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40" yWindow="7965" windowWidth="15240" windowHeight="8370" tabRatio="753"/>
  </bookViews>
  <sheets>
    <sheet name="General Settings" sheetId="67" r:id="rId1"/>
    <sheet name="Check Eur3M" sheetId="84" r:id="rId2"/>
    <sheet name="Check Eur6M" sheetId="88" r:id="rId3"/>
  </sheets>
  <definedNames>
    <definedName name="Calendar">'General Settings'!$D$9</definedName>
    <definedName name="Currency">'General Settings'!$D$4</definedName>
    <definedName name="Eur3M_MX" localSheetId="1">'Check Eur3M'!$M$2</definedName>
    <definedName name="Eur3M_QL" localSheetId="1">'Check Eur3M'!$N$2</definedName>
    <definedName name="Eur6M_MX" localSheetId="2">'Check Eur6M'!$M$2</definedName>
    <definedName name="Eur6M_QL" localSheetId="2">'Check Eur6M'!$N$2</definedName>
    <definedName name="EvaluationDate">'General Settings'!$D$6</definedName>
    <definedName name="FamilyName">'General Settings'!$D$5</definedName>
    <definedName name="Ndays">'General Settings'!$D$8</definedName>
    <definedName name="ObjectOverwrite">'General Settings'!$D$11</definedName>
    <definedName name="Permanent">'General Settings'!$D$10</definedName>
    <definedName name="Recalc" localSheetId="2">'Check Eur6M'!$V$4</definedName>
    <definedName name="Recalc">'Check Eur3M'!$V$4</definedName>
    <definedName name="Tenor" localSheetId="1">'Check Eur3M'!$C$2</definedName>
    <definedName name="Tenor" localSheetId="2">'Check Eur6M'!$C$2</definedName>
    <definedName name="Trigger">'General Settings'!$D$7</definedName>
  </definedNames>
  <calcPr calcId="145621"/>
</workbook>
</file>

<file path=xl/calcChain.xml><?xml version="1.0" encoding="utf-8"?>
<calcChain xmlns="http://schemas.openxmlformats.org/spreadsheetml/2006/main">
  <c r="R35" i="88" l="1"/>
  <c r="R34" i="88"/>
  <c r="R33" i="88"/>
  <c r="R32" i="88"/>
  <c r="R31" i="88"/>
  <c r="R30" i="88"/>
  <c r="R29" i="88"/>
  <c r="R28" i="88"/>
  <c r="R27" i="88"/>
  <c r="R26" i="88"/>
  <c r="R25" i="88"/>
  <c r="R24" i="88"/>
  <c r="R23" i="88"/>
  <c r="R22" i="88"/>
  <c r="R21" i="88"/>
  <c r="R20" i="88"/>
  <c r="R19" i="88"/>
  <c r="R18" i="88"/>
  <c r="R17" i="88"/>
  <c r="R16" i="88"/>
  <c r="R15" i="88"/>
  <c r="R14" i="88"/>
  <c r="R13" i="88"/>
  <c r="R12" i="88"/>
  <c r="R11" i="88"/>
  <c r="R10" i="88"/>
  <c r="R9" i="88"/>
  <c r="R8" i="88"/>
  <c r="R7" i="88"/>
  <c r="R6" i="88"/>
  <c r="R5" i="88"/>
  <c r="R38" i="84"/>
  <c r="R37" i="84"/>
  <c r="R36" i="84"/>
  <c r="R35" i="84"/>
  <c r="R34" i="84"/>
  <c r="R33" i="84"/>
  <c r="R32" i="84"/>
  <c r="R31" i="84"/>
  <c r="R30" i="84"/>
  <c r="R29" i="84"/>
  <c r="R28" i="84"/>
  <c r="R27" i="84"/>
  <c r="R26" i="84"/>
  <c r="R25" i="84"/>
  <c r="R24" i="84"/>
  <c r="R23" i="84"/>
  <c r="R22" i="84"/>
  <c r="R21" i="84"/>
  <c r="R20" i="84"/>
  <c r="R19" i="84"/>
  <c r="R18" i="84"/>
  <c r="R17" i="84"/>
  <c r="R16" i="84"/>
  <c r="R15" i="84"/>
  <c r="R14" i="84"/>
  <c r="R13" i="84"/>
  <c r="R12" i="84"/>
  <c r="R11" i="84"/>
  <c r="R10" i="84"/>
  <c r="R9" i="84"/>
  <c r="R8" i="84"/>
  <c r="R7" i="84"/>
  <c r="R6" i="84"/>
  <c r="R5" i="84"/>
  <c r="F5" i="88" a="1"/>
  <c r="H5" i="84" a="1"/>
  <c r="F5" i="84" a="1"/>
  <c r="M2" i="84"/>
  <c r="N2" i="84"/>
  <c r="F12" i="88" l="1"/>
  <c r="F20" i="88"/>
  <c r="F28" i="88"/>
  <c r="F5" i="88"/>
  <c r="F13" i="88"/>
  <c r="F21" i="88"/>
  <c r="F29" i="88"/>
  <c r="F6" i="88"/>
  <c r="F14" i="88"/>
  <c r="F22" i="88"/>
  <c r="F30" i="88"/>
  <c r="F7" i="88"/>
  <c r="F15" i="88"/>
  <c r="F23" i="88"/>
  <c r="F31" i="88"/>
  <c r="F8" i="88"/>
  <c r="F16" i="88"/>
  <c r="F24" i="88"/>
  <c r="F32" i="88"/>
  <c r="F9" i="88"/>
  <c r="F17" i="88"/>
  <c r="F25" i="88"/>
  <c r="F33" i="88"/>
  <c r="F10" i="88"/>
  <c r="F18" i="88"/>
  <c r="F26" i="88"/>
  <c r="F34" i="88"/>
  <c r="F11" i="88"/>
  <c r="F19" i="88"/>
  <c r="F27" i="88"/>
  <c r="F35" i="88"/>
  <c r="H12" i="84"/>
  <c r="H20" i="84"/>
  <c r="H28" i="84"/>
  <c r="H36" i="84"/>
  <c r="H5" i="84"/>
  <c r="H13" i="84"/>
  <c r="H21" i="84"/>
  <c r="H29" i="84"/>
  <c r="H37" i="84"/>
  <c r="H6" i="84"/>
  <c r="H14" i="84"/>
  <c r="H22" i="84"/>
  <c r="H30" i="84"/>
  <c r="H38" i="84"/>
  <c r="H7" i="84"/>
  <c r="H15" i="84"/>
  <c r="H23" i="84"/>
  <c r="H31" i="84"/>
  <c r="H8" i="84"/>
  <c r="H16" i="84"/>
  <c r="H24" i="84"/>
  <c r="H32" i="84"/>
  <c r="H9" i="84"/>
  <c r="H17" i="84"/>
  <c r="H25" i="84"/>
  <c r="H33" i="84"/>
  <c r="H10" i="84"/>
  <c r="H18" i="84"/>
  <c r="H26" i="84"/>
  <c r="H34" i="84"/>
  <c r="H11" i="84"/>
  <c r="H19" i="84"/>
  <c r="H27" i="84"/>
  <c r="H35" i="84"/>
  <c r="F12" i="84"/>
  <c r="F20" i="84"/>
  <c r="F28" i="84"/>
  <c r="F36" i="84"/>
  <c r="F5" i="84"/>
  <c r="F13" i="84"/>
  <c r="F21" i="84"/>
  <c r="F29" i="84"/>
  <c r="F37" i="84"/>
  <c r="F6" i="84"/>
  <c r="F14" i="84"/>
  <c r="F22" i="84"/>
  <c r="F30" i="84"/>
  <c r="F38" i="84"/>
  <c r="F7" i="84"/>
  <c r="F15" i="84"/>
  <c r="F23" i="84"/>
  <c r="F31" i="84"/>
  <c r="F8" i="84"/>
  <c r="F16" i="84"/>
  <c r="F24" i="84"/>
  <c r="F32" i="84"/>
  <c r="F9" i="84"/>
  <c r="F17" i="84"/>
  <c r="F25" i="84"/>
  <c r="F33" i="84"/>
  <c r="F10" i="84"/>
  <c r="F18" i="84"/>
  <c r="F26" i="84"/>
  <c r="F34" i="84"/>
  <c r="F11" i="84"/>
  <c r="F19" i="84"/>
  <c r="F27" i="84"/>
  <c r="F35" i="84"/>
  <c r="AM5" i="84"/>
  <c r="AM6" i="84" s="1"/>
  <c r="AM7" i="84" s="1"/>
  <c r="AM8" i="84" s="1"/>
  <c r="AM9" i="84" s="1"/>
  <c r="AM10" i="84" s="1"/>
  <c r="AM11" i="84" s="1"/>
  <c r="AM12" i="84" s="1"/>
  <c r="AM13" i="84" s="1"/>
  <c r="AM14" i="84" s="1"/>
  <c r="AM15" i="84" s="1"/>
  <c r="AM16" i="84" s="1"/>
  <c r="AM17" i="84" s="1"/>
  <c r="AM18" i="84" s="1"/>
  <c r="AM19" i="84" s="1"/>
  <c r="AM20" i="84" s="1"/>
  <c r="AM21" i="84" s="1"/>
  <c r="AM22" i="84" s="1"/>
  <c r="AM23" i="84" s="1"/>
  <c r="AM24" i="84" s="1"/>
  <c r="AM25" i="84" s="1"/>
  <c r="AM26" i="84" s="1"/>
  <c r="AM27" i="84" s="1"/>
  <c r="AM28" i="84" s="1"/>
  <c r="AM29" i="84" s="1"/>
  <c r="AM30" i="84" s="1"/>
  <c r="AM31" i="84" s="1"/>
  <c r="AM32" i="84" s="1"/>
  <c r="AM33" i="84" s="1"/>
  <c r="AM34" i="84" s="1"/>
  <c r="AM35" i="84" s="1"/>
  <c r="AM36" i="84" s="1"/>
  <c r="AM37" i="84" s="1"/>
  <c r="AM38" i="84" s="1"/>
  <c r="AM39" i="84" s="1"/>
  <c r="AM40" i="84" s="1"/>
  <c r="AM41" i="84" s="1"/>
  <c r="AM42" i="84" s="1"/>
  <c r="AM43" i="84" s="1"/>
  <c r="AM44" i="84" s="1"/>
  <c r="AM45" i="84" s="1"/>
  <c r="AM46" i="84" s="1"/>
  <c r="AM47" i="84" s="1"/>
  <c r="AM48" i="84" s="1"/>
  <c r="AM49" i="84" s="1"/>
  <c r="AM50" i="84" s="1"/>
  <c r="AM51" i="84" s="1"/>
  <c r="AM52" i="84" s="1"/>
  <c r="AM53" i="84" s="1"/>
  <c r="AM54" i="84" s="1"/>
  <c r="AM55" i="84" s="1"/>
  <c r="AM56" i="84" s="1"/>
  <c r="AM57" i="84" s="1"/>
  <c r="AM58" i="84" s="1"/>
  <c r="AM59" i="84" s="1"/>
  <c r="AM60" i="84" s="1"/>
  <c r="AM61" i="84" s="1"/>
  <c r="AM62" i="84" s="1"/>
  <c r="AM63" i="84" s="1"/>
  <c r="AM64" i="84" s="1"/>
  <c r="AM65" i="84" s="1"/>
  <c r="AM66" i="84" s="1"/>
  <c r="AM67" i="84" s="1"/>
  <c r="AM68" i="84" s="1"/>
  <c r="AM69" i="84" s="1"/>
  <c r="AM70" i="84" s="1"/>
  <c r="AM71" i="84" s="1"/>
  <c r="AM72" i="84" s="1"/>
  <c r="AM73" i="84" s="1"/>
  <c r="AM74" i="84" s="1"/>
  <c r="AM75" i="84" s="1"/>
  <c r="AM76" i="84" s="1"/>
  <c r="AM77" i="84" s="1"/>
  <c r="AM78" i="84" s="1"/>
  <c r="AM79" i="84" s="1"/>
  <c r="AM80" i="84" s="1"/>
  <c r="AM81" i="84" s="1"/>
  <c r="AM82" i="84" s="1"/>
  <c r="AM83" i="84" s="1"/>
  <c r="AM84" i="84" s="1"/>
  <c r="AM85" i="84" s="1"/>
  <c r="AM86" i="84" s="1"/>
  <c r="AM87" i="84" s="1"/>
  <c r="AM88" i="84" s="1"/>
  <c r="AM89" i="84" s="1"/>
  <c r="AM90" i="84" s="1"/>
  <c r="AM91" i="84" s="1"/>
  <c r="AM92" i="84" s="1"/>
  <c r="AM93" i="84" s="1"/>
  <c r="AM94" i="84" s="1"/>
  <c r="AM95" i="84" s="1"/>
  <c r="AM96" i="84" s="1"/>
  <c r="AM97" i="84" s="1"/>
  <c r="AM98" i="84" s="1"/>
  <c r="AM99" i="84" s="1"/>
  <c r="AM100" i="84" s="1"/>
  <c r="AM101" i="84" s="1"/>
  <c r="AM102" i="84" s="1"/>
  <c r="AM103" i="84" s="1"/>
  <c r="AM104" i="84" s="1"/>
  <c r="AM105" i="84" s="1"/>
  <c r="AM106" i="84" s="1"/>
  <c r="AM107" i="84" s="1"/>
  <c r="AM108" i="84" s="1"/>
  <c r="AM109" i="84" s="1"/>
  <c r="AM110" i="84" s="1"/>
  <c r="AM111" i="84" s="1"/>
  <c r="AM112" i="84" s="1"/>
  <c r="AM113" i="84" s="1"/>
  <c r="AM114" i="84" s="1"/>
  <c r="AM115" i="84" s="1"/>
  <c r="AM116" i="84" s="1"/>
  <c r="AM117" i="84" s="1"/>
  <c r="AM118" i="84" s="1"/>
  <c r="AM119" i="84" s="1"/>
  <c r="AM120" i="84" s="1"/>
  <c r="AM121" i="84" s="1"/>
  <c r="AM122" i="84" s="1"/>
  <c r="AM123" i="84" s="1"/>
  <c r="AM124" i="84" s="1"/>
  <c r="AM125" i="84" s="1"/>
  <c r="AM126" i="84" s="1"/>
  <c r="AM127" i="84" s="1"/>
  <c r="AM128" i="84" s="1"/>
  <c r="AM129" i="84" s="1"/>
  <c r="AM130" i="84" s="1"/>
  <c r="AM131" i="84" s="1"/>
  <c r="AM132" i="84" s="1"/>
  <c r="AM133" i="84" s="1"/>
  <c r="AM134" i="84" s="1"/>
  <c r="AM135" i="84" s="1"/>
  <c r="AM136" i="84" s="1"/>
  <c r="AM137" i="84" s="1"/>
  <c r="AM138" i="84" s="1"/>
  <c r="AM139" i="84" s="1"/>
  <c r="AM140" i="84" s="1"/>
  <c r="AM141" i="84" s="1"/>
  <c r="AM142" i="84" s="1"/>
  <c r="AM143" i="84" s="1"/>
  <c r="AM144" i="84" s="1"/>
  <c r="AM145" i="84" s="1"/>
  <c r="AM146" i="84" s="1"/>
  <c r="AM147" i="84" s="1"/>
  <c r="AM148" i="84" s="1"/>
  <c r="AM149" i="84" s="1"/>
  <c r="AM150" i="84" s="1"/>
  <c r="AM151" i="84" s="1"/>
  <c r="AM152" i="84" s="1"/>
  <c r="AM153" i="84" s="1"/>
  <c r="AM154" i="84" s="1"/>
  <c r="AM155" i="84" s="1"/>
  <c r="AM156" i="84" s="1"/>
  <c r="AM157" i="84" s="1"/>
  <c r="AM158" i="84" s="1"/>
  <c r="AM159" i="84" s="1"/>
  <c r="AM160" i="84" s="1"/>
  <c r="AM161" i="84" s="1"/>
  <c r="AM162" i="84" s="1"/>
  <c r="AM163" i="84" s="1"/>
  <c r="AM164" i="84" s="1"/>
  <c r="AM165" i="84" s="1"/>
  <c r="AM166" i="84" s="1"/>
  <c r="AM167" i="84" s="1"/>
  <c r="AM168" i="84" s="1"/>
  <c r="AM169" i="84" s="1"/>
  <c r="AM170" i="84" s="1"/>
  <c r="AM171" i="84" s="1"/>
  <c r="AM172" i="84" s="1"/>
  <c r="AM173" i="84" s="1"/>
  <c r="AM174" i="84" s="1"/>
  <c r="AM175" i="84" s="1"/>
  <c r="AM176" i="84" s="1"/>
  <c r="AM177" i="84" s="1"/>
  <c r="AM178" i="84" s="1"/>
  <c r="AM179" i="84" s="1"/>
  <c r="AM180" i="84" s="1"/>
  <c r="AM181" i="84" s="1"/>
  <c r="AM182" i="84" s="1"/>
  <c r="AM183" i="84" s="1"/>
  <c r="AM184" i="84" s="1"/>
  <c r="AM185" i="84" s="1"/>
  <c r="AM186" i="84" s="1"/>
  <c r="AM187" i="84" s="1"/>
  <c r="AM188" i="84" s="1"/>
  <c r="AM189" i="84" s="1"/>
  <c r="AM190" i="84" s="1"/>
  <c r="AM191" i="84" s="1"/>
  <c r="AM192" i="84" s="1"/>
  <c r="AM193" i="84" s="1"/>
  <c r="AM194" i="84" s="1"/>
  <c r="AM195" i="84" s="1"/>
  <c r="AM196" i="84" s="1"/>
  <c r="AM197" i="84" s="1"/>
  <c r="AM198" i="84" s="1"/>
  <c r="AM199" i="84" s="1"/>
  <c r="AM200" i="84" s="1"/>
  <c r="AM201" i="84" s="1"/>
  <c r="AM202" i="84" s="1"/>
  <c r="AM203" i="84" s="1"/>
  <c r="AM204" i="84" s="1"/>
  <c r="AM205" i="84" s="1"/>
  <c r="AM206" i="84" s="1"/>
  <c r="AM207" i="84" s="1"/>
  <c r="AM208" i="84" s="1"/>
  <c r="AM209" i="84" s="1"/>
  <c r="AM210" i="84" s="1"/>
  <c r="AM211" i="84" s="1"/>
  <c r="AM212" i="84" s="1"/>
  <c r="AM213" i="84" s="1"/>
  <c r="AM214" i="84" s="1"/>
  <c r="AM215" i="84" s="1"/>
  <c r="AM216" i="84" s="1"/>
  <c r="AM217" i="84" s="1"/>
  <c r="AM218" i="84" s="1"/>
  <c r="AM219" i="84" s="1"/>
  <c r="AM220" i="84" s="1"/>
  <c r="AM221" i="84" s="1"/>
  <c r="AM222" i="84" s="1"/>
  <c r="AM223" i="84" s="1"/>
  <c r="AM224" i="84" s="1"/>
  <c r="AM225" i="84" s="1"/>
  <c r="AM226" i="84" s="1"/>
  <c r="AM227" i="84" s="1"/>
  <c r="AM228" i="84" s="1"/>
  <c r="AM229" i="84" s="1"/>
  <c r="AM230" i="84" s="1"/>
  <c r="AM231" i="84" s="1"/>
  <c r="AM232" i="84" s="1"/>
  <c r="AM233" i="84" s="1"/>
  <c r="AM234" i="84" s="1"/>
  <c r="AM235" i="84" s="1"/>
  <c r="AM236" i="84" s="1"/>
  <c r="AM237" i="84" s="1"/>
  <c r="AM238" i="84" s="1"/>
  <c r="AM239" i="84" s="1"/>
  <c r="AM240" i="84" s="1"/>
  <c r="AM241" i="84" s="1"/>
  <c r="AM242" i="84" s="1"/>
  <c r="AM243" i="84" s="1"/>
  <c r="AM244" i="84" s="1"/>
  <c r="AM245" i="84" s="1"/>
  <c r="AM246" i="84" s="1"/>
  <c r="AM247" i="84" s="1"/>
  <c r="AM248" i="84" s="1"/>
  <c r="AM249" i="84" s="1"/>
  <c r="AM250" i="84" s="1"/>
  <c r="AM251" i="84" s="1"/>
  <c r="AM252" i="84" s="1"/>
  <c r="AM253" i="84" s="1"/>
  <c r="AM254" i="84" s="1"/>
  <c r="AM255" i="84" s="1"/>
  <c r="AM256" i="84" s="1"/>
  <c r="AM257" i="84" s="1"/>
  <c r="AM258" i="84" s="1"/>
  <c r="AM259" i="84" s="1"/>
  <c r="AM260" i="84" s="1"/>
  <c r="AM261" i="84" s="1"/>
  <c r="AM262" i="84" s="1"/>
  <c r="AM263" i="84" s="1"/>
  <c r="AM264" i="84" s="1"/>
  <c r="AM265" i="84" s="1"/>
  <c r="AM266" i="84" s="1"/>
  <c r="AM267" i="84" s="1"/>
  <c r="AM268" i="84" s="1"/>
  <c r="AM269" i="84" s="1"/>
  <c r="AM270" i="84" s="1"/>
  <c r="AM271" i="84" s="1"/>
  <c r="AM272" i="84" s="1"/>
  <c r="AM273" i="84" s="1"/>
  <c r="AM274" i="84" s="1"/>
  <c r="AM275" i="84" s="1"/>
  <c r="AM276" i="84" s="1"/>
  <c r="AM277" i="84" s="1"/>
  <c r="AM278" i="84" s="1"/>
  <c r="AM279" i="84" s="1"/>
  <c r="AM280" i="84" s="1"/>
  <c r="AM281" i="84" s="1"/>
  <c r="AM282" i="84" s="1"/>
  <c r="AM283" i="84" s="1"/>
  <c r="AM284" i="84" s="1"/>
  <c r="AM285" i="84" s="1"/>
  <c r="AM286" i="84" s="1"/>
  <c r="AM287" i="84" s="1"/>
  <c r="AM288" i="84" s="1"/>
  <c r="AM289" i="84" s="1"/>
  <c r="AM290" i="84" s="1"/>
  <c r="AM291" i="84" s="1"/>
  <c r="AM292" i="84" s="1"/>
  <c r="AM293" i="84" s="1"/>
  <c r="AM294" i="84" s="1"/>
  <c r="AM295" i="84" s="1"/>
  <c r="AM296" i="84" s="1"/>
  <c r="AM297" i="84" s="1"/>
  <c r="AM298" i="84" s="1"/>
  <c r="AM299" i="84" s="1"/>
  <c r="AM300" i="84" s="1"/>
  <c r="AM301" i="84" s="1"/>
  <c r="AM302" i="84" s="1"/>
  <c r="AM303" i="84" s="1"/>
  <c r="AM304" i="84" s="1"/>
  <c r="AM305" i="84" s="1"/>
  <c r="AM306" i="84" s="1"/>
  <c r="AM307" i="84" s="1"/>
  <c r="AM308" i="84" s="1"/>
  <c r="AM309" i="84" s="1"/>
  <c r="AM310" i="84" s="1"/>
  <c r="AM311" i="84" s="1"/>
  <c r="AM312" i="84" s="1"/>
  <c r="AM313" i="84" s="1"/>
  <c r="AM314" i="84" s="1"/>
  <c r="AM315" i="84" s="1"/>
  <c r="AM316" i="84" s="1"/>
  <c r="AM317" i="84" s="1"/>
  <c r="AM318" i="84" s="1"/>
  <c r="AM319" i="84" s="1"/>
  <c r="AM320" i="84" s="1"/>
  <c r="AM321" i="84" s="1"/>
  <c r="AM322" i="84" s="1"/>
  <c r="AM323" i="84" s="1"/>
  <c r="AM324" i="84" s="1"/>
  <c r="AM325" i="84" s="1"/>
  <c r="AM326" i="84" s="1"/>
  <c r="AM327" i="84" s="1"/>
  <c r="AM328" i="84" s="1"/>
  <c r="AM329" i="84" s="1"/>
  <c r="AM330" i="84" s="1"/>
  <c r="AM331" i="84" s="1"/>
  <c r="AM332" i="84" s="1"/>
  <c r="AM333" i="84" s="1"/>
  <c r="AM334" i="84" s="1"/>
  <c r="AM335" i="84" s="1"/>
  <c r="AM336" i="84" s="1"/>
  <c r="AM337" i="84" s="1"/>
  <c r="AM338" i="84" s="1"/>
  <c r="AM339" i="84" s="1"/>
  <c r="AM340" i="84" s="1"/>
  <c r="AM341" i="84" s="1"/>
  <c r="AM342" i="84" s="1"/>
  <c r="AM343" i="84" s="1"/>
  <c r="AM344" i="84" s="1"/>
  <c r="AM345" i="84" s="1"/>
  <c r="AM346" i="84" s="1"/>
  <c r="AM347" i="84" s="1"/>
  <c r="AM348" i="84" s="1"/>
  <c r="AM349" i="84" s="1"/>
  <c r="AM350" i="84" s="1"/>
  <c r="AM351" i="84" s="1"/>
  <c r="AM352" i="84" s="1"/>
  <c r="AM353" i="84" s="1"/>
  <c r="AM354" i="84" s="1"/>
  <c r="AM355" i="84" s="1"/>
  <c r="AM356" i="84" s="1"/>
  <c r="AM357" i="84" s="1"/>
  <c r="AM358" i="84" s="1"/>
  <c r="AM359" i="84" s="1"/>
  <c r="AM360" i="84" s="1"/>
  <c r="AM361" i="84" s="1"/>
  <c r="AM362" i="84" s="1"/>
  <c r="AM363" i="84" s="1"/>
  <c r="AM364" i="84" s="1"/>
  <c r="AM365" i="84" s="1"/>
  <c r="AM366" i="84" s="1"/>
  <c r="AM367" i="84" s="1"/>
  <c r="AM368" i="84" s="1"/>
  <c r="AM369" i="84" s="1"/>
  <c r="AM370" i="84" s="1"/>
  <c r="AM371" i="84" s="1"/>
  <c r="AM372" i="84" s="1"/>
  <c r="AM373" i="84" s="1"/>
  <c r="AM374" i="84" s="1"/>
  <c r="AM375" i="84" s="1"/>
  <c r="AM376" i="84" s="1"/>
  <c r="AM377" i="84" s="1"/>
  <c r="AM378" i="84" s="1"/>
  <c r="AM379" i="84" s="1"/>
  <c r="AM380" i="84" s="1"/>
  <c r="AM381" i="84" s="1"/>
  <c r="AM382" i="84" s="1"/>
  <c r="AM383" i="84" s="1"/>
  <c r="AM384" i="84" s="1"/>
  <c r="AM385" i="84" s="1"/>
  <c r="AM386" i="84" s="1"/>
  <c r="AM387" i="84" s="1"/>
  <c r="AM388" i="84" s="1"/>
  <c r="AM389" i="84" s="1"/>
  <c r="AM390" i="84" s="1"/>
  <c r="AM391" i="84" s="1"/>
  <c r="AM392" i="84" s="1"/>
  <c r="AM393" i="84" s="1"/>
  <c r="AM394" i="84" s="1"/>
  <c r="AM395" i="84" s="1"/>
  <c r="AM396" i="84" s="1"/>
  <c r="AM397" i="84" s="1"/>
  <c r="AM398" i="84" s="1"/>
  <c r="AM399" i="84" s="1"/>
  <c r="AM400" i="84" s="1"/>
  <c r="AM401" i="84" s="1"/>
  <c r="AM402" i="84" s="1"/>
  <c r="AM403" i="84" s="1"/>
  <c r="AM404" i="84" s="1"/>
  <c r="AM405" i="84" s="1"/>
  <c r="AM406" i="84" s="1"/>
  <c r="AM407" i="84" s="1"/>
  <c r="AM408" i="84" s="1"/>
  <c r="AM409" i="84" s="1"/>
  <c r="AM410" i="84" s="1"/>
  <c r="AM411" i="84" s="1"/>
  <c r="AM412" i="84" s="1"/>
  <c r="AM413" i="84" s="1"/>
  <c r="AM414" i="84" s="1"/>
  <c r="AM415" i="84" s="1"/>
  <c r="AM416" i="84" s="1"/>
  <c r="AM417" i="84" s="1"/>
  <c r="AM418" i="84" s="1"/>
  <c r="AM419" i="84" s="1"/>
  <c r="AM420" i="84" s="1"/>
  <c r="AM421" i="84" s="1"/>
  <c r="AM422" i="84" s="1"/>
  <c r="AM423" i="84" s="1"/>
  <c r="AM424" i="84" s="1"/>
  <c r="AM425" i="84" s="1"/>
  <c r="AM426" i="84" s="1"/>
  <c r="AM427" i="84" s="1"/>
  <c r="AM428" i="84" s="1"/>
  <c r="AM429" i="84" s="1"/>
  <c r="AM430" i="84" s="1"/>
  <c r="AM431" i="84" s="1"/>
  <c r="AM432" i="84" s="1"/>
  <c r="AM433" i="84" s="1"/>
  <c r="AM434" i="84" s="1"/>
  <c r="AM435" i="84" s="1"/>
  <c r="AM436" i="84" s="1"/>
  <c r="AM437" i="84" s="1"/>
  <c r="AM438" i="84" s="1"/>
  <c r="AM439" i="84" s="1"/>
  <c r="AM440" i="84" s="1"/>
  <c r="AM441" i="84" s="1"/>
  <c r="AM442" i="84" s="1"/>
  <c r="AM443" i="84" s="1"/>
  <c r="AM444" i="84" s="1"/>
  <c r="AM445" i="84" s="1"/>
  <c r="AM446" i="84" s="1"/>
  <c r="AM447" i="84" s="1"/>
  <c r="AM448" i="84" s="1"/>
  <c r="AM449" i="84" s="1"/>
  <c r="AM450" i="84" s="1"/>
  <c r="AM451" i="84" s="1"/>
  <c r="AM452" i="84" s="1"/>
  <c r="AM453" i="84" s="1"/>
  <c r="AM454" i="84" s="1"/>
  <c r="AM455" i="84" s="1"/>
  <c r="AM456" i="84" s="1"/>
  <c r="AM457" i="84" s="1"/>
  <c r="AM458" i="84" s="1"/>
  <c r="AM459" i="84" s="1"/>
  <c r="AM460" i="84" s="1"/>
  <c r="AM461" i="84" s="1"/>
  <c r="AM462" i="84" s="1"/>
  <c r="AM463" i="84" s="1"/>
  <c r="AM464" i="84" s="1"/>
  <c r="AM465" i="84" s="1"/>
  <c r="AM466" i="84" s="1"/>
  <c r="AM467" i="84" s="1"/>
  <c r="AM468" i="84" s="1"/>
  <c r="AM469" i="84" s="1"/>
  <c r="AM470" i="84" s="1"/>
  <c r="AM471" i="84" s="1"/>
  <c r="AM472" i="84" s="1"/>
  <c r="AM473" i="84" s="1"/>
  <c r="AM474" i="84" s="1"/>
  <c r="AM475" i="84" s="1"/>
  <c r="AM476" i="84" s="1"/>
  <c r="AM477" i="84" s="1"/>
  <c r="AM478" i="84" s="1"/>
  <c r="AM479" i="84" s="1"/>
  <c r="AM480" i="84" s="1"/>
  <c r="AM481" i="84" s="1"/>
  <c r="AM482" i="84" s="1"/>
  <c r="AM483" i="84" s="1"/>
  <c r="AM484" i="84" s="1"/>
  <c r="AM485" i="84" s="1"/>
  <c r="AM486" i="84" s="1"/>
  <c r="AM487" i="84" s="1"/>
  <c r="AM488" i="84" s="1"/>
  <c r="AM489" i="84" s="1"/>
  <c r="AM490" i="84" s="1"/>
  <c r="AM491" i="84" s="1"/>
  <c r="AM492" i="84" s="1"/>
  <c r="AM493" i="84" s="1"/>
  <c r="AM494" i="84" s="1"/>
  <c r="AM495" i="84" s="1"/>
  <c r="AM496" i="84" s="1"/>
  <c r="AM497" i="84" s="1"/>
  <c r="AM498" i="84" s="1"/>
  <c r="AM499" i="84" s="1"/>
  <c r="AM500" i="84" s="1"/>
  <c r="AM501" i="84" s="1"/>
  <c r="AM502" i="84" s="1"/>
  <c r="AM503" i="84" s="1"/>
  <c r="AM504" i="84" s="1"/>
  <c r="AM505" i="84" s="1"/>
  <c r="AM506" i="84" s="1"/>
  <c r="AM507" i="84" s="1"/>
  <c r="AM508" i="84" s="1"/>
  <c r="AM509" i="84" s="1"/>
  <c r="AM510" i="84" s="1"/>
  <c r="AM511" i="84" s="1"/>
  <c r="AM512" i="84" s="1"/>
  <c r="AM513" i="84" s="1"/>
  <c r="AM514" i="84" s="1"/>
  <c r="AM515" i="84" s="1"/>
  <c r="AM516" i="84" s="1"/>
  <c r="AM517" i="84" s="1"/>
  <c r="AM518" i="84" s="1"/>
  <c r="AM519" i="84" s="1"/>
  <c r="AM520" i="84" s="1"/>
  <c r="AM521" i="84" s="1"/>
  <c r="AM522" i="84" s="1"/>
  <c r="AM523" i="84" s="1"/>
  <c r="AM524" i="84" s="1"/>
  <c r="AM525" i="84" s="1"/>
  <c r="AM526" i="84" s="1"/>
  <c r="AM527" i="84" s="1"/>
  <c r="AM528" i="84" s="1"/>
  <c r="AM529" i="84" s="1"/>
  <c r="AM530" i="84" s="1"/>
  <c r="AM531" i="84" s="1"/>
  <c r="AM532" i="84" s="1"/>
  <c r="AM533" i="84" s="1"/>
  <c r="AM534" i="84" s="1"/>
  <c r="AM535" i="84" s="1"/>
  <c r="AM536" i="84" s="1"/>
  <c r="AM537" i="84" s="1"/>
  <c r="AM538" i="84" s="1"/>
  <c r="AM539" i="84" s="1"/>
  <c r="AM540" i="84" s="1"/>
  <c r="AM541" i="84" s="1"/>
  <c r="AM542" i="84" s="1"/>
  <c r="AM543" i="84" s="1"/>
  <c r="AM544" i="84" s="1"/>
  <c r="AM545" i="84" s="1"/>
  <c r="AM546" i="84" s="1"/>
  <c r="AM547" i="84" s="1"/>
  <c r="AM548" i="84" s="1"/>
  <c r="AM549" i="84" s="1"/>
  <c r="AM550" i="84" s="1"/>
  <c r="AM551" i="84" s="1"/>
  <c r="AM552" i="84" s="1"/>
  <c r="AM553" i="84" s="1"/>
  <c r="AM554" i="84" s="1"/>
  <c r="AM555" i="84" s="1"/>
  <c r="AM556" i="84" s="1"/>
  <c r="AM557" i="84" s="1"/>
  <c r="AM558" i="84" s="1"/>
  <c r="AM559" i="84" s="1"/>
  <c r="AM560" i="84" s="1"/>
  <c r="AM561" i="84" s="1"/>
  <c r="AM562" i="84" s="1"/>
  <c r="AM563" i="84" s="1"/>
  <c r="AM564" i="84" s="1"/>
  <c r="AM565" i="84" s="1"/>
  <c r="AM566" i="84" s="1"/>
  <c r="AM567" i="84" s="1"/>
  <c r="AM568" i="84" s="1"/>
  <c r="AM569" i="84" s="1"/>
  <c r="AM570" i="84" s="1"/>
  <c r="AM571" i="84" s="1"/>
  <c r="AM572" i="84" s="1"/>
  <c r="AM573" i="84" s="1"/>
  <c r="AM574" i="84" s="1"/>
  <c r="AM575" i="84" s="1"/>
  <c r="AM576" i="84" s="1"/>
  <c r="AM577" i="84" s="1"/>
  <c r="AM578" i="84" s="1"/>
  <c r="AM579" i="84" s="1"/>
  <c r="AM580" i="84" s="1"/>
  <c r="AM581" i="84" s="1"/>
  <c r="AM582" i="84" s="1"/>
  <c r="AM583" i="84" s="1"/>
  <c r="AM584" i="84" s="1"/>
  <c r="AM585" i="84" s="1"/>
  <c r="AM586" i="84" s="1"/>
  <c r="AM587" i="84" s="1"/>
  <c r="AM588" i="84" s="1"/>
  <c r="AM589" i="84" s="1"/>
  <c r="AM590" i="84" s="1"/>
  <c r="AM591" i="84" s="1"/>
  <c r="AM592" i="84" s="1"/>
  <c r="AM593" i="84" s="1"/>
  <c r="AM594" i="84" s="1"/>
  <c r="AM595" i="84" s="1"/>
  <c r="AM596" i="84" s="1"/>
  <c r="AM597" i="84" s="1"/>
  <c r="AM598" i="84" s="1"/>
  <c r="AM599" i="84" s="1"/>
  <c r="AM600" i="84" s="1"/>
  <c r="AM601" i="84" s="1"/>
  <c r="AM602" i="84" s="1"/>
  <c r="AM603" i="84" s="1"/>
  <c r="AM604" i="84" s="1"/>
  <c r="AM605" i="84" s="1"/>
  <c r="AM606" i="84" s="1"/>
  <c r="AM607" i="84" s="1"/>
  <c r="AM608" i="84" s="1"/>
  <c r="AM609" i="84" s="1"/>
  <c r="AM610" i="84" s="1"/>
  <c r="AM611" i="84" s="1"/>
  <c r="AM612" i="84" s="1"/>
  <c r="AM613" i="84" s="1"/>
  <c r="AM614" i="84" s="1"/>
  <c r="AM615" i="84" s="1"/>
  <c r="AM616" i="84" s="1"/>
  <c r="AM617" i="84" s="1"/>
  <c r="AM618" i="84" s="1"/>
  <c r="AM619" i="84" s="1"/>
  <c r="AM620" i="84" s="1"/>
  <c r="AM621" i="84" s="1"/>
  <c r="AM622" i="84" s="1"/>
  <c r="AM623" i="84" s="1"/>
  <c r="AM624" i="84" s="1"/>
  <c r="AM625" i="84" s="1"/>
  <c r="AM626" i="84" s="1"/>
  <c r="AM627" i="84" s="1"/>
  <c r="AM628" i="84" s="1"/>
  <c r="AM629" i="84" s="1"/>
  <c r="AM630" i="84" s="1"/>
  <c r="AM631" i="84" s="1"/>
  <c r="AM632" i="84" s="1"/>
  <c r="AM633" i="84" s="1"/>
  <c r="AM634" i="84" s="1"/>
  <c r="AM635" i="84" s="1"/>
  <c r="AM636" i="84" s="1"/>
  <c r="AM637" i="84" s="1"/>
  <c r="AM638" i="84" s="1"/>
  <c r="AM639" i="84" s="1"/>
  <c r="AM640" i="84" s="1"/>
  <c r="AM641" i="84" s="1"/>
  <c r="AM642" i="84" s="1"/>
  <c r="AM643" i="84" s="1"/>
  <c r="AM644" i="84" s="1"/>
  <c r="AM645" i="84" s="1"/>
  <c r="AM646" i="84" s="1"/>
  <c r="AM647" i="84" s="1"/>
  <c r="AM648" i="84" s="1"/>
  <c r="AM649" i="84" s="1"/>
  <c r="AM650" i="84" s="1"/>
  <c r="AM651" i="84" s="1"/>
  <c r="AM652" i="84" s="1"/>
  <c r="AM653" i="84" s="1"/>
  <c r="AM654" i="84" s="1"/>
  <c r="AM655" i="84" s="1"/>
  <c r="AM656" i="84" s="1"/>
  <c r="AM657" i="84" s="1"/>
  <c r="AM658" i="84" s="1"/>
  <c r="AM659" i="84" s="1"/>
  <c r="AM660" i="84" s="1"/>
  <c r="AM661" i="84" s="1"/>
  <c r="AM662" i="84" s="1"/>
  <c r="AM663" i="84" s="1"/>
  <c r="AM664" i="84" s="1"/>
  <c r="AM665" i="84" s="1"/>
  <c r="AM666" i="84" s="1"/>
  <c r="AM667" i="84" s="1"/>
  <c r="AM668" i="84" s="1"/>
  <c r="AM669" i="84" s="1"/>
  <c r="AM670" i="84" s="1"/>
  <c r="AM671" i="84" s="1"/>
  <c r="AM672" i="84" s="1"/>
  <c r="AM673" i="84" s="1"/>
  <c r="AM674" i="84" s="1"/>
  <c r="AM675" i="84" s="1"/>
  <c r="AM676" i="84" s="1"/>
  <c r="AM677" i="84" s="1"/>
  <c r="AM678" i="84" s="1"/>
  <c r="AM679" i="84" s="1"/>
  <c r="AM680" i="84" s="1"/>
  <c r="AM681" i="84" s="1"/>
  <c r="AM682" i="84" s="1"/>
  <c r="AM683" i="84" s="1"/>
  <c r="AM684" i="84" s="1"/>
  <c r="AM685" i="84" s="1"/>
  <c r="AM686" i="84" s="1"/>
  <c r="AM687" i="84" s="1"/>
  <c r="AM688" i="84" s="1"/>
  <c r="AM689" i="84" s="1"/>
  <c r="AM690" i="84" s="1"/>
  <c r="AM691" i="84" s="1"/>
  <c r="AM692" i="84" s="1"/>
  <c r="AM693" i="84" s="1"/>
  <c r="AM694" i="84" s="1"/>
  <c r="AM695" i="84" s="1"/>
  <c r="AM696" i="84" s="1"/>
  <c r="AM697" i="84" s="1"/>
  <c r="AM698" i="84" s="1"/>
  <c r="AM699" i="84" s="1"/>
  <c r="AM700" i="84" s="1"/>
  <c r="AM701" i="84" s="1"/>
  <c r="AM702" i="84" s="1"/>
  <c r="AM703" i="84" s="1"/>
  <c r="AM704" i="84" s="1"/>
  <c r="AM705" i="84" s="1"/>
  <c r="AM706" i="84" s="1"/>
  <c r="AM707" i="84" s="1"/>
  <c r="AM708" i="84" s="1"/>
  <c r="AM709" i="84" s="1"/>
  <c r="AM710" i="84" s="1"/>
  <c r="AM711" i="84" s="1"/>
  <c r="AM712" i="84" s="1"/>
  <c r="AM713" i="84" s="1"/>
  <c r="AM714" i="84" s="1"/>
  <c r="AM715" i="84" s="1"/>
  <c r="AM716" i="84" s="1"/>
  <c r="AM717" i="84" s="1"/>
  <c r="AM718" i="84" s="1"/>
  <c r="AM719" i="84" s="1"/>
  <c r="AM720" i="84" s="1"/>
  <c r="AM721" i="84" s="1"/>
  <c r="AM722" i="84" s="1"/>
  <c r="AM723" i="84" s="1"/>
  <c r="AM724" i="84" s="1"/>
  <c r="AM725" i="84" s="1"/>
  <c r="AM726" i="84" s="1"/>
  <c r="AM727" i="84" s="1"/>
  <c r="AM728" i="84" s="1"/>
  <c r="AM729" i="84" s="1"/>
  <c r="AM730" i="84" s="1"/>
  <c r="AM731" i="84" s="1"/>
  <c r="AM732" i="84" s="1"/>
  <c r="AM733" i="84" s="1"/>
  <c r="AM734" i="84" s="1"/>
  <c r="AM735" i="84" s="1"/>
  <c r="AM736" i="84" s="1"/>
  <c r="AM737" i="84" s="1"/>
  <c r="AM738" i="84" s="1"/>
  <c r="AM739" i="84" s="1"/>
  <c r="AM740" i="84" s="1"/>
  <c r="AM741" i="84" s="1"/>
  <c r="AM742" i="84" s="1"/>
  <c r="AM743" i="84" s="1"/>
  <c r="AM744" i="84" s="1"/>
  <c r="AM745" i="84" s="1"/>
  <c r="AM746" i="84" s="1"/>
  <c r="AM747" i="84" s="1"/>
  <c r="AM5" i="88"/>
  <c r="AM6" i="88" s="1"/>
  <c r="AM7" i="88" s="1"/>
  <c r="AM8" i="88" s="1"/>
  <c r="AM9" i="88" s="1"/>
  <c r="AM10" i="88" s="1"/>
  <c r="AM11" i="88" s="1"/>
  <c r="AM12" i="88" s="1"/>
  <c r="AM13" i="88" s="1"/>
  <c r="AM14" i="88" s="1"/>
  <c r="AM15" i="88" s="1"/>
  <c r="AM16" i="88" s="1"/>
  <c r="AM17" i="88" s="1"/>
  <c r="AM18" i="88" s="1"/>
  <c r="AM19" i="88" s="1"/>
  <c r="AM20" i="88" s="1"/>
  <c r="AM21" i="88" s="1"/>
  <c r="AM22" i="88" s="1"/>
  <c r="AM23" i="88" s="1"/>
  <c r="AM24" i="88" s="1"/>
  <c r="AM25" i="88" s="1"/>
  <c r="AM26" i="88" s="1"/>
  <c r="AM27" i="88" s="1"/>
  <c r="AM28" i="88" s="1"/>
  <c r="AM29" i="88" s="1"/>
  <c r="AM30" i="88" s="1"/>
  <c r="AM31" i="88" s="1"/>
  <c r="AM32" i="88" s="1"/>
  <c r="AM33" i="88" s="1"/>
  <c r="AM34" i="88" s="1"/>
  <c r="AM35" i="88" s="1"/>
  <c r="AM36" i="88" s="1"/>
  <c r="AM37" i="88" s="1"/>
  <c r="AM38" i="88" s="1"/>
  <c r="AM39" i="88" s="1"/>
  <c r="AM40" i="88" s="1"/>
  <c r="AM41" i="88" s="1"/>
  <c r="AM42" i="88" s="1"/>
  <c r="AM43" i="88" s="1"/>
  <c r="AM44" i="88" s="1"/>
  <c r="AM45" i="88" s="1"/>
  <c r="AM46" i="88" s="1"/>
  <c r="AM47" i="88" s="1"/>
  <c r="AM48" i="88" s="1"/>
  <c r="AM49" i="88" s="1"/>
  <c r="AM50" i="88" s="1"/>
  <c r="AM51" i="88" s="1"/>
  <c r="AM52" i="88" s="1"/>
  <c r="AM53" i="88" s="1"/>
  <c r="AM54" i="88" s="1"/>
  <c r="AM55" i="88" s="1"/>
  <c r="AM56" i="88" s="1"/>
  <c r="AM57" i="88" s="1"/>
  <c r="AM58" i="88" s="1"/>
  <c r="AM59" i="88" s="1"/>
  <c r="AM60" i="88" s="1"/>
  <c r="AM61" i="88" s="1"/>
  <c r="AM62" i="88" s="1"/>
  <c r="AM63" i="88" s="1"/>
  <c r="AM64" i="88" s="1"/>
  <c r="AM65" i="88" s="1"/>
  <c r="AM66" i="88" s="1"/>
  <c r="AM67" i="88" s="1"/>
  <c r="AM68" i="88" s="1"/>
  <c r="AM69" i="88" s="1"/>
  <c r="AM70" i="88" s="1"/>
  <c r="AM71" i="88" s="1"/>
  <c r="AM72" i="88" s="1"/>
  <c r="AM73" i="88" s="1"/>
  <c r="AM74" i="88" s="1"/>
  <c r="AM75" i="88" s="1"/>
  <c r="AM76" i="88" s="1"/>
  <c r="AM77" i="88" s="1"/>
  <c r="AM78" i="88" s="1"/>
  <c r="AM79" i="88" s="1"/>
  <c r="AM80" i="88" s="1"/>
  <c r="AM81" i="88" s="1"/>
  <c r="AM82" i="88" s="1"/>
  <c r="AM83" i="88" s="1"/>
  <c r="AM84" i="88" s="1"/>
  <c r="AM85" i="88" s="1"/>
  <c r="AM86" i="88" s="1"/>
  <c r="AM87" i="88" s="1"/>
  <c r="AM88" i="88" s="1"/>
  <c r="AM89" i="88" s="1"/>
  <c r="AM90" i="88" s="1"/>
  <c r="AM91" i="88" s="1"/>
  <c r="AM92" i="88" s="1"/>
  <c r="AM93" i="88" s="1"/>
  <c r="AM94" i="88" s="1"/>
  <c r="AM95" i="88" s="1"/>
  <c r="AM96" i="88" s="1"/>
  <c r="AM97" i="88" s="1"/>
  <c r="AM98" i="88" s="1"/>
  <c r="AM99" i="88" s="1"/>
  <c r="AM100" i="88" s="1"/>
  <c r="AM101" i="88" s="1"/>
  <c r="AM102" i="88" s="1"/>
  <c r="AM103" i="88" s="1"/>
  <c r="AM104" i="88" s="1"/>
  <c r="AM105" i="88" s="1"/>
  <c r="AM106" i="88" s="1"/>
  <c r="AM107" i="88" s="1"/>
  <c r="AM108" i="88" s="1"/>
  <c r="AM109" i="88" s="1"/>
  <c r="AM110" i="88" s="1"/>
  <c r="AM111" i="88" s="1"/>
  <c r="AM112" i="88" s="1"/>
  <c r="AM113" i="88" s="1"/>
  <c r="AM114" i="88" s="1"/>
  <c r="AM115" i="88" s="1"/>
  <c r="AM116" i="88" s="1"/>
  <c r="AM117" i="88" s="1"/>
  <c r="AM118" i="88" s="1"/>
  <c r="AM119" i="88" s="1"/>
  <c r="AM120" i="88" s="1"/>
  <c r="AM121" i="88" s="1"/>
  <c r="AM122" i="88" s="1"/>
  <c r="AM123" i="88" s="1"/>
  <c r="AM124" i="88" s="1"/>
  <c r="AM125" i="88" s="1"/>
  <c r="AM126" i="88" s="1"/>
  <c r="AM127" i="88" s="1"/>
  <c r="AM128" i="88" s="1"/>
  <c r="AM129" i="88" s="1"/>
  <c r="AM130" i="88" s="1"/>
  <c r="AM131" i="88" s="1"/>
  <c r="AM132" i="88" s="1"/>
  <c r="AM133" i="88" s="1"/>
  <c r="AM134" i="88" s="1"/>
  <c r="AM135" i="88" s="1"/>
  <c r="AM136" i="88" s="1"/>
  <c r="AM137" i="88" s="1"/>
  <c r="AM138" i="88" s="1"/>
  <c r="AM139" i="88" s="1"/>
  <c r="AM140" i="88" s="1"/>
  <c r="AM141" i="88" s="1"/>
  <c r="AM142" i="88" s="1"/>
  <c r="AM143" i="88" s="1"/>
  <c r="AM144" i="88" s="1"/>
  <c r="AM145" i="88" s="1"/>
  <c r="AM146" i="88" s="1"/>
  <c r="AM147" i="88" s="1"/>
  <c r="AM148" i="88" s="1"/>
  <c r="AM149" i="88" s="1"/>
  <c r="AM150" i="88" s="1"/>
  <c r="AM151" i="88" s="1"/>
  <c r="AM152" i="88" s="1"/>
  <c r="AM153" i="88" s="1"/>
  <c r="AM154" i="88" s="1"/>
  <c r="AM155" i="88" s="1"/>
  <c r="AM156" i="88" s="1"/>
  <c r="AM157" i="88" s="1"/>
  <c r="AM158" i="88" s="1"/>
  <c r="AM159" i="88" s="1"/>
  <c r="AM160" i="88" s="1"/>
  <c r="AM161" i="88" s="1"/>
  <c r="AM162" i="88" s="1"/>
  <c r="AM163" i="88" s="1"/>
  <c r="AM164" i="88" s="1"/>
  <c r="AM165" i="88" s="1"/>
  <c r="AM166" i="88" s="1"/>
  <c r="AM167" i="88" s="1"/>
  <c r="AM168" i="88" s="1"/>
  <c r="AM169" i="88" s="1"/>
  <c r="AM170" i="88" s="1"/>
  <c r="AM171" i="88" s="1"/>
  <c r="AM172" i="88" s="1"/>
  <c r="AM173" i="88" s="1"/>
  <c r="AM174" i="88" s="1"/>
  <c r="AM175" i="88" s="1"/>
  <c r="AM176" i="88" s="1"/>
  <c r="AM177" i="88" s="1"/>
  <c r="AM178" i="88" s="1"/>
  <c r="AM179" i="88" s="1"/>
  <c r="AM180" i="88" s="1"/>
  <c r="AM181" i="88" s="1"/>
  <c r="AM182" i="88" s="1"/>
  <c r="AM183" i="88" s="1"/>
  <c r="AM184" i="88" s="1"/>
  <c r="AM185" i="88" s="1"/>
  <c r="AM186" i="88" s="1"/>
  <c r="AM187" i="88" s="1"/>
  <c r="AM188" i="88" s="1"/>
  <c r="AM189" i="88" s="1"/>
  <c r="AM190" i="88" s="1"/>
  <c r="AM191" i="88" s="1"/>
  <c r="AM192" i="88" s="1"/>
  <c r="AM193" i="88" s="1"/>
  <c r="AM194" i="88" s="1"/>
  <c r="AM195" i="88" s="1"/>
  <c r="AM196" i="88" s="1"/>
  <c r="AM197" i="88" s="1"/>
  <c r="AM198" i="88" s="1"/>
  <c r="AM199" i="88" s="1"/>
  <c r="AM200" i="88" s="1"/>
  <c r="AM201" i="88" s="1"/>
  <c r="AM202" i="88" s="1"/>
  <c r="AM203" i="88" s="1"/>
  <c r="AM204" i="88" s="1"/>
  <c r="AM205" i="88" s="1"/>
  <c r="AM206" i="88" s="1"/>
  <c r="AM207" i="88" s="1"/>
  <c r="AM208" i="88" s="1"/>
  <c r="AM209" i="88" s="1"/>
  <c r="AM210" i="88" s="1"/>
  <c r="AM211" i="88" s="1"/>
  <c r="AM212" i="88" s="1"/>
  <c r="AM213" i="88" s="1"/>
  <c r="AM214" i="88" s="1"/>
  <c r="AM215" i="88" s="1"/>
  <c r="AM216" i="88" s="1"/>
  <c r="AM217" i="88" s="1"/>
  <c r="AM218" i="88" s="1"/>
  <c r="AM219" i="88" s="1"/>
  <c r="AM220" i="88" s="1"/>
  <c r="AM221" i="88" s="1"/>
  <c r="AM222" i="88" s="1"/>
  <c r="AM223" i="88" s="1"/>
  <c r="AM224" i="88" s="1"/>
  <c r="AM225" i="88" s="1"/>
  <c r="AM226" i="88" s="1"/>
  <c r="AM227" i="88" s="1"/>
  <c r="AM228" i="88" s="1"/>
  <c r="AM229" i="88" s="1"/>
  <c r="AM230" i="88" s="1"/>
  <c r="AM231" i="88" s="1"/>
  <c r="AM232" i="88" s="1"/>
  <c r="AM233" i="88" s="1"/>
  <c r="AM234" i="88" s="1"/>
  <c r="AM235" i="88" s="1"/>
  <c r="AM236" i="88" s="1"/>
  <c r="AM237" i="88" s="1"/>
  <c r="AM238" i="88" s="1"/>
  <c r="AM239" i="88" s="1"/>
  <c r="AM240" i="88" s="1"/>
  <c r="AM241" i="88" s="1"/>
  <c r="AM242" i="88" s="1"/>
  <c r="AM243" i="88" s="1"/>
  <c r="AM244" i="88" s="1"/>
  <c r="AM245" i="88" s="1"/>
  <c r="AM246" i="88" s="1"/>
  <c r="AM247" i="88" s="1"/>
  <c r="AM248" i="88" s="1"/>
  <c r="AM249" i="88" s="1"/>
  <c r="AM250" i="88" s="1"/>
  <c r="AM251" i="88" s="1"/>
  <c r="AM252" i="88" s="1"/>
  <c r="AM253" i="88" s="1"/>
  <c r="AM254" i="88" s="1"/>
  <c r="AM255" i="88" s="1"/>
  <c r="AM256" i="88" s="1"/>
  <c r="AM257" i="88" s="1"/>
  <c r="AM258" i="88" s="1"/>
  <c r="AM259" i="88" s="1"/>
  <c r="AM260" i="88" s="1"/>
  <c r="AM261" i="88" s="1"/>
  <c r="AM262" i="88" s="1"/>
  <c r="AM263" i="88" s="1"/>
  <c r="AM264" i="88" s="1"/>
  <c r="AM265" i="88" s="1"/>
  <c r="AM266" i="88" s="1"/>
  <c r="AM267" i="88" s="1"/>
  <c r="AM268" i="88" s="1"/>
  <c r="AM269" i="88" s="1"/>
  <c r="AM270" i="88" s="1"/>
  <c r="AM271" i="88" s="1"/>
  <c r="AM272" i="88" s="1"/>
  <c r="AM273" i="88" s="1"/>
  <c r="AM274" i="88" s="1"/>
  <c r="AM275" i="88" s="1"/>
  <c r="AM276" i="88" s="1"/>
  <c r="AM277" i="88" s="1"/>
  <c r="AM278" i="88" s="1"/>
  <c r="AM279" i="88" s="1"/>
  <c r="AM280" i="88" s="1"/>
  <c r="AM281" i="88" s="1"/>
  <c r="AM282" i="88" s="1"/>
  <c r="AM283" i="88" s="1"/>
  <c r="AM284" i="88" s="1"/>
  <c r="AM285" i="88" s="1"/>
  <c r="AM286" i="88" s="1"/>
  <c r="AM287" i="88" s="1"/>
  <c r="AM288" i="88" s="1"/>
  <c r="AM289" i="88" s="1"/>
  <c r="AM290" i="88" s="1"/>
  <c r="AM291" i="88" s="1"/>
  <c r="AM292" i="88" s="1"/>
  <c r="AM293" i="88" s="1"/>
  <c r="AM294" i="88" s="1"/>
  <c r="AM295" i="88" s="1"/>
  <c r="AM296" i="88" s="1"/>
  <c r="AM297" i="88" s="1"/>
  <c r="AM298" i="88" s="1"/>
  <c r="AM299" i="88" s="1"/>
  <c r="AM300" i="88" s="1"/>
  <c r="AM301" i="88" s="1"/>
  <c r="AM302" i="88" s="1"/>
  <c r="AM303" i="88" s="1"/>
  <c r="AM304" i="88" s="1"/>
  <c r="AM305" i="88" s="1"/>
  <c r="AM306" i="88" s="1"/>
  <c r="AM307" i="88" s="1"/>
  <c r="AM308" i="88" s="1"/>
  <c r="AM309" i="88" s="1"/>
  <c r="AM310" i="88" s="1"/>
  <c r="AM311" i="88" s="1"/>
  <c r="AM312" i="88" s="1"/>
  <c r="AM313" i="88" s="1"/>
  <c r="AM314" i="88" s="1"/>
  <c r="AM315" i="88" s="1"/>
  <c r="AM316" i="88" s="1"/>
  <c r="AM317" i="88" s="1"/>
  <c r="AM318" i="88" s="1"/>
  <c r="AM319" i="88" s="1"/>
  <c r="AM320" i="88" s="1"/>
  <c r="AM321" i="88" s="1"/>
  <c r="AM322" i="88" s="1"/>
  <c r="AM323" i="88" s="1"/>
  <c r="AM324" i="88" s="1"/>
  <c r="AM325" i="88" s="1"/>
  <c r="AM326" i="88" s="1"/>
  <c r="AM327" i="88" s="1"/>
  <c r="AM328" i="88" s="1"/>
  <c r="AM329" i="88" s="1"/>
  <c r="AM330" i="88" s="1"/>
  <c r="AM331" i="88" s="1"/>
  <c r="AM332" i="88" s="1"/>
  <c r="AM333" i="88" s="1"/>
  <c r="AM334" i="88" s="1"/>
  <c r="AM335" i="88" s="1"/>
  <c r="AM336" i="88" s="1"/>
  <c r="AM337" i="88" s="1"/>
  <c r="AM338" i="88" s="1"/>
  <c r="AM339" i="88" s="1"/>
  <c r="AM340" i="88" s="1"/>
  <c r="AM341" i="88" s="1"/>
  <c r="AM342" i="88" s="1"/>
  <c r="AM343" i="88" s="1"/>
  <c r="AM344" i="88" s="1"/>
  <c r="AM345" i="88" s="1"/>
  <c r="AM346" i="88" s="1"/>
  <c r="AM347" i="88" s="1"/>
  <c r="AM348" i="88" s="1"/>
  <c r="AM349" i="88" s="1"/>
  <c r="AM350" i="88" s="1"/>
  <c r="AM351" i="88" s="1"/>
  <c r="AM352" i="88" s="1"/>
  <c r="AM353" i="88" s="1"/>
  <c r="AM354" i="88" s="1"/>
  <c r="AM355" i="88" s="1"/>
  <c r="AM356" i="88" s="1"/>
  <c r="AM357" i="88" s="1"/>
  <c r="AM358" i="88" s="1"/>
  <c r="AM359" i="88" s="1"/>
  <c r="AM360" i="88" s="1"/>
  <c r="AM361" i="88" s="1"/>
  <c r="AM362" i="88" s="1"/>
  <c r="AM363" i="88" s="1"/>
  <c r="AM364" i="88" s="1"/>
  <c r="AM365" i="88" s="1"/>
  <c r="AM366" i="88" s="1"/>
  <c r="AM367" i="88" s="1"/>
  <c r="AM368" i="88" s="1"/>
  <c r="AM369" i="88" s="1"/>
  <c r="AM370" i="88" s="1"/>
  <c r="AM371" i="88" s="1"/>
  <c r="AM372" i="88" s="1"/>
  <c r="AM373" i="88" s="1"/>
  <c r="AM374" i="88" s="1"/>
  <c r="AM375" i="88" s="1"/>
  <c r="AM376" i="88" s="1"/>
  <c r="AM377" i="88" s="1"/>
  <c r="AM378" i="88" s="1"/>
  <c r="AM379" i="88" s="1"/>
  <c r="AM380" i="88" s="1"/>
  <c r="AM381" i="88" s="1"/>
  <c r="AM382" i="88" s="1"/>
  <c r="AM383" i="88" s="1"/>
  <c r="AM384" i="88" s="1"/>
  <c r="AM385" i="88" s="1"/>
  <c r="AM386" i="88" s="1"/>
  <c r="AM387" i="88" s="1"/>
  <c r="AM388" i="88" s="1"/>
  <c r="AM389" i="88" s="1"/>
  <c r="AM390" i="88" s="1"/>
  <c r="AM391" i="88" s="1"/>
  <c r="AM392" i="88" s="1"/>
  <c r="AM393" i="88" s="1"/>
  <c r="AM394" i="88" s="1"/>
  <c r="AM395" i="88" s="1"/>
  <c r="AM396" i="88" s="1"/>
  <c r="AM397" i="88" s="1"/>
  <c r="AM398" i="88" s="1"/>
  <c r="AM399" i="88" s="1"/>
  <c r="AM400" i="88" s="1"/>
  <c r="AM401" i="88" s="1"/>
  <c r="AM402" i="88" s="1"/>
  <c r="AM403" i="88" s="1"/>
  <c r="AM404" i="88" s="1"/>
  <c r="AM405" i="88" s="1"/>
  <c r="AM406" i="88" s="1"/>
  <c r="AM407" i="88" s="1"/>
  <c r="AM408" i="88" s="1"/>
  <c r="AM409" i="88" s="1"/>
  <c r="AM410" i="88" s="1"/>
  <c r="AM411" i="88" s="1"/>
  <c r="AM412" i="88" s="1"/>
  <c r="AM413" i="88" s="1"/>
  <c r="AM414" i="88" s="1"/>
  <c r="AM415" i="88" s="1"/>
  <c r="AM416" i="88" s="1"/>
  <c r="AM417" i="88" s="1"/>
  <c r="AM418" i="88" s="1"/>
  <c r="AM419" i="88" s="1"/>
  <c r="AM420" i="88" s="1"/>
  <c r="AM421" i="88" s="1"/>
  <c r="AM422" i="88" s="1"/>
  <c r="AM423" i="88" s="1"/>
  <c r="AM424" i="88" s="1"/>
  <c r="AM425" i="88" s="1"/>
  <c r="AM426" i="88" s="1"/>
  <c r="AM427" i="88" s="1"/>
  <c r="AM428" i="88" s="1"/>
  <c r="AM429" i="88" s="1"/>
  <c r="AM430" i="88" s="1"/>
  <c r="AM431" i="88" s="1"/>
  <c r="AM432" i="88" s="1"/>
  <c r="AM433" i="88" s="1"/>
  <c r="AM434" i="88" s="1"/>
  <c r="AM435" i="88" s="1"/>
  <c r="AM436" i="88" s="1"/>
  <c r="AM437" i="88" s="1"/>
  <c r="AM438" i="88" s="1"/>
  <c r="AM439" i="88" s="1"/>
  <c r="AM440" i="88" s="1"/>
  <c r="AM441" i="88" s="1"/>
  <c r="AM442" i="88" s="1"/>
  <c r="AM443" i="88" s="1"/>
  <c r="AM444" i="88" s="1"/>
  <c r="AM445" i="88" s="1"/>
  <c r="AM446" i="88" s="1"/>
  <c r="AM447" i="88" s="1"/>
  <c r="AM448" i="88" s="1"/>
  <c r="AM449" i="88" s="1"/>
  <c r="AM450" i="88" s="1"/>
  <c r="AM451" i="88" s="1"/>
  <c r="AM452" i="88" s="1"/>
  <c r="AM453" i="88" s="1"/>
  <c r="AM454" i="88" s="1"/>
  <c r="AM455" i="88" s="1"/>
  <c r="AM456" i="88" s="1"/>
  <c r="AM457" i="88" s="1"/>
  <c r="AM458" i="88" s="1"/>
  <c r="AM459" i="88" s="1"/>
  <c r="AM460" i="88" s="1"/>
  <c r="AM461" i="88" s="1"/>
  <c r="AM462" i="88" s="1"/>
  <c r="AM463" i="88" s="1"/>
  <c r="AM464" i="88" s="1"/>
  <c r="AM465" i="88" s="1"/>
  <c r="AM466" i="88" s="1"/>
  <c r="AM467" i="88" s="1"/>
  <c r="AM468" i="88" s="1"/>
  <c r="AM469" i="88" s="1"/>
  <c r="AM470" i="88" s="1"/>
  <c r="AM471" i="88" s="1"/>
  <c r="AM472" i="88" s="1"/>
  <c r="AM473" i="88" s="1"/>
  <c r="AM474" i="88" s="1"/>
  <c r="AM475" i="88" s="1"/>
  <c r="AM476" i="88" s="1"/>
  <c r="AM477" i="88" s="1"/>
  <c r="AM478" i="88" s="1"/>
  <c r="AM479" i="88" s="1"/>
  <c r="AM480" i="88" s="1"/>
  <c r="AM481" i="88" s="1"/>
  <c r="AM482" i="88" s="1"/>
  <c r="AM483" i="88" s="1"/>
  <c r="AM484" i="88" s="1"/>
  <c r="AM485" i="88" s="1"/>
  <c r="AM486" i="88" s="1"/>
  <c r="AM487" i="88" s="1"/>
  <c r="AM488" i="88" s="1"/>
  <c r="AM489" i="88" s="1"/>
  <c r="AM490" i="88" s="1"/>
  <c r="AM491" i="88" s="1"/>
  <c r="AM492" i="88" s="1"/>
  <c r="AM493" i="88" s="1"/>
  <c r="AM494" i="88" s="1"/>
  <c r="AM495" i="88" s="1"/>
  <c r="AM496" i="88" s="1"/>
  <c r="AM497" i="88" s="1"/>
  <c r="AM498" i="88" s="1"/>
  <c r="AM499" i="88" s="1"/>
  <c r="AM500" i="88" s="1"/>
  <c r="AM501" i="88" s="1"/>
  <c r="AM502" i="88" s="1"/>
  <c r="AM503" i="88" s="1"/>
  <c r="AM504" i="88" s="1"/>
  <c r="AM505" i="88" s="1"/>
  <c r="AM506" i="88" s="1"/>
  <c r="AM507" i="88" s="1"/>
  <c r="AM508" i="88" s="1"/>
  <c r="AM509" i="88" s="1"/>
  <c r="AM510" i="88" s="1"/>
  <c r="AM511" i="88" s="1"/>
  <c r="AM512" i="88" s="1"/>
  <c r="AM513" i="88" s="1"/>
  <c r="AM514" i="88" s="1"/>
  <c r="AM515" i="88" s="1"/>
  <c r="AM516" i="88" s="1"/>
  <c r="AM517" i="88" s="1"/>
  <c r="AM518" i="88" s="1"/>
  <c r="AM519" i="88" s="1"/>
  <c r="AM520" i="88" s="1"/>
  <c r="AM521" i="88" s="1"/>
  <c r="AM522" i="88" s="1"/>
  <c r="AM523" i="88" s="1"/>
  <c r="AM524" i="88" s="1"/>
  <c r="AM525" i="88" s="1"/>
  <c r="AM526" i="88" s="1"/>
  <c r="AM527" i="88" s="1"/>
  <c r="AM528" i="88" s="1"/>
  <c r="AM529" i="88" s="1"/>
  <c r="AM530" i="88" s="1"/>
  <c r="AM531" i="88" s="1"/>
  <c r="AM532" i="88" s="1"/>
  <c r="AM533" i="88" s="1"/>
  <c r="AM534" i="88" s="1"/>
  <c r="AM535" i="88" s="1"/>
  <c r="AM536" i="88" s="1"/>
  <c r="AM537" i="88" s="1"/>
  <c r="AM538" i="88" s="1"/>
  <c r="AM539" i="88" s="1"/>
  <c r="AM540" i="88" s="1"/>
  <c r="AM541" i="88" s="1"/>
  <c r="AM542" i="88" s="1"/>
  <c r="AM543" i="88" s="1"/>
  <c r="AM544" i="88" s="1"/>
  <c r="AM545" i="88" s="1"/>
  <c r="AM546" i="88" s="1"/>
  <c r="AM547" i="88" s="1"/>
  <c r="AM548" i="88" s="1"/>
  <c r="AM549" i="88" s="1"/>
  <c r="AM550" i="88" s="1"/>
  <c r="AM551" i="88" s="1"/>
  <c r="AM552" i="88" s="1"/>
  <c r="AM553" i="88" s="1"/>
  <c r="AM554" i="88" s="1"/>
  <c r="AM555" i="88" s="1"/>
  <c r="AM556" i="88" s="1"/>
  <c r="AM557" i="88" s="1"/>
  <c r="AM558" i="88" s="1"/>
  <c r="AM559" i="88" s="1"/>
  <c r="AM560" i="88" s="1"/>
  <c r="AM561" i="88" s="1"/>
  <c r="AM562" i="88" s="1"/>
  <c r="AM563" i="88" s="1"/>
  <c r="AM564" i="88" s="1"/>
  <c r="AM565" i="88" s="1"/>
  <c r="AM566" i="88" s="1"/>
  <c r="AM567" i="88" s="1"/>
  <c r="AM568" i="88" s="1"/>
  <c r="AM569" i="88" s="1"/>
  <c r="AM570" i="88" s="1"/>
  <c r="AM571" i="88" s="1"/>
  <c r="AM572" i="88" s="1"/>
  <c r="AM573" i="88" s="1"/>
  <c r="AM574" i="88" s="1"/>
  <c r="AM575" i="88" s="1"/>
  <c r="AM576" i="88" s="1"/>
  <c r="AM577" i="88" s="1"/>
  <c r="AM578" i="88" s="1"/>
  <c r="AM579" i="88" s="1"/>
  <c r="AM580" i="88" s="1"/>
  <c r="AM581" i="88" s="1"/>
  <c r="AM582" i="88" s="1"/>
  <c r="AM583" i="88" s="1"/>
  <c r="AM584" i="88" s="1"/>
  <c r="AM585" i="88" s="1"/>
  <c r="AM586" i="88" s="1"/>
  <c r="AM587" i="88" s="1"/>
  <c r="AM588" i="88" s="1"/>
  <c r="AM589" i="88" s="1"/>
  <c r="AM590" i="88" s="1"/>
  <c r="AM591" i="88" s="1"/>
  <c r="AM592" i="88" s="1"/>
  <c r="AM593" i="88" s="1"/>
  <c r="AM594" i="88" s="1"/>
  <c r="AM595" i="88" s="1"/>
  <c r="AM596" i="88" s="1"/>
  <c r="AM597" i="88" s="1"/>
  <c r="AM598" i="88" s="1"/>
  <c r="AM599" i="88" s="1"/>
  <c r="AM600" i="88" s="1"/>
  <c r="AM601" i="88" s="1"/>
  <c r="AM602" i="88" s="1"/>
  <c r="AM603" i="88" s="1"/>
  <c r="AM604" i="88" s="1"/>
  <c r="AM605" i="88" s="1"/>
  <c r="AM606" i="88" s="1"/>
  <c r="AM607" i="88" s="1"/>
  <c r="AM608" i="88" s="1"/>
  <c r="AM609" i="88" s="1"/>
  <c r="AM610" i="88" s="1"/>
  <c r="AM611" i="88" s="1"/>
  <c r="AM612" i="88" s="1"/>
  <c r="AM613" i="88" s="1"/>
  <c r="AM614" i="88" s="1"/>
  <c r="AM615" i="88" s="1"/>
  <c r="AM616" i="88" s="1"/>
  <c r="AM617" i="88" s="1"/>
  <c r="AM618" i="88" s="1"/>
  <c r="AM619" i="88" s="1"/>
  <c r="AM620" i="88" s="1"/>
  <c r="AM621" i="88" s="1"/>
  <c r="AM622" i="88" s="1"/>
  <c r="AM623" i="88" s="1"/>
  <c r="AM624" i="88" s="1"/>
  <c r="AM625" i="88" s="1"/>
  <c r="AM626" i="88" s="1"/>
  <c r="AM627" i="88" s="1"/>
  <c r="AM628" i="88" s="1"/>
  <c r="AM629" i="88" s="1"/>
  <c r="AM630" i="88" s="1"/>
  <c r="AM631" i="88" s="1"/>
  <c r="AM632" i="88" s="1"/>
  <c r="AM633" i="88" s="1"/>
  <c r="AM634" i="88" s="1"/>
  <c r="AM635" i="88" s="1"/>
  <c r="AM636" i="88" s="1"/>
  <c r="AM637" i="88" s="1"/>
  <c r="AM638" i="88" s="1"/>
  <c r="AM639" i="88" s="1"/>
  <c r="AM640" i="88" s="1"/>
  <c r="AM641" i="88" s="1"/>
  <c r="AM642" i="88" s="1"/>
  <c r="AM643" i="88" s="1"/>
  <c r="AM644" i="88" s="1"/>
  <c r="AM645" i="88" s="1"/>
  <c r="AM646" i="88" s="1"/>
  <c r="AM647" i="88" s="1"/>
  <c r="AM648" i="88" s="1"/>
  <c r="AM649" i="88" s="1"/>
  <c r="AM650" i="88" s="1"/>
  <c r="AM651" i="88" s="1"/>
  <c r="AM652" i="88" s="1"/>
  <c r="AM653" i="88" s="1"/>
  <c r="AM654" i="88" s="1"/>
  <c r="AM655" i="88" s="1"/>
  <c r="AM656" i="88" s="1"/>
  <c r="AM657" i="88" s="1"/>
  <c r="AM658" i="88" s="1"/>
  <c r="AM659" i="88" s="1"/>
  <c r="AM660" i="88" s="1"/>
  <c r="AM661" i="88" s="1"/>
  <c r="AM662" i="88" s="1"/>
  <c r="AM663" i="88" s="1"/>
  <c r="AM664" i="88" s="1"/>
  <c r="AM665" i="88" s="1"/>
  <c r="AM666" i="88" s="1"/>
  <c r="AM667" i="88" s="1"/>
  <c r="AM668" i="88" s="1"/>
  <c r="AM669" i="88" s="1"/>
  <c r="AM670" i="88" s="1"/>
  <c r="AM671" i="88" s="1"/>
  <c r="AM672" i="88" s="1"/>
  <c r="AM673" i="88" s="1"/>
  <c r="AM674" i="88" s="1"/>
  <c r="AM675" i="88" s="1"/>
  <c r="AM676" i="88" s="1"/>
  <c r="AM677" i="88" s="1"/>
  <c r="AM678" i="88" s="1"/>
  <c r="AM679" i="88" s="1"/>
  <c r="AM680" i="88" s="1"/>
  <c r="AM681" i="88" s="1"/>
  <c r="AM682" i="88" s="1"/>
  <c r="AM683" i="88" s="1"/>
  <c r="AM684" i="88" s="1"/>
  <c r="AM685" i="88" s="1"/>
  <c r="AM686" i="88" s="1"/>
  <c r="AM687" i="88" s="1"/>
  <c r="AM688" i="88" s="1"/>
  <c r="AM689" i="88" s="1"/>
  <c r="AM690" i="88" s="1"/>
  <c r="AM691" i="88" s="1"/>
  <c r="AM692" i="88" s="1"/>
  <c r="AM693" i="88" s="1"/>
  <c r="AM694" i="88" s="1"/>
  <c r="AM695" i="88" s="1"/>
  <c r="AM696" i="88" s="1"/>
  <c r="AM697" i="88" s="1"/>
  <c r="AM698" i="88" s="1"/>
  <c r="AM699" i="88" s="1"/>
  <c r="AM700" i="88" s="1"/>
  <c r="AM701" i="88" s="1"/>
  <c r="AM702" i="88" s="1"/>
  <c r="AM703" i="88" s="1"/>
  <c r="AM704" i="88" s="1"/>
  <c r="AM705" i="88" s="1"/>
  <c r="AM706" i="88" s="1"/>
  <c r="AM707" i="88" s="1"/>
  <c r="AM708" i="88" s="1"/>
  <c r="AM709" i="88" s="1"/>
  <c r="AM710" i="88" s="1"/>
  <c r="AM711" i="88" s="1"/>
  <c r="AM712" i="88" s="1"/>
  <c r="AM713" i="88" s="1"/>
  <c r="AM714" i="88" s="1"/>
  <c r="AM715" i="88" s="1"/>
  <c r="AM716" i="88" s="1"/>
  <c r="T35" i="88"/>
  <c r="T34" i="88"/>
  <c r="T33" i="88"/>
  <c r="T32" i="88"/>
  <c r="T31" i="88"/>
  <c r="T30" i="88"/>
  <c r="T29" i="88"/>
  <c r="T28" i="88"/>
  <c r="T27" i="88"/>
  <c r="T26" i="88"/>
  <c r="T25" i="88"/>
  <c r="T24" i="88"/>
  <c r="T23" i="88"/>
  <c r="T22" i="88"/>
  <c r="T21" i="88"/>
  <c r="T20" i="88"/>
  <c r="T19" i="88"/>
  <c r="T18" i="88"/>
  <c r="T17" i="88"/>
  <c r="T16" i="88"/>
  <c r="T15" i="88"/>
  <c r="T14" i="88"/>
  <c r="T13" i="88"/>
  <c r="T12" i="88"/>
  <c r="T11" i="88"/>
  <c r="T10" i="88"/>
  <c r="T9" i="88"/>
  <c r="T8" i="88"/>
  <c r="T7" i="88"/>
  <c r="T6" i="88"/>
  <c r="T5" i="88"/>
  <c r="D2" i="88"/>
  <c r="M2" i="88"/>
  <c r="T6" i="84" l="1"/>
  <c r="T38" i="84"/>
  <c r="T37" i="84"/>
  <c r="T36" i="84"/>
  <c r="T35" i="84"/>
  <c r="T34" i="84"/>
  <c r="T33" i="84"/>
  <c r="T32" i="84"/>
  <c r="T31" i="84"/>
  <c r="T30" i="84"/>
  <c r="T29" i="84"/>
  <c r="T28" i="84"/>
  <c r="T27" i="84"/>
  <c r="T26" i="84"/>
  <c r="T25" i="84"/>
  <c r="T24" i="84"/>
  <c r="T23" i="84"/>
  <c r="T22" i="84"/>
  <c r="T21" i="84"/>
  <c r="T20" i="84"/>
  <c r="T19" i="84"/>
  <c r="T18" i="84"/>
  <c r="T17" i="84"/>
  <c r="T16" i="84"/>
  <c r="T15" i="84"/>
  <c r="T14" i="84"/>
  <c r="T13" i="84"/>
  <c r="T12" i="84"/>
  <c r="T11" i="84"/>
  <c r="T10" i="84"/>
  <c r="T9" i="84"/>
  <c r="T8" i="84"/>
  <c r="T7" i="84"/>
  <c r="T5" i="84"/>
  <c r="D2" i="84" l="1"/>
  <c r="H5" i="88" l="1" a="1"/>
  <c r="H26" i="88" l="1"/>
  <c r="H30" i="88"/>
  <c r="H34" i="88"/>
  <c r="H7" i="88"/>
  <c r="H15" i="88"/>
  <c r="H19" i="88"/>
  <c r="H23" i="88"/>
  <c r="H27" i="88"/>
  <c r="H31" i="88"/>
  <c r="H35" i="88"/>
  <c r="H8" i="88"/>
  <c r="H12" i="88"/>
  <c r="H16" i="88"/>
  <c r="H20" i="88"/>
  <c r="H28" i="88"/>
  <c r="H5" i="88"/>
  <c r="H13" i="88"/>
  <c r="H25" i="88"/>
  <c r="H33" i="88"/>
  <c r="H10" i="88"/>
  <c r="H18" i="88"/>
  <c r="H11" i="88"/>
  <c r="H24" i="88"/>
  <c r="H32" i="88"/>
  <c r="H9" i="88"/>
  <c r="H17" i="88"/>
  <c r="H21" i="88"/>
  <c r="H29" i="88"/>
  <c r="H6" i="88"/>
  <c r="H14" i="88"/>
  <c r="H22" i="88"/>
  <c r="AN4" i="88" l="1"/>
  <c r="AN4" i="84"/>
  <c r="AO4" i="84"/>
  <c r="AN5" i="88"/>
  <c r="D6" i="67"/>
  <c r="B5" i="88" s="1"/>
  <c r="AN6" i="88"/>
  <c r="AQ4" i="84"/>
  <c r="B5" i="84"/>
  <c r="C5" i="84" s="1"/>
  <c r="D5" i="84" s="1"/>
  <c r="M5" i="84" s="1"/>
  <c r="AO4" i="88"/>
  <c r="AO5" i="88"/>
  <c r="AN5" i="84"/>
  <c r="C5" i="88"/>
  <c r="N2" i="88"/>
  <c r="AQ5" i="88"/>
  <c r="B6" i="88"/>
  <c r="AQ4" i="88"/>
  <c r="B6" i="84"/>
  <c r="C6" i="84" s="1"/>
  <c r="B7" i="84"/>
  <c r="AP4" i="84"/>
  <c r="N5" i="84"/>
  <c r="B7" i="88"/>
  <c r="B8" i="88" s="1"/>
  <c r="C6" i="88"/>
  <c r="C7" i="88"/>
  <c r="AO6" i="88"/>
  <c r="AQ6" i="88" s="1"/>
  <c r="AQ5" i="84"/>
  <c r="AN6" i="84"/>
  <c r="AO5" i="84"/>
  <c r="AP5" i="84" s="1"/>
  <c r="AP5" i="88"/>
  <c r="AP6" i="88"/>
  <c r="C7" i="84"/>
  <c r="B8" i="84"/>
  <c r="C8" i="88"/>
  <c r="B9" i="88"/>
  <c r="AQ6" i="84"/>
  <c r="AN7" i="84"/>
  <c r="AO6" i="84"/>
  <c r="C8" i="84"/>
  <c r="B9" i="84"/>
  <c r="B10" i="88"/>
  <c r="C9" i="88"/>
  <c r="AQ7" i="84"/>
  <c r="AN8" i="84"/>
  <c r="AO7" i="84"/>
  <c r="B10" i="84"/>
  <c r="C9" i="84"/>
  <c r="B11" i="88"/>
  <c r="C10" i="88"/>
  <c r="AQ8" i="84"/>
  <c r="AO8" i="84"/>
  <c r="AN9" i="84"/>
  <c r="C10" i="84"/>
  <c r="B11" i="84"/>
  <c r="C11" i="88"/>
  <c r="B12" i="88"/>
  <c r="AO9" i="84"/>
  <c r="AQ9" i="84"/>
  <c r="AN10" i="84"/>
  <c r="B12" i="84"/>
  <c r="C11" i="84"/>
  <c r="B13" i="88"/>
  <c r="C12" i="88"/>
  <c r="AQ10" i="84"/>
  <c r="AN11" i="84"/>
  <c r="AO10" i="84"/>
  <c r="C12" i="84"/>
  <c r="B13" i="84"/>
  <c r="C13" i="88"/>
  <c r="B14" i="88"/>
  <c r="AQ11" i="84"/>
  <c r="AO11" i="84"/>
  <c r="AN12" i="84"/>
  <c r="B14" i="84"/>
  <c r="C13" i="84"/>
  <c r="C14" i="88"/>
  <c r="B15" i="88"/>
  <c r="AQ12" i="84"/>
  <c r="AN13" i="84"/>
  <c r="AO12" i="84"/>
  <c r="B15" i="84"/>
  <c r="C14" i="84"/>
  <c r="B16" i="88"/>
  <c r="C15" i="88"/>
  <c r="AQ13" i="84"/>
  <c r="AN14" i="84"/>
  <c r="AO13" i="84"/>
  <c r="B16" i="84"/>
  <c r="C15" i="84"/>
  <c r="B17" i="88"/>
  <c r="C16" i="88"/>
  <c r="AO14" i="84"/>
  <c r="AN15" i="84"/>
  <c r="AQ14" i="84"/>
  <c r="C16" i="84"/>
  <c r="B17" i="84"/>
  <c r="C17" i="88"/>
  <c r="B18" i="88"/>
  <c r="AQ15" i="84"/>
  <c r="AN16" i="84"/>
  <c r="AO15" i="84"/>
  <c r="C17" i="84"/>
  <c r="B18" i="84"/>
  <c r="C18" i="88"/>
  <c r="B19" i="88"/>
  <c r="AQ16" i="84"/>
  <c r="AO16" i="84"/>
  <c r="AN17" i="84"/>
  <c r="B19" i="84"/>
  <c r="C18" i="84"/>
  <c r="B20" i="88"/>
  <c r="C19" i="88"/>
  <c r="AN18" i="84"/>
  <c r="AQ17" i="84"/>
  <c r="AO17" i="84"/>
  <c r="C19" i="84"/>
  <c r="B20" i="84"/>
  <c r="B21" i="88"/>
  <c r="C20" i="88"/>
  <c r="AQ18" i="84"/>
  <c r="AO18" i="84"/>
  <c r="AN19" i="84"/>
  <c r="C20" i="84"/>
  <c r="B21" i="84"/>
  <c r="C21" i="88"/>
  <c r="B22" i="88"/>
  <c r="AQ19" i="84"/>
  <c r="AO19" i="84"/>
  <c r="AN20" i="84"/>
  <c r="B22" i="84"/>
  <c r="C21" i="84"/>
  <c r="C22" i="88"/>
  <c r="B23" i="88"/>
  <c r="AQ20" i="84"/>
  <c r="AO20" i="84"/>
  <c r="AN21" i="84"/>
  <c r="B23" i="84"/>
  <c r="C22" i="84"/>
  <c r="B24" i="88"/>
  <c r="C23" i="88"/>
  <c r="AQ21" i="84"/>
  <c r="AN22" i="84"/>
  <c r="AO21" i="84"/>
  <c r="B24" i="84"/>
  <c r="C23" i="84"/>
  <c r="C24" i="88"/>
  <c r="B25" i="88"/>
  <c r="AO22" i="84"/>
  <c r="AN23" i="84"/>
  <c r="AQ22" i="84"/>
  <c r="B25" i="84"/>
  <c r="C24" i="84"/>
  <c r="B26" i="88"/>
  <c r="C25" i="88"/>
  <c r="AQ23" i="84"/>
  <c r="AO23" i="84"/>
  <c r="AN24" i="84"/>
  <c r="B26" i="84"/>
  <c r="C25" i="84"/>
  <c r="C26" i="88"/>
  <c r="B27" i="88"/>
  <c r="AQ24" i="84"/>
  <c r="AN25" i="84"/>
  <c r="AO24" i="84"/>
  <c r="B27" i="84"/>
  <c r="C26" i="84"/>
  <c r="B28" i="88"/>
  <c r="C27" i="88"/>
  <c r="AO25" i="84"/>
  <c r="AQ25" i="84"/>
  <c r="AN26" i="84"/>
  <c r="C27" i="84"/>
  <c r="B28" i="84"/>
  <c r="B29" i="88"/>
  <c r="C28" i="88"/>
  <c r="AQ26" i="84"/>
  <c r="AN27" i="84"/>
  <c r="AO26" i="84"/>
  <c r="C28" i="84"/>
  <c r="B29" i="84"/>
  <c r="B30" i="88"/>
  <c r="C29" i="88"/>
  <c r="AQ27" i="84"/>
  <c r="AO27" i="84"/>
  <c r="AN28" i="84"/>
  <c r="C29" i="84"/>
  <c r="B30" i="84"/>
  <c r="C30" i="88"/>
  <c r="B31" i="88"/>
  <c r="AQ28" i="84"/>
  <c r="AN29" i="84"/>
  <c r="AO28" i="84"/>
  <c r="C30" i="84"/>
  <c r="B31" i="84"/>
  <c r="B32" i="88"/>
  <c r="C31" i="88"/>
  <c r="AQ29" i="84"/>
  <c r="AN30" i="84"/>
  <c r="AO29" i="84"/>
  <c r="B32" i="84"/>
  <c r="C31" i="84"/>
  <c r="B33" i="88"/>
  <c r="C32" i="88"/>
  <c r="AO30" i="84"/>
  <c r="AN31" i="84"/>
  <c r="AQ30" i="84"/>
  <c r="C32" i="84"/>
  <c r="B33" i="84"/>
  <c r="B34" i="88"/>
  <c r="C33" i="88"/>
  <c r="AQ31" i="84"/>
  <c r="AO31" i="84"/>
  <c r="AN32" i="84"/>
  <c r="B34" i="84"/>
  <c r="C33" i="84"/>
  <c r="B35" i="88"/>
  <c r="C34" i="88"/>
  <c r="AQ32" i="84"/>
  <c r="AO32" i="84"/>
  <c r="AN33" i="84"/>
  <c r="C34" i="84"/>
  <c r="B35" i="84"/>
  <c r="AN34" i="84"/>
  <c r="AQ33" i="84"/>
  <c r="AO33" i="84"/>
  <c r="C35" i="84"/>
  <c r="B36" i="84"/>
  <c r="AQ34" i="84"/>
  <c r="AO34" i="84"/>
  <c r="AN35" i="84"/>
  <c r="B37" i="84"/>
  <c r="C36" i="84"/>
  <c r="AQ35" i="84"/>
  <c r="AO35" i="84"/>
  <c r="AN36" i="84"/>
  <c r="C37" i="84"/>
  <c r="B38" i="84"/>
  <c r="AQ36" i="84"/>
  <c r="AO36" i="84"/>
  <c r="AN37" i="84"/>
  <c r="AQ37" i="84"/>
  <c r="AN38" i="84"/>
  <c r="AO37" i="84"/>
  <c r="AN39" i="84"/>
  <c r="AO38" i="84"/>
  <c r="AQ38" i="84"/>
  <c r="AQ39" i="84"/>
  <c r="AO39" i="84"/>
  <c r="AN40" i="84"/>
  <c r="AQ40" i="84"/>
  <c r="AN41" i="84"/>
  <c r="AO40" i="84"/>
  <c r="AN42" i="84"/>
  <c r="AQ41" i="84"/>
  <c r="AO41" i="84"/>
  <c r="AQ42" i="84"/>
  <c r="AO42" i="84"/>
  <c r="AN43" i="84"/>
  <c r="AQ43" i="84"/>
  <c r="AN44" i="84"/>
  <c r="AO43" i="84"/>
  <c r="AQ44" i="84"/>
  <c r="AN45" i="84"/>
  <c r="AO44" i="84"/>
  <c r="AQ45" i="84"/>
  <c r="AO45" i="84"/>
  <c r="AN46" i="84"/>
  <c r="AO46" i="84"/>
  <c r="AN47" i="84"/>
  <c r="AQ46" i="84"/>
  <c r="AQ47" i="84"/>
  <c r="AN48" i="84"/>
  <c r="AO47" i="84"/>
  <c r="AQ48" i="84"/>
  <c r="AO48" i="84"/>
  <c r="AN49" i="84"/>
  <c r="AO49" i="84"/>
  <c r="AQ49" i="84"/>
  <c r="AN50" i="84"/>
  <c r="AQ50" i="84"/>
  <c r="AO50" i="84"/>
  <c r="AN51" i="84"/>
  <c r="AQ51" i="84"/>
  <c r="AN52" i="84"/>
  <c r="AO51" i="84"/>
  <c r="AQ52" i="84"/>
  <c r="AN53" i="84"/>
  <c r="AO52" i="84"/>
  <c r="AQ53" i="84"/>
  <c r="AN54" i="84"/>
  <c r="AO53" i="84"/>
  <c r="AO54" i="84"/>
  <c r="AN55" i="84"/>
  <c r="AQ54" i="84"/>
  <c r="AQ55" i="84"/>
  <c r="AO55" i="84"/>
  <c r="AN56" i="84"/>
  <c r="AQ56" i="84"/>
  <c r="AN57" i="84"/>
  <c r="AO56" i="84"/>
  <c r="AO57" i="84"/>
  <c r="AQ57" i="84"/>
  <c r="AN58" i="84"/>
  <c r="AO58" i="84"/>
  <c r="AQ58" i="84"/>
  <c r="AN59" i="84"/>
  <c r="AQ59" i="84"/>
  <c r="AN60" i="84"/>
  <c r="AO59" i="84"/>
  <c r="AQ60" i="84"/>
  <c r="AN61" i="84"/>
  <c r="AO60" i="84"/>
  <c r="AO61" i="84"/>
  <c r="AQ61" i="84"/>
  <c r="AN62" i="84"/>
  <c r="AN63" i="84"/>
  <c r="AO62" i="84"/>
  <c r="AQ62" i="84"/>
  <c r="AQ63" i="84"/>
  <c r="AN64" i="84"/>
  <c r="AO63" i="84"/>
  <c r="AQ64" i="84"/>
  <c r="AO64" i="84"/>
  <c r="AN65" i="84"/>
  <c r="AO65" i="84"/>
  <c r="AQ65" i="84"/>
  <c r="AN66" i="84"/>
  <c r="AO66" i="84"/>
  <c r="AQ66" i="84"/>
  <c r="AN67" i="84"/>
  <c r="AQ67" i="84"/>
  <c r="AO67" i="84"/>
  <c r="AN68" i="84"/>
  <c r="AQ68" i="84"/>
  <c r="AO68" i="84"/>
  <c r="AN69" i="84"/>
  <c r="AO69" i="84"/>
  <c r="AQ69" i="84"/>
  <c r="AN70" i="84"/>
  <c r="AN71" i="84"/>
  <c r="AO70" i="84"/>
  <c r="AQ70" i="84"/>
  <c r="AQ71" i="84"/>
  <c r="AN72" i="84"/>
  <c r="AO71" i="84"/>
  <c r="AQ72" i="84"/>
  <c r="AN73" i="84"/>
  <c r="AO72" i="84"/>
  <c r="AO73" i="84"/>
  <c r="AQ73" i="84"/>
  <c r="AN74" i="84"/>
  <c r="AO74" i="84"/>
  <c r="AQ74" i="84"/>
  <c r="AN75" i="84"/>
  <c r="AQ75" i="84"/>
  <c r="AN76" i="84"/>
  <c r="AO75" i="84"/>
  <c r="AQ76" i="84"/>
  <c r="AO76" i="84"/>
  <c r="AN77" i="84"/>
  <c r="AO77" i="84"/>
  <c r="AQ77" i="84"/>
  <c r="AN78" i="84"/>
  <c r="AN79" i="84"/>
  <c r="AO78" i="84"/>
  <c r="AQ78" i="84"/>
  <c r="AQ79" i="84"/>
  <c r="AN80" i="84"/>
  <c r="AO79" i="84"/>
  <c r="AQ80" i="84"/>
  <c r="AN81" i="84"/>
  <c r="AO80" i="84"/>
  <c r="AN82" i="84"/>
  <c r="AQ81" i="84"/>
  <c r="AO81" i="84"/>
  <c r="AN83" i="84"/>
  <c r="AQ82" i="84"/>
  <c r="AO82" i="84"/>
  <c r="AQ83" i="84"/>
  <c r="AN84" i="84"/>
  <c r="AO83" i="84"/>
  <c r="AQ84" i="84"/>
  <c r="AN85" i="84"/>
  <c r="AO84" i="84"/>
  <c r="AO85" i="84"/>
  <c r="AQ85" i="84"/>
  <c r="AN86" i="84"/>
  <c r="AN87" i="84"/>
  <c r="AO86" i="84"/>
  <c r="AQ86" i="84"/>
  <c r="AQ87" i="84"/>
  <c r="AO87" i="84"/>
  <c r="AN88" i="84"/>
  <c r="AQ88" i="84"/>
  <c r="AN89" i="84"/>
  <c r="AO88" i="84"/>
  <c r="AO89" i="84"/>
  <c r="AQ89" i="84"/>
  <c r="AN90" i="84"/>
  <c r="AO90" i="84"/>
  <c r="AQ90" i="84"/>
  <c r="AN91" i="84"/>
  <c r="AQ91" i="84"/>
  <c r="AN92" i="84"/>
  <c r="AO91" i="84"/>
  <c r="AQ92" i="84"/>
  <c r="AN93" i="84"/>
  <c r="AO92" i="84"/>
  <c r="AO93" i="84"/>
  <c r="AQ93" i="84"/>
  <c r="AN94" i="84"/>
  <c r="AO94" i="84"/>
  <c r="AN95" i="84"/>
  <c r="AQ94" i="84"/>
  <c r="AQ95" i="84"/>
  <c r="AN96" i="84"/>
  <c r="AO95" i="84"/>
  <c r="AQ96" i="84"/>
  <c r="AN97" i="84"/>
  <c r="AO96" i="84"/>
  <c r="AO97" i="84"/>
  <c r="AQ97" i="84"/>
  <c r="AN98" i="84"/>
  <c r="AN99" i="84"/>
  <c r="AQ98" i="84"/>
  <c r="AO98" i="84"/>
  <c r="AQ99" i="84"/>
  <c r="AO99" i="84"/>
  <c r="AN100" i="84"/>
  <c r="AQ100" i="84"/>
  <c r="AO100" i="84"/>
  <c r="AN101" i="84"/>
  <c r="AO101" i="84"/>
  <c r="AQ101" i="84"/>
  <c r="AN102" i="84"/>
  <c r="AN103" i="84"/>
  <c r="AO102" i="84"/>
  <c r="AQ102" i="84"/>
  <c r="AQ103" i="84"/>
  <c r="AN104" i="84"/>
  <c r="AO103" i="84"/>
  <c r="AQ104" i="84"/>
  <c r="AN105" i="84"/>
  <c r="AO104" i="84"/>
  <c r="AO105" i="84"/>
  <c r="AQ105" i="84"/>
  <c r="AN106" i="84"/>
  <c r="AN107" i="84"/>
  <c r="AQ106" i="84"/>
  <c r="AO106" i="84"/>
  <c r="AQ107" i="84"/>
  <c r="AO107" i="84"/>
  <c r="AN108" i="84"/>
  <c r="AQ108" i="84"/>
  <c r="AN109" i="84"/>
  <c r="AO108" i="84"/>
  <c r="AO109" i="84"/>
  <c r="AQ109" i="84"/>
  <c r="AN110" i="84"/>
  <c r="AN111" i="84"/>
  <c r="AO110" i="84"/>
  <c r="AQ110" i="84"/>
  <c r="AQ111" i="84"/>
  <c r="AN112" i="84"/>
  <c r="AO111" i="84"/>
  <c r="AQ112" i="84"/>
  <c r="AN113" i="84"/>
  <c r="AO112" i="84"/>
  <c r="AO113" i="84"/>
  <c r="AQ113" i="84"/>
  <c r="AN114" i="84"/>
  <c r="AN115" i="84"/>
  <c r="AQ114" i="84"/>
  <c r="AO114" i="84"/>
  <c r="AQ115" i="84"/>
  <c r="AO115" i="84"/>
  <c r="AN116" i="84"/>
  <c r="AQ116" i="84"/>
  <c r="AO116" i="84"/>
  <c r="AN117" i="84"/>
  <c r="AO117" i="84"/>
  <c r="AQ117" i="84"/>
  <c r="AN118" i="84"/>
  <c r="AN119" i="84"/>
  <c r="AO118" i="84"/>
  <c r="AQ118" i="84"/>
  <c r="AQ119" i="84"/>
  <c r="AO119" i="84"/>
  <c r="AN120" i="84"/>
  <c r="AQ120" i="84"/>
  <c r="AN121" i="84"/>
  <c r="AO120" i="84"/>
  <c r="AO121" i="84"/>
  <c r="AQ121" i="84"/>
  <c r="AN122" i="84"/>
  <c r="AO122" i="84"/>
  <c r="AQ122" i="84"/>
  <c r="AN123" i="84"/>
  <c r="AQ123" i="84"/>
  <c r="AO123" i="84"/>
  <c r="AN124" i="84"/>
  <c r="AQ124" i="84"/>
  <c r="AN125" i="84"/>
  <c r="AO124" i="84"/>
  <c r="AN126" i="84"/>
  <c r="AQ125" i="84"/>
  <c r="AO125" i="84"/>
  <c r="AO126" i="84"/>
  <c r="AN127" i="84"/>
  <c r="AQ126" i="84"/>
  <c r="AQ127" i="84"/>
  <c r="AN128" i="84"/>
  <c r="AO127" i="84"/>
  <c r="AQ128" i="84"/>
  <c r="AO128" i="84"/>
  <c r="AN129" i="84"/>
  <c r="AO129" i="84"/>
  <c r="AQ129" i="84"/>
  <c r="AN130" i="84"/>
  <c r="AN131" i="84"/>
  <c r="AQ130" i="84"/>
  <c r="AO130" i="84"/>
  <c r="AQ131" i="84"/>
  <c r="AO131" i="84"/>
  <c r="AN132" i="84"/>
  <c r="AQ132" i="84"/>
  <c r="AO132" i="84"/>
  <c r="AN133" i="84"/>
  <c r="AN134" i="84"/>
  <c r="AQ133" i="84"/>
  <c r="AO133" i="84"/>
  <c r="AO134" i="84"/>
  <c r="AN135" i="84"/>
  <c r="AQ134" i="84"/>
  <c r="AQ135" i="84"/>
  <c r="AN136" i="84"/>
  <c r="AO135" i="84"/>
  <c r="AQ136" i="84"/>
  <c r="AO136" i="84"/>
  <c r="AN137" i="84"/>
  <c r="AO137" i="84"/>
  <c r="AQ137" i="84"/>
  <c r="AN138" i="84"/>
  <c r="AN139" i="84"/>
  <c r="AQ138" i="84"/>
  <c r="AO138" i="84"/>
  <c r="AQ139" i="84"/>
  <c r="AO139" i="84"/>
  <c r="AN140" i="84"/>
  <c r="AQ140" i="84"/>
  <c r="AO140" i="84"/>
  <c r="AN141" i="84"/>
  <c r="AN142" i="84"/>
  <c r="AQ141" i="84"/>
  <c r="AO141" i="84"/>
  <c r="AN143" i="84"/>
  <c r="AO142" i="84"/>
  <c r="AQ142" i="84"/>
  <c r="AQ143" i="84"/>
  <c r="AO143" i="84"/>
  <c r="AN144" i="84"/>
  <c r="AQ144" i="84"/>
  <c r="AN145" i="84"/>
  <c r="AO144" i="84"/>
  <c r="AO145" i="84"/>
  <c r="AQ145" i="84"/>
  <c r="AN146" i="84"/>
  <c r="AO146" i="84"/>
  <c r="AQ146" i="84"/>
  <c r="AN147" i="84"/>
  <c r="AQ147" i="84"/>
  <c r="AN148" i="84"/>
  <c r="AO147" i="84"/>
  <c r="AQ148" i="84"/>
  <c r="AN149" i="84"/>
  <c r="AO148" i="84"/>
  <c r="AN150" i="84"/>
  <c r="AQ149" i="84"/>
  <c r="AO149" i="84"/>
  <c r="AO150" i="84"/>
  <c r="AN151" i="84"/>
  <c r="AQ150" i="84"/>
  <c r="AQ151" i="84"/>
  <c r="AN152" i="84"/>
  <c r="AO151" i="84"/>
  <c r="AQ152" i="84"/>
  <c r="AO152" i="84"/>
  <c r="AN153" i="84"/>
  <c r="AO153" i="84"/>
  <c r="AQ153" i="84"/>
  <c r="AN154" i="84"/>
  <c r="AO154" i="84"/>
  <c r="AQ154" i="84"/>
  <c r="AN155" i="84"/>
  <c r="AQ155" i="84"/>
  <c r="AO155" i="84"/>
  <c r="AN156" i="84"/>
  <c r="AQ156" i="84"/>
  <c r="AN157" i="84"/>
  <c r="AO156" i="84"/>
  <c r="AN158" i="84"/>
  <c r="AQ157" i="84"/>
  <c r="AO157" i="84"/>
  <c r="AN159" i="84"/>
  <c r="AO158" i="84"/>
  <c r="AQ158" i="84"/>
  <c r="AQ159" i="84"/>
  <c r="AN160" i="84"/>
  <c r="AO159" i="84"/>
  <c r="AQ160" i="84"/>
  <c r="AN161" i="84"/>
  <c r="AO160" i="84"/>
  <c r="AO161" i="84"/>
  <c r="AQ161" i="84"/>
  <c r="AN162" i="84"/>
  <c r="AN163" i="84"/>
  <c r="AQ162" i="84"/>
  <c r="AO162" i="84"/>
  <c r="AQ163" i="84"/>
  <c r="AO163" i="84"/>
  <c r="AN164" i="84"/>
  <c r="AQ164" i="84"/>
  <c r="AN165" i="84"/>
  <c r="AO164" i="84"/>
  <c r="AN166" i="84"/>
  <c r="AQ165" i="84"/>
  <c r="AO165" i="84"/>
  <c r="AO166" i="84"/>
  <c r="AN167" i="84"/>
  <c r="AQ166" i="84"/>
  <c r="AQ167" i="84"/>
  <c r="AO167" i="84"/>
  <c r="AN168" i="84"/>
  <c r="AQ168" i="84"/>
  <c r="AN169" i="84"/>
  <c r="AO168" i="84"/>
  <c r="AN170" i="84"/>
  <c r="AQ169" i="84"/>
  <c r="AO169" i="84"/>
  <c r="AN171" i="84"/>
  <c r="AQ170" i="84"/>
  <c r="AO170" i="84"/>
  <c r="AQ171" i="84"/>
  <c r="AO171" i="84"/>
  <c r="AN172" i="84"/>
  <c r="AQ172" i="84"/>
  <c r="AN173" i="84"/>
  <c r="AO172" i="84"/>
  <c r="AN174" i="84"/>
  <c r="AQ173" i="84"/>
  <c r="AO173" i="84"/>
  <c r="AN175" i="84"/>
  <c r="AO174" i="84"/>
  <c r="AQ174" i="84"/>
  <c r="AQ175" i="84"/>
  <c r="AN176" i="84"/>
  <c r="AO175" i="84"/>
  <c r="AQ176" i="84"/>
  <c r="AN177" i="84"/>
  <c r="AO176" i="84"/>
  <c r="AO177" i="84"/>
  <c r="AQ177" i="84"/>
  <c r="AN178" i="84"/>
  <c r="AN179" i="84"/>
  <c r="AQ178" i="84"/>
  <c r="AO178" i="84"/>
  <c r="AQ179" i="84"/>
  <c r="AO179" i="84"/>
  <c r="AN180" i="84"/>
  <c r="AQ180" i="84"/>
  <c r="AO180" i="84"/>
  <c r="AN181" i="84"/>
  <c r="AN182" i="84"/>
  <c r="AQ181" i="84"/>
  <c r="AO181" i="84"/>
  <c r="AN183" i="84"/>
  <c r="AO182" i="84"/>
  <c r="AQ182" i="84"/>
  <c r="AQ183" i="84"/>
  <c r="AN184" i="84"/>
  <c r="AO183" i="84"/>
  <c r="AQ184" i="84"/>
  <c r="AO184" i="84"/>
  <c r="AN185" i="84"/>
  <c r="AO185" i="84"/>
  <c r="AQ185" i="84"/>
  <c r="AN186" i="84"/>
  <c r="AN187" i="84"/>
  <c r="AQ186" i="84"/>
  <c r="AO186" i="84"/>
  <c r="AQ187" i="84"/>
  <c r="AO187" i="84"/>
  <c r="AN188" i="84"/>
  <c r="AQ188" i="84"/>
  <c r="AN189" i="84"/>
  <c r="AO188" i="84"/>
  <c r="AN190" i="84"/>
  <c r="AQ189" i="84"/>
  <c r="AO189" i="84"/>
  <c r="AN191" i="84"/>
  <c r="AO190" i="84"/>
  <c r="AQ190" i="84"/>
  <c r="AQ191" i="84"/>
  <c r="AO191" i="84"/>
  <c r="AN192" i="84"/>
  <c r="AQ192" i="84"/>
  <c r="AN193" i="84"/>
  <c r="AO192" i="84"/>
  <c r="AO193" i="84"/>
  <c r="AQ193" i="84"/>
  <c r="AN194" i="84"/>
  <c r="AO194" i="84"/>
  <c r="AQ194" i="84"/>
  <c r="AN195" i="84"/>
  <c r="AQ195" i="84"/>
  <c r="AO195" i="84"/>
  <c r="AN196" i="84"/>
  <c r="AQ196" i="84"/>
  <c r="AO196" i="84"/>
  <c r="AN197" i="84"/>
  <c r="AO197" i="84"/>
  <c r="AQ197" i="84"/>
  <c r="AN198" i="84"/>
  <c r="AO198" i="84"/>
  <c r="AN199" i="84"/>
  <c r="AQ198" i="84"/>
  <c r="AQ199" i="84"/>
  <c r="AO199" i="84"/>
  <c r="AN200" i="84"/>
  <c r="AQ200" i="84"/>
  <c r="AN201" i="84"/>
  <c r="AO200" i="84"/>
  <c r="AO201" i="84"/>
  <c r="AQ201" i="84"/>
  <c r="AN202" i="84"/>
  <c r="AN203" i="84"/>
  <c r="AQ202" i="84"/>
  <c r="AO202" i="84"/>
  <c r="AQ203" i="84"/>
  <c r="AO203" i="84"/>
  <c r="AN204" i="84"/>
  <c r="AQ204" i="84"/>
  <c r="AO204" i="84"/>
  <c r="AN205" i="84"/>
  <c r="AO205" i="84"/>
  <c r="AQ205" i="84"/>
  <c r="AN206" i="84"/>
  <c r="AN207" i="84"/>
  <c r="AO206" i="84"/>
  <c r="AQ206" i="84"/>
  <c r="AQ207" i="84"/>
  <c r="AO207" i="84"/>
  <c r="AN208" i="84"/>
  <c r="AQ208" i="84"/>
  <c r="AN209" i="84"/>
  <c r="AO208" i="84"/>
  <c r="AN210" i="84"/>
  <c r="AQ209" i="84"/>
  <c r="AO209" i="84"/>
  <c r="AN211" i="84"/>
  <c r="AQ210" i="84"/>
  <c r="AO210" i="84"/>
  <c r="AQ211" i="84"/>
  <c r="AO211" i="84"/>
  <c r="AN212" i="84"/>
  <c r="AQ212" i="84"/>
  <c r="AO212" i="84"/>
  <c r="AN213" i="84"/>
  <c r="AO213" i="84"/>
  <c r="AQ213" i="84"/>
  <c r="AN214" i="84"/>
  <c r="AO214" i="84"/>
  <c r="AN215" i="84"/>
  <c r="AQ214" i="84"/>
  <c r="AQ215" i="84"/>
  <c r="AN216" i="84"/>
  <c r="AO215" i="84"/>
  <c r="AQ216" i="84"/>
  <c r="AN217" i="84"/>
  <c r="AO216" i="84"/>
  <c r="AO217" i="84"/>
  <c r="AQ217" i="84"/>
  <c r="AN218" i="84"/>
  <c r="AO218" i="84"/>
  <c r="AQ218" i="84"/>
  <c r="AN219" i="84"/>
  <c r="AQ219" i="84"/>
  <c r="AO219" i="84"/>
  <c r="AN220" i="84"/>
  <c r="AQ220" i="84"/>
  <c r="AN221" i="84"/>
  <c r="AO220" i="84"/>
  <c r="AO221" i="84"/>
  <c r="AQ221" i="84"/>
  <c r="AN222" i="84"/>
  <c r="AN223" i="84"/>
  <c r="AO222" i="84"/>
  <c r="AQ222" i="84"/>
  <c r="AQ223" i="84"/>
  <c r="AN224" i="84"/>
  <c r="AO223" i="84"/>
  <c r="AQ224" i="84"/>
  <c r="AO224" i="84"/>
  <c r="AN225" i="84"/>
  <c r="AO225" i="84"/>
  <c r="AQ225" i="84"/>
  <c r="AN226" i="84"/>
  <c r="AN227" i="84"/>
  <c r="AQ226" i="84"/>
  <c r="AO226" i="84"/>
  <c r="AQ227" i="84"/>
  <c r="AO227" i="84"/>
  <c r="AN228" i="84"/>
  <c r="AQ228" i="84"/>
  <c r="AN229" i="84"/>
  <c r="AO228" i="84"/>
  <c r="AN230" i="84"/>
  <c r="AQ229" i="84"/>
  <c r="AO229" i="84"/>
  <c r="AN231" i="84"/>
  <c r="AO230" i="84"/>
  <c r="AQ230" i="84"/>
  <c r="AQ231" i="84"/>
  <c r="AO231" i="84"/>
  <c r="AN232" i="84"/>
  <c r="AQ232" i="84"/>
  <c r="AO232" i="84"/>
  <c r="AN233" i="84"/>
  <c r="AN234" i="84"/>
  <c r="AQ233" i="84"/>
  <c r="AO233" i="84"/>
  <c r="AO234" i="84"/>
  <c r="AQ234" i="84"/>
  <c r="AN235" i="84"/>
  <c r="AQ235" i="84"/>
  <c r="AO235" i="84"/>
  <c r="AN236" i="84"/>
  <c r="AQ236" i="84"/>
  <c r="AO236" i="84"/>
  <c r="AN237" i="84"/>
  <c r="AO237" i="84"/>
  <c r="AQ237" i="84"/>
  <c r="AN238" i="84"/>
  <c r="AO238" i="84"/>
  <c r="AN239" i="84"/>
  <c r="AQ238" i="84"/>
  <c r="AQ239" i="84"/>
  <c r="AN240" i="84"/>
  <c r="AO239" i="84"/>
  <c r="AQ240" i="84"/>
  <c r="AN241" i="84"/>
  <c r="AO240" i="84"/>
  <c r="AN242" i="84"/>
  <c r="AQ241" i="84"/>
  <c r="AO241" i="84"/>
  <c r="AO242" i="84"/>
  <c r="AQ242" i="84"/>
  <c r="AN243" i="84"/>
  <c r="AQ243" i="84"/>
  <c r="AO243" i="84"/>
  <c r="AN244" i="84"/>
  <c r="AQ244" i="84"/>
  <c r="AN245" i="84"/>
  <c r="AO244" i="84"/>
  <c r="AO245" i="84"/>
  <c r="AQ245" i="84"/>
  <c r="AN246" i="84"/>
  <c r="AN247" i="84"/>
  <c r="AO246" i="84"/>
  <c r="AQ246" i="84"/>
  <c r="AQ247" i="84"/>
  <c r="AN248" i="84"/>
  <c r="AO247" i="84"/>
  <c r="AQ248" i="84"/>
  <c r="AN249" i="84"/>
  <c r="AO248" i="84"/>
  <c r="AO249" i="84"/>
  <c r="AQ249" i="84"/>
  <c r="AN250" i="84"/>
  <c r="AO250" i="84"/>
  <c r="AQ250" i="84"/>
  <c r="AN251" i="84"/>
  <c r="AQ251" i="84"/>
  <c r="AN252" i="84"/>
  <c r="AO251" i="84"/>
  <c r="AQ252" i="84"/>
  <c r="AO252" i="84"/>
  <c r="AN253" i="84"/>
  <c r="AN254" i="84"/>
  <c r="AQ253" i="84"/>
  <c r="AO253" i="84"/>
  <c r="AN255" i="84"/>
  <c r="AO254" i="84"/>
  <c r="AQ254" i="84"/>
  <c r="AQ255" i="84"/>
  <c r="AN256" i="84"/>
  <c r="AO255" i="84"/>
  <c r="AQ256" i="84"/>
  <c r="AO256" i="84"/>
  <c r="AN257" i="84"/>
  <c r="AQ257" i="84"/>
  <c r="AO257" i="84"/>
  <c r="AN258" i="84"/>
  <c r="AQ258" i="84"/>
  <c r="AN259" i="84"/>
  <c r="AO258" i="84"/>
  <c r="AO259" i="84"/>
  <c r="AQ259" i="84"/>
  <c r="AN260" i="84"/>
  <c r="AN261" i="84"/>
  <c r="AQ260" i="84"/>
  <c r="AO260" i="84"/>
  <c r="AN262" i="84"/>
  <c r="AO261" i="84"/>
  <c r="AQ261" i="84"/>
  <c r="AN263" i="84"/>
  <c r="AO262" i="84"/>
  <c r="AQ262" i="84"/>
  <c r="AQ263" i="84"/>
  <c r="AO263" i="84"/>
  <c r="AN264" i="84"/>
  <c r="AQ264" i="84"/>
  <c r="AO264" i="84"/>
  <c r="AN265" i="84"/>
  <c r="AQ265" i="84"/>
  <c r="AO265" i="84"/>
  <c r="AN266" i="84"/>
  <c r="AQ266" i="84"/>
  <c r="AN267" i="84"/>
  <c r="AO266" i="84"/>
  <c r="AQ267" i="84"/>
  <c r="AN268" i="84"/>
  <c r="AO267" i="84"/>
  <c r="AO268" i="84"/>
  <c r="AQ268" i="84"/>
  <c r="AN269" i="84"/>
  <c r="AQ269" i="84"/>
  <c r="AO269" i="84"/>
  <c r="AN270" i="84"/>
  <c r="AO270" i="84"/>
  <c r="AN271" i="84"/>
  <c r="AQ270" i="84"/>
  <c r="AQ271" i="84"/>
  <c r="AN272" i="84"/>
  <c r="AO271" i="84"/>
  <c r="AQ272" i="84"/>
  <c r="AO272" i="84"/>
  <c r="AN273" i="84"/>
  <c r="AQ273" i="84"/>
  <c r="AO273" i="84"/>
  <c r="AN274" i="84"/>
  <c r="AQ274" i="84"/>
  <c r="AN275" i="84"/>
  <c r="AO274" i="84"/>
  <c r="AO275" i="84"/>
  <c r="AQ275" i="84"/>
  <c r="AN276" i="84"/>
  <c r="AO276" i="84"/>
  <c r="AQ276" i="84"/>
  <c r="AN277" i="84"/>
  <c r="AN278" i="84"/>
  <c r="AQ277" i="84"/>
  <c r="AO277" i="84"/>
  <c r="AN279" i="84"/>
  <c r="AO278" i="84"/>
  <c r="AQ278" i="84"/>
  <c r="AQ279" i="84"/>
  <c r="AN280" i="84"/>
  <c r="AO279" i="84"/>
  <c r="AQ280" i="84"/>
  <c r="AO280" i="84"/>
  <c r="AN281" i="84"/>
  <c r="AQ281" i="84"/>
  <c r="AO281" i="84"/>
  <c r="AN282" i="84"/>
  <c r="AO282" i="84"/>
  <c r="AQ282" i="84"/>
  <c r="AN283" i="84"/>
  <c r="AQ283" i="84"/>
  <c r="AO283" i="84"/>
  <c r="AN284" i="84"/>
  <c r="AQ284" i="84"/>
  <c r="AN285" i="84"/>
  <c r="AO284" i="84"/>
  <c r="AO285" i="84"/>
  <c r="AQ285" i="84"/>
  <c r="AN286" i="84"/>
  <c r="AO286" i="84"/>
  <c r="AN287" i="84"/>
  <c r="AQ286" i="84"/>
  <c r="AO287" i="84"/>
  <c r="AQ287" i="84"/>
  <c r="AN288" i="84"/>
  <c r="AN289" i="84"/>
  <c r="AQ288" i="84"/>
  <c r="AO288" i="84"/>
  <c r="AQ289" i="84"/>
  <c r="AO289" i="84"/>
  <c r="AN290" i="84"/>
  <c r="AQ290" i="84"/>
  <c r="AO290" i="84"/>
  <c r="AN291" i="84"/>
  <c r="AN292" i="84"/>
  <c r="AQ291" i="84"/>
  <c r="AO291" i="84"/>
  <c r="AQ292" i="84"/>
  <c r="AN293" i="84"/>
  <c r="AO292" i="84"/>
  <c r="AQ293" i="84"/>
  <c r="AN294" i="84"/>
  <c r="AO293" i="84"/>
  <c r="AN295" i="84"/>
  <c r="AO294" i="84"/>
  <c r="AQ294" i="84"/>
  <c r="AQ295" i="84"/>
  <c r="AN296" i="84"/>
  <c r="AO295" i="84"/>
  <c r="AN297" i="84"/>
  <c r="AO296" i="84"/>
  <c r="AQ296" i="84"/>
  <c r="AO297" i="84"/>
  <c r="AQ297" i="84"/>
  <c r="AN298" i="84"/>
  <c r="AQ298" i="84"/>
  <c r="AO298" i="84"/>
  <c r="AN299" i="84"/>
  <c r="AQ299" i="84"/>
  <c r="AO299" i="84"/>
  <c r="AN300" i="84"/>
  <c r="AO300" i="84"/>
  <c r="AQ300" i="84"/>
  <c r="AN301" i="84"/>
  <c r="AQ301" i="84"/>
  <c r="AO301" i="84"/>
  <c r="AN302" i="84"/>
  <c r="AN303" i="84"/>
  <c r="AO302" i="84"/>
  <c r="AQ302" i="84"/>
  <c r="AO303" i="84"/>
  <c r="AN304" i="84"/>
  <c r="AQ303" i="84"/>
  <c r="AQ304" i="84"/>
  <c r="AN305" i="84"/>
  <c r="AO304" i="84"/>
  <c r="AQ305" i="84"/>
  <c r="AO305" i="84"/>
  <c r="AN306" i="84"/>
  <c r="AO306" i="84"/>
  <c r="AN307" i="84"/>
  <c r="AQ306" i="84"/>
  <c r="AQ307" i="84"/>
  <c r="AN308" i="84"/>
  <c r="AO307" i="84"/>
  <c r="AQ308" i="84"/>
  <c r="AO308" i="84"/>
  <c r="AN309" i="84"/>
  <c r="AO309" i="84"/>
  <c r="AN310" i="84"/>
  <c r="AQ309" i="84"/>
  <c r="AN311" i="84"/>
  <c r="AO310" i="84"/>
  <c r="AQ310" i="84"/>
  <c r="AN312" i="84"/>
  <c r="AO311" i="84"/>
  <c r="AQ311" i="84"/>
  <c r="AN313" i="84"/>
  <c r="AO312" i="84"/>
  <c r="AQ312" i="84"/>
  <c r="AQ313" i="84"/>
  <c r="AO313" i="84"/>
  <c r="AN314" i="84"/>
  <c r="AQ314" i="84"/>
  <c r="AO314" i="84"/>
  <c r="AN315" i="84"/>
  <c r="AN316" i="84"/>
  <c r="AO315" i="84"/>
  <c r="AQ315" i="84"/>
  <c r="AQ316" i="84"/>
  <c r="AO316" i="84"/>
  <c r="AN317" i="84"/>
  <c r="AQ317" i="84"/>
  <c r="AO317" i="84"/>
  <c r="AN318" i="84"/>
  <c r="AO318" i="84"/>
  <c r="AN319" i="84"/>
  <c r="AQ318" i="84"/>
  <c r="AQ319" i="84"/>
  <c r="AO319" i="84"/>
  <c r="AN320" i="84"/>
  <c r="AQ320" i="84"/>
  <c r="AO320" i="84"/>
  <c r="AN321" i="84"/>
  <c r="AQ321" i="84"/>
  <c r="AO321" i="84"/>
  <c r="AN322" i="84"/>
  <c r="AQ322" i="84"/>
  <c r="AN323" i="84"/>
  <c r="AO322" i="84"/>
  <c r="AQ323" i="84"/>
  <c r="AN324" i="84"/>
  <c r="AO323" i="84"/>
  <c r="AQ324" i="84"/>
  <c r="AN325" i="84"/>
  <c r="AO324" i="84"/>
  <c r="AQ325" i="84"/>
  <c r="AO325" i="84"/>
  <c r="AN326" i="84"/>
  <c r="AN327" i="84"/>
  <c r="AO326" i="84"/>
  <c r="AQ326" i="84"/>
  <c r="AQ327" i="84"/>
  <c r="AN328" i="84"/>
  <c r="AO327" i="84"/>
  <c r="AQ328" i="84"/>
  <c r="AO328" i="84"/>
  <c r="AN329" i="84"/>
  <c r="AQ329" i="84"/>
  <c r="AN330" i="84"/>
  <c r="AO329" i="84"/>
  <c r="AN331" i="84"/>
  <c r="AO330" i="84"/>
  <c r="AQ330" i="84"/>
  <c r="AQ331" i="84"/>
  <c r="AO331" i="84"/>
  <c r="AN332" i="84"/>
  <c r="AQ332" i="84"/>
  <c r="AN333" i="84"/>
  <c r="AO332" i="84"/>
  <c r="AQ333" i="84"/>
  <c r="AO333" i="84"/>
  <c r="AN334" i="84"/>
  <c r="AQ334" i="84"/>
  <c r="AO334" i="84"/>
  <c r="AN335" i="84"/>
  <c r="AO335" i="84"/>
  <c r="AN336" i="84"/>
  <c r="AQ335" i="84"/>
  <c r="AN337" i="84"/>
  <c r="AO336" i="84"/>
  <c r="AQ336" i="84"/>
  <c r="AQ337" i="84"/>
  <c r="AO337" i="84"/>
  <c r="AN338" i="84"/>
  <c r="AN339" i="84"/>
  <c r="AQ338" i="84"/>
  <c r="AO338" i="84"/>
  <c r="AN340" i="84"/>
  <c r="AQ339" i="84"/>
  <c r="AO339" i="84"/>
  <c r="AQ340" i="84"/>
  <c r="AO340" i="84"/>
  <c r="AN341" i="84"/>
  <c r="AQ341" i="84"/>
  <c r="AN342" i="84"/>
  <c r="AO341" i="84"/>
  <c r="AQ342" i="84"/>
  <c r="AO342" i="84"/>
  <c r="AN343" i="84"/>
  <c r="AO343" i="84"/>
  <c r="AN344" i="84"/>
  <c r="AQ343" i="84"/>
  <c r="AN345" i="84"/>
  <c r="AO344" i="84"/>
  <c r="AQ344" i="84"/>
  <c r="AQ345" i="84"/>
  <c r="AN346" i="84"/>
  <c r="AO345" i="84"/>
  <c r="AQ346" i="84"/>
  <c r="AO346" i="84"/>
  <c r="AN347" i="84"/>
  <c r="AO347" i="84"/>
  <c r="AQ347" i="84"/>
  <c r="AN348" i="84"/>
  <c r="AN349" i="84"/>
  <c r="AQ348" i="84"/>
  <c r="AO348" i="84"/>
  <c r="AQ349" i="84"/>
  <c r="AO349" i="84"/>
  <c r="AN350" i="84"/>
  <c r="AQ350" i="84"/>
  <c r="AO350" i="84"/>
  <c r="AN351" i="84"/>
  <c r="AQ351" i="84"/>
  <c r="AN352" i="84"/>
  <c r="AO351" i="84"/>
  <c r="AO352" i="84"/>
  <c r="AN353" i="84"/>
  <c r="AQ352" i="84"/>
  <c r="AQ353" i="84"/>
  <c r="AN354" i="84"/>
  <c r="AO353" i="84"/>
  <c r="AQ354" i="84"/>
  <c r="AO354" i="84"/>
  <c r="AN355" i="84"/>
  <c r="AN356" i="84"/>
  <c r="AQ355" i="84"/>
  <c r="AO355" i="84"/>
  <c r="AQ356" i="84"/>
  <c r="AO356" i="84"/>
  <c r="AN357" i="84"/>
  <c r="AQ357" i="84"/>
  <c r="AO357" i="84"/>
  <c r="AN358" i="84"/>
  <c r="AQ358" i="84"/>
  <c r="AO358" i="84"/>
  <c r="AN359" i="84"/>
  <c r="AQ359" i="84"/>
  <c r="AO359" i="84"/>
  <c r="AN360" i="84"/>
  <c r="AN361" i="84"/>
  <c r="AO360" i="84"/>
  <c r="AQ360" i="84"/>
  <c r="AQ361" i="84"/>
  <c r="AN362" i="84"/>
  <c r="AO361" i="84"/>
  <c r="AQ362" i="84"/>
  <c r="AO362" i="84"/>
  <c r="AN363" i="84"/>
  <c r="AN364" i="84"/>
  <c r="AQ363" i="84"/>
  <c r="AO363" i="84"/>
  <c r="AQ364" i="84"/>
  <c r="AO364" i="84"/>
  <c r="AN365" i="84"/>
  <c r="AO365" i="84"/>
  <c r="AQ365" i="84"/>
  <c r="AN366" i="84"/>
  <c r="AQ366" i="84"/>
  <c r="AN367" i="84"/>
  <c r="AO366" i="84"/>
  <c r="AQ367" i="84"/>
  <c r="AO367" i="84"/>
  <c r="AN368" i="84"/>
  <c r="AN369" i="84"/>
  <c r="AO368" i="84"/>
  <c r="AQ368" i="84"/>
  <c r="AQ369" i="84"/>
  <c r="AN370" i="84"/>
  <c r="AO369" i="84"/>
  <c r="AQ370" i="84"/>
  <c r="AO370" i="84"/>
  <c r="AN371" i="84"/>
  <c r="AN372" i="84"/>
  <c r="AQ371" i="84"/>
  <c r="AO371" i="84"/>
  <c r="AQ372" i="84"/>
  <c r="AO372" i="84"/>
  <c r="AN373" i="84"/>
  <c r="AO373" i="84"/>
  <c r="AN374" i="84"/>
  <c r="AQ373" i="84"/>
  <c r="AQ374" i="84"/>
  <c r="AN375" i="84"/>
  <c r="AO374" i="84"/>
  <c r="AQ375" i="84"/>
  <c r="AN376" i="84"/>
  <c r="AO375" i="84"/>
  <c r="AO376" i="84"/>
  <c r="AN377" i="84"/>
  <c r="AQ376" i="84"/>
  <c r="AQ377" i="84"/>
  <c r="AN378" i="84"/>
  <c r="AO377" i="84"/>
  <c r="AN379" i="84"/>
  <c r="AQ378" i="84"/>
  <c r="AO378" i="84"/>
  <c r="AO379" i="84"/>
  <c r="AQ379" i="84"/>
  <c r="AN380" i="84"/>
  <c r="AQ380" i="84"/>
  <c r="AN381" i="84"/>
  <c r="AO380" i="84"/>
  <c r="AN382" i="84"/>
  <c r="AQ381" i="84"/>
  <c r="AO381" i="84"/>
  <c r="AQ382" i="84"/>
  <c r="AN383" i="84"/>
  <c r="AO382" i="84"/>
  <c r="AQ383" i="84"/>
  <c r="AN384" i="84"/>
  <c r="AO383" i="84"/>
  <c r="AN385" i="84"/>
  <c r="AO384" i="84"/>
  <c r="AQ384" i="84"/>
  <c r="AQ385" i="84"/>
  <c r="AO385" i="84"/>
  <c r="AN386" i="84"/>
  <c r="AN387" i="84"/>
  <c r="AO386" i="84"/>
  <c r="AQ386" i="84"/>
  <c r="AO387" i="84"/>
  <c r="AQ387" i="84"/>
  <c r="AN388" i="84"/>
  <c r="AQ388" i="84"/>
  <c r="AO388" i="84"/>
  <c r="AN389" i="84"/>
  <c r="AO389" i="84"/>
  <c r="AQ389" i="84"/>
  <c r="AN390" i="84"/>
  <c r="AQ390" i="84"/>
  <c r="AO390" i="84"/>
  <c r="AN391" i="84"/>
  <c r="AO391" i="84"/>
  <c r="AQ391" i="84"/>
  <c r="AN392" i="84"/>
  <c r="AN393" i="84"/>
  <c r="AO392" i="84"/>
  <c r="AQ392" i="84"/>
  <c r="AQ393" i="84"/>
  <c r="AN394" i="84"/>
  <c r="AO393" i="84"/>
  <c r="AN395" i="84"/>
  <c r="AQ394" i="84"/>
  <c r="AO394" i="84"/>
  <c r="AO395" i="84"/>
  <c r="AQ395" i="84"/>
  <c r="AN396" i="84"/>
  <c r="AQ396" i="84"/>
  <c r="AN397" i="84"/>
  <c r="AO396" i="84"/>
  <c r="AQ397" i="84"/>
  <c r="AN398" i="84"/>
  <c r="AO397" i="84"/>
  <c r="AQ398" i="84"/>
  <c r="AO398" i="84"/>
  <c r="AN399" i="84"/>
  <c r="AO399" i="84"/>
  <c r="AN400" i="84"/>
  <c r="AQ399" i="84"/>
  <c r="AN401" i="84"/>
  <c r="AQ400" i="84"/>
  <c r="AO400" i="84"/>
  <c r="AQ401" i="84"/>
  <c r="AO401" i="84"/>
  <c r="AN402" i="84"/>
  <c r="AO402" i="84"/>
  <c r="AQ402" i="84"/>
  <c r="AN403" i="84"/>
  <c r="AN404" i="84"/>
  <c r="AO403" i="84"/>
  <c r="AQ403" i="84"/>
  <c r="AQ404" i="84"/>
  <c r="AO404" i="84"/>
  <c r="AN405" i="84"/>
  <c r="AO405" i="84"/>
  <c r="AQ405" i="84"/>
  <c r="AN406" i="84"/>
  <c r="AN407" i="84"/>
  <c r="AQ406" i="84"/>
  <c r="AO406" i="84"/>
  <c r="AQ407" i="84"/>
  <c r="AN408" i="84"/>
  <c r="AO407" i="84"/>
  <c r="AQ408" i="84"/>
  <c r="AO408" i="84"/>
  <c r="AN409" i="84"/>
  <c r="AQ409" i="84"/>
  <c r="AN410" i="84"/>
  <c r="AO409" i="84"/>
  <c r="AO410" i="84"/>
  <c r="AQ410" i="84"/>
  <c r="AN411" i="84"/>
  <c r="AO411" i="84"/>
  <c r="AN412" i="84"/>
  <c r="AQ411" i="84"/>
  <c r="AQ412" i="84"/>
  <c r="AO412" i="84"/>
  <c r="AN413" i="84"/>
  <c r="AO413" i="84"/>
  <c r="AN414" i="84"/>
  <c r="AQ413" i="84"/>
  <c r="AO414" i="84"/>
  <c r="AQ414" i="84"/>
  <c r="AN415" i="84"/>
  <c r="AQ415" i="84"/>
  <c r="AN416" i="84"/>
  <c r="AO415" i="84"/>
  <c r="AQ416" i="84"/>
  <c r="AO416" i="84"/>
  <c r="AN417" i="84"/>
  <c r="AQ417" i="84"/>
  <c r="AO417" i="84"/>
  <c r="AN418" i="84"/>
  <c r="AN419" i="84"/>
  <c r="AQ418" i="84"/>
  <c r="AO418" i="84"/>
  <c r="AN420" i="84"/>
  <c r="AO419" i="84"/>
  <c r="AQ419" i="84"/>
  <c r="AO420" i="84"/>
  <c r="AQ420" i="84"/>
  <c r="AN421" i="84"/>
  <c r="AQ421" i="84"/>
  <c r="AO421" i="84"/>
  <c r="AN422" i="84"/>
  <c r="AN423" i="84"/>
  <c r="AQ422" i="84"/>
  <c r="AO422" i="84"/>
  <c r="AQ423" i="84"/>
  <c r="AN424" i="84"/>
  <c r="AO423" i="84"/>
  <c r="AO424" i="84"/>
  <c r="AQ424" i="84"/>
  <c r="AN425" i="84"/>
  <c r="AQ425" i="84"/>
  <c r="AN426" i="84"/>
  <c r="AO425" i="84"/>
  <c r="AQ426" i="84"/>
  <c r="AO426" i="84"/>
  <c r="AN427" i="84"/>
  <c r="AN428" i="84"/>
  <c r="AO427" i="84"/>
  <c r="AQ427" i="84"/>
  <c r="AQ428" i="84"/>
  <c r="AO428" i="84"/>
  <c r="AN429" i="84"/>
  <c r="AQ429" i="84"/>
  <c r="AO429" i="84"/>
  <c r="AN430" i="84"/>
  <c r="AN431" i="84"/>
  <c r="AQ430" i="84"/>
  <c r="AO430" i="84"/>
  <c r="AN432" i="84"/>
  <c r="AO431" i="84"/>
  <c r="AQ431" i="84"/>
  <c r="AQ432" i="84"/>
  <c r="AO432" i="84"/>
  <c r="AN433" i="84"/>
  <c r="AQ433" i="84"/>
  <c r="AO433" i="84"/>
  <c r="AN434" i="84"/>
  <c r="AN435" i="84"/>
  <c r="AQ434" i="84"/>
  <c r="AO434" i="84"/>
  <c r="AN436" i="84"/>
  <c r="AO435" i="84"/>
  <c r="AQ435" i="84"/>
  <c r="AN437" i="84"/>
  <c r="AQ436" i="84"/>
  <c r="AO436" i="84"/>
  <c r="AN438" i="84"/>
  <c r="AQ437" i="84"/>
  <c r="AO437" i="84"/>
  <c r="AN439" i="84"/>
  <c r="AQ438" i="84"/>
  <c r="AO438" i="84"/>
  <c r="AO439" i="84"/>
  <c r="AN440" i="84"/>
  <c r="AQ439" i="84"/>
  <c r="AQ440" i="84"/>
  <c r="AN441" i="84"/>
  <c r="AO440" i="84"/>
  <c r="AO441" i="84"/>
  <c r="AQ441" i="84"/>
  <c r="AN442" i="84"/>
  <c r="AO442" i="84"/>
  <c r="AQ442" i="84"/>
  <c r="AN443" i="84"/>
  <c r="AO443" i="84"/>
  <c r="AN444" i="84"/>
  <c r="AQ443" i="84"/>
  <c r="AN445" i="84"/>
  <c r="AO444" i="84"/>
  <c r="AQ444" i="84"/>
  <c r="AO445" i="84"/>
  <c r="AN446" i="84"/>
  <c r="AQ445" i="84"/>
  <c r="AQ446" i="84"/>
  <c r="AO446" i="84"/>
  <c r="AN447" i="84"/>
  <c r="AN448" i="84"/>
  <c r="AO447" i="84"/>
  <c r="AQ447" i="84"/>
  <c r="AQ448" i="84"/>
  <c r="AO448" i="84"/>
  <c r="AN449" i="84"/>
  <c r="AO449" i="84"/>
  <c r="AQ449" i="84"/>
  <c r="AN450" i="84"/>
  <c r="AO450" i="84"/>
  <c r="AN451" i="84"/>
  <c r="AQ450" i="84"/>
  <c r="AN452" i="84"/>
  <c r="AO451" i="84"/>
  <c r="AQ451" i="84"/>
  <c r="AQ452" i="84"/>
  <c r="AN453" i="84"/>
  <c r="AO452" i="84"/>
  <c r="AO453" i="84"/>
  <c r="AN454" i="84"/>
  <c r="AQ453" i="84"/>
  <c r="AQ454" i="84"/>
  <c r="AN455" i="84"/>
  <c r="AO454" i="84"/>
  <c r="AQ455" i="84"/>
  <c r="AN456" i="84"/>
  <c r="AO455" i="84"/>
  <c r="AO456" i="84"/>
  <c r="AN457" i="84"/>
  <c r="AQ456" i="84"/>
  <c r="AQ457" i="84"/>
  <c r="AN458" i="84"/>
  <c r="AO457" i="84"/>
  <c r="AQ458" i="84"/>
  <c r="AN459" i="84"/>
  <c r="AO458" i="84"/>
  <c r="AN460" i="84"/>
  <c r="AO459" i="84"/>
  <c r="AQ459" i="84"/>
  <c r="AQ460" i="84"/>
  <c r="AO460" i="84"/>
  <c r="AN461" i="84"/>
  <c r="AQ461" i="84"/>
  <c r="AN462" i="84"/>
  <c r="AO461" i="84"/>
  <c r="AN463" i="84"/>
  <c r="AQ462" i="84"/>
  <c r="AO462" i="84"/>
  <c r="AQ463" i="84"/>
  <c r="AO463" i="84"/>
  <c r="AN464" i="84"/>
  <c r="AQ464" i="84"/>
  <c r="AO464" i="84"/>
  <c r="AN465" i="84"/>
  <c r="AQ465" i="84"/>
  <c r="AN466" i="84"/>
  <c r="AO465" i="84"/>
  <c r="AQ466" i="84"/>
  <c r="AO466" i="84"/>
  <c r="AN467" i="84"/>
  <c r="AO467" i="84"/>
  <c r="AN468" i="84"/>
  <c r="AQ467" i="84"/>
  <c r="AN469" i="84"/>
  <c r="AO468" i="84"/>
  <c r="AQ468" i="84"/>
  <c r="AQ469" i="84"/>
  <c r="AN470" i="84"/>
  <c r="AO469" i="84"/>
  <c r="AQ470" i="84"/>
  <c r="AN471" i="84"/>
  <c r="AO470" i="84"/>
  <c r="AN472" i="84"/>
  <c r="AO471" i="84"/>
  <c r="AQ471" i="84"/>
  <c r="AQ472" i="84"/>
  <c r="AN473" i="84"/>
  <c r="AO472" i="84"/>
  <c r="AQ473" i="84"/>
  <c r="AN474" i="84"/>
  <c r="AO473" i="84"/>
  <c r="AQ474" i="84"/>
  <c r="AN475" i="84"/>
  <c r="AO474" i="84"/>
  <c r="AO475" i="84"/>
  <c r="AN476" i="84"/>
  <c r="AQ475" i="84"/>
  <c r="AQ476" i="84"/>
  <c r="AO476" i="84"/>
  <c r="AN477" i="84"/>
  <c r="AQ477" i="84"/>
  <c r="AN478" i="84"/>
  <c r="AO477" i="84"/>
  <c r="AQ478" i="84"/>
  <c r="AO478" i="84"/>
  <c r="AN479" i="84"/>
  <c r="AQ479" i="84"/>
  <c r="AN480" i="84"/>
  <c r="AO479" i="84"/>
  <c r="AN481" i="84"/>
  <c r="AO480" i="84"/>
  <c r="AQ480" i="84"/>
  <c r="AQ481" i="84"/>
  <c r="AN482" i="84"/>
  <c r="AO481" i="84"/>
  <c r="AQ482" i="84"/>
  <c r="AO482" i="84"/>
  <c r="AN483" i="84"/>
  <c r="AN484" i="84"/>
  <c r="AO483" i="84"/>
  <c r="AQ483" i="84"/>
  <c r="AO484" i="84"/>
  <c r="AQ484" i="84"/>
  <c r="AN485" i="84"/>
  <c r="AQ485" i="84"/>
  <c r="AO485" i="84"/>
  <c r="AN486" i="84"/>
  <c r="AQ486" i="84"/>
  <c r="AO486" i="84"/>
  <c r="AN487" i="84"/>
  <c r="AO487" i="84"/>
  <c r="AQ487" i="84"/>
  <c r="AN488" i="84"/>
  <c r="AQ488" i="84"/>
  <c r="AN489" i="84"/>
  <c r="AO488" i="84"/>
  <c r="AQ489" i="84"/>
  <c r="AO489" i="84"/>
  <c r="AN490" i="84"/>
  <c r="AO490" i="84"/>
  <c r="AQ490" i="84"/>
  <c r="AN491" i="84"/>
  <c r="AN492" i="84"/>
  <c r="AO491" i="84"/>
  <c r="AQ491" i="84"/>
  <c r="AN493" i="84"/>
  <c r="AO492" i="84"/>
  <c r="AQ492" i="84"/>
  <c r="AN494" i="84"/>
  <c r="AQ493" i="84"/>
  <c r="AO493" i="84"/>
  <c r="AO494" i="84"/>
  <c r="AQ494" i="84"/>
  <c r="AN495" i="84"/>
  <c r="AN496" i="84"/>
  <c r="AQ495" i="84"/>
  <c r="AO495" i="84"/>
  <c r="AN497" i="84"/>
  <c r="AQ496" i="84"/>
  <c r="AO496" i="84"/>
  <c r="AN498" i="84"/>
  <c r="AQ497" i="84"/>
  <c r="AO497" i="84"/>
  <c r="AQ498" i="84"/>
  <c r="AN499" i="84"/>
  <c r="AO498" i="84"/>
  <c r="AN500" i="84"/>
  <c r="AO499" i="84"/>
  <c r="AQ499" i="84"/>
  <c r="AO500" i="84"/>
  <c r="AN501" i="84"/>
  <c r="AQ500" i="84"/>
  <c r="AQ501" i="84"/>
  <c r="AN502" i="84"/>
  <c r="AO501" i="84"/>
  <c r="AN503" i="84"/>
  <c r="AQ502" i="84"/>
  <c r="AO502" i="84"/>
  <c r="AO503" i="84"/>
  <c r="AQ503" i="84"/>
  <c r="AN504" i="84"/>
  <c r="AQ504" i="84"/>
  <c r="AO504" i="84"/>
  <c r="AN505" i="84"/>
  <c r="AN506" i="84"/>
  <c r="AQ505" i="84"/>
  <c r="AO505" i="84"/>
  <c r="AN507" i="84"/>
  <c r="AQ506" i="84"/>
  <c r="AO506" i="84"/>
  <c r="AN508" i="84"/>
  <c r="AO507" i="84"/>
  <c r="AQ507" i="84"/>
  <c r="AN509" i="84"/>
  <c r="AO508" i="84"/>
  <c r="AQ508" i="84"/>
  <c r="AN510" i="84"/>
  <c r="AO509" i="84"/>
  <c r="AQ509" i="84"/>
  <c r="AQ510" i="84"/>
  <c r="AO510" i="84"/>
  <c r="AN511" i="84"/>
  <c r="AO511" i="84"/>
  <c r="AN512" i="84"/>
  <c r="AQ511" i="84"/>
  <c r="AQ512" i="84"/>
  <c r="AO512" i="84"/>
  <c r="AN513" i="84"/>
  <c r="AQ513" i="84"/>
  <c r="AO513" i="84"/>
  <c r="AN514" i="84"/>
  <c r="AO514" i="84"/>
  <c r="AN515" i="84"/>
  <c r="AQ514" i="84"/>
  <c r="AO515" i="84"/>
  <c r="AN516" i="84"/>
  <c r="AQ515" i="84"/>
  <c r="AN517" i="84"/>
  <c r="AQ516" i="84"/>
  <c r="AO516" i="84"/>
  <c r="AN518" i="84"/>
  <c r="AO517" i="84"/>
  <c r="AQ517" i="84"/>
  <c r="AQ518" i="84"/>
  <c r="AO518" i="84"/>
  <c r="AN519" i="84"/>
  <c r="AQ519" i="84"/>
  <c r="AN520" i="84"/>
  <c r="AO519" i="84"/>
  <c r="AN521" i="84"/>
  <c r="AO520" i="84"/>
  <c r="AQ520" i="84"/>
  <c r="AQ521" i="84"/>
  <c r="AO521" i="84"/>
  <c r="AN522" i="84"/>
  <c r="AQ522" i="84"/>
  <c r="AN523" i="84"/>
  <c r="AO522" i="84"/>
  <c r="AO523" i="84"/>
  <c r="AN524" i="84"/>
  <c r="AQ523" i="84"/>
  <c r="AQ524" i="84"/>
  <c r="AN525" i="84"/>
  <c r="AO524" i="84"/>
  <c r="AQ525" i="84"/>
  <c r="AN526" i="84"/>
  <c r="AO525" i="84"/>
  <c r="AQ526" i="84"/>
  <c r="AN527" i="84"/>
  <c r="AO526" i="84"/>
  <c r="AQ527" i="84"/>
  <c r="AN528" i="84"/>
  <c r="AO527" i="84"/>
  <c r="AQ528" i="84"/>
  <c r="AO528" i="84"/>
  <c r="AN529" i="84"/>
  <c r="AQ529" i="84"/>
  <c r="AN530" i="84"/>
  <c r="AO529" i="84"/>
  <c r="AQ530" i="84"/>
  <c r="AN531" i="84"/>
  <c r="AO530" i="84"/>
  <c r="AN532" i="84"/>
  <c r="AO531" i="84"/>
  <c r="AQ531" i="84"/>
  <c r="AN533" i="84"/>
  <c r="AQ532" i="84"/>
  <c r="AO532" i="84"/>
  <c r="AQ533" i="84"/>
  <c r="AO533" i="84"/>
  <c r="AN534" i="84"/>
  <c r="AQ534" i="84"/>
  <c r="AO534" i="84"/>
  <c r="AN535" i="84"/>
  <c r="AQ535" i="84"/>
  <c r="AN536" i="84"/>
  <c r="AO535" i="84"/>
  <c r="AQ536" i="84"/>
  <c r="AO536" i="84"/>
  <c r="AN537" i="84"/>
  <c r="AQ537" i="84"/>
  <c r="AN538" i="84"/>
  <c r="AO537" i="84"/>
  <c r="AQ538" i="84"/>
  <c r="AN539" i="84"/>
  <c r="AO538" i="84"/>
  <c r="AO539" i="84"/>
  <c r="AN540" i="84"/>
  <c r="AQ539" i="84"/>
  <c r="AQ540" i="84"/>
  <c r="AO540" i="84"/>
  <c r="AN541" i="84"/>
  <c r="AO541" i="84"/>
  <c r="AQ541" i="84"/>
  <c r="AN542" i="84"/>
  <c r="AQ542" i="84"/>
  <c r="AN543" i="84"/>
  <c r="AO542" i="84"/>
  <c r="AQ543" i="84"/>
  <c r="AO543" i="84"/>
  <c r="AN544" i="84"/>
  <c r="AQ544" i="84"/>
  <c r="AN545" i="84"/>
  <c r="AO544" i="84"/>
  <c r="AQ545" i="84"/>
  <c r="AO545" i="84"/>
  <c r="AN546" i="84"/>
  <c r="AQ546" i="84"/>
  <c r="AO546" i="84"/>
  <c r="AN547" i="84"/>
  <c r="AN548" i="84"/>
  <c r="AO547" i="84"/>
  <c r="AQ547" i="84"/>
  <c r="AN549" i="84"/>
  <c r="AQ548" i="84"/>
  <c r="AO548" i="84"/>
  <c r="AQ549" i="84"/>
  <c r="AO549" i="84"/>
  <c r="AN550" i="84"/>
  <c r="AN551" i="84"/>
  <c r="AO550" i="84"/>
  <c r="AQ550" i="84"/>
  <c r="AQ551" i="84"/>
  <c r="AN552" i="84"/>
  <c r="AO551" i="84"/>
  <c r="AQ552" i="84"/>
  <c r="AN553" i="84"/>
  <c r="AO552" i="84"/>
  <c r="AO553" i="84"/>
  <c r="AN554" i="84"/>
  <c r="AQ553" i="84"/>
  <c r="AO554" i="84"/>
  <c r="AQ554" i="84"/>
  <c r="AN555" i="84"/>
  <c r="AQ555" i="84"/>
  <c r="AN556" i="84"/>
  <c r="AO555" i="84"/>
  <c r="AO556" i="84"/>
  <c r="AQ556" i="84"/>
  <c r="AN557" i="84"/>
  <c r="AQ557" i="84"/>
  <c r="AO557" i="84"/>
  <c r="AN558" i="84"/>
  <c r="AQ558" i="84"/>
  <c r="AN559" i="84"/>
  <c r="AO558" i="84"/>
  <c r="AQ559" i="84"/>
  <c r="AO559" i="84"/>
  <c r="AN560" i="84"/>
  <c r="AQ560" i="84"/>
  <c r="AN561" i="84"/>
  <c r="AO560" i="84"/>
  <c r="AO561" i="84"/>
  <c r="AN562" i="84"/>
  <c r="AQ561" i="84"/>
  <c r="AQ562" i="84"/>
  <c r="AN563" i="84"/>
  <c r="AO562" i="84"/>
  <c r="AO563" i="84"/>
  <c r="AQ563" i="84"/>
  <c r="AN564" i="84"/>
  <c r="AO564" i="84"/>
  <c r="AQ564" i="84"/>
  <c r="AN565" i="84"/>
  <c r="AQ565" i="84"/>
  <c r="AN566" i="84"/>
  <c r="AO565" i="84"/>
  <c r="AO566" i="84"/>
  <c r="AQ566" i="84"/>
  <c r="AN567" i="84"/>
  <c r="AQ567" i="84"/>
  <c r="AO567" i="84"/>
  <c r="AN568" i="84"/>
  <c r="AQ568" i="84"/>
  <c r="AO568" i="84"/>
  <c r="AN569" i="84"/>
  <c r="AO569" i="84"/>
  <c r="AN570" i="84"/>
  <c r="AQ569" i="84"/>
  <c r="AO570" i="84"/>
  <c r="AN571" i="84"/>
  <c r="AQ570" i="84"/>
  <c r="AQ571" i="84"/>
  <c r="AN572" i="84"/>
  <c r="AO571" i="84"/>
  <c r="AO572" i="84"/>
  <c r="AQ572" i="84"/>
  <c r="AN573" i="84"/>
  <c r="AQ573" i="84"/>
  <c r="AO573" i="84"/>
  <c r="AN574" i="84"/>
  <c r="AQ574" i="84"/>
  <c r="AO574" i="84"/>
  <c r="AN575" i="84"/>
  <c r="AQ575" i="84"/>
  <c r="AN576" i="84"/>
  <c r="AO575" i="84"/>
  <c r="AQ576" i="84"/>
  <c r="AO576" i="84"/>
  <c r="AN577" i="84"/>
  <c r="AO577" i="84"/>
  <c r="AN578" i="84"/>
  <c r="AQ577" i="84"/>
  <c r="AN579" i="84"/>
  <c r="AO578" i="84"/>
  <c r="AQ578" i="84"/>
  <c r="AQ579" i="84"/>
  <c r="AO579" i="84"/>
  <c r="AN580" i="84"/>
  <c r="AO580" i="84"/>
  <c r="AQ580" i="84"/>
  <c r="AN581" i="84"/>
  <c r="AQ581" i="84"/>
  <c r="AN582" i="84"/>
  <c r="AO581" i="84"/>
  <c r="AQ582" i="84"/>
  <c r="AO582" i="84"/>
  <c r="AN583" i="84"/>
  <c r="AN584" i="84"/>
  <c r="AQ583" i="84"/>
  <c r="AO583" i="84"/>
  <c r="AO584" i="84"/>
  <c r="AQ584" i="84"/>
  <c r="AN585" i="84"/>
  <c r="AO585" i="84"/>
  <c r="AN586" i="84"/>
  <c r="AQ585" i="84"/>
  <c r="AO586" i="84"/>
  <c r="AN587" i="84"/>
  <c r="AQ586" i="84"/>
  <c r="AQ587" i="84"/>
  <c r="AO587" i="84"/>
  <c r="AN588" i="84"/>
  <c r="AN589" i="84"/>
  <c r="AQ588" i="84"/>
  <c r="AO588" i="84"/>
  <c r="AQ589" i="84"/>
  <c r="AO589" i="84"/>
  <c r="AN590" i="84"/>
  <c r="AQ590" i="84"/>
  <c r="AN591" i="84"/>
  <c r="AO590" i="84"/>
  <c r="AQ591" i="84"/>
  <c r="AN592" i="84"/>
  <c r="AO591" i="84"/>
  <c r="AQ592" i="84"/>
  <c r="AN593" i="84"/>
  <c r="AO592" i="84"/>
  <c r="AO593" i="84"/>
  <c r="AN594" i="84"/>
  <c r="AQ593" i="84"/>
  <c r="AQ594" i="84"/>
  <c r="AN595" i="84"/>
  <c r="AO594" i="84"/>
  <c r="AQ595" i="84"/>
  <c r="AN596" i="84"/>
  <c r="AO595" i="84"/>
  <c r="AO596" i="84"/>
  <c r="AQ596" i="84"/>
  <c r="AN597" i="84"/>
  <c r="AQ597" i="84"/>
  <c r="AO597" i="84"/>
  <c r="AN598" i="84"/>
  <c r="AQ598" i="84"/>
  <c r="AN599" i="84"/>
  <c r="AO598" i="84"/>
  <c r="AQ599" i="84"/>
  <c r="AN600" i="84"/>
  <c r="AO599" i="84"/>
  <c r="AQ600" i="84"/>
  <c r="AO600" i="84"/>
  <c r="AN601" i="84"/>
  <c r="AN602" i="84"/>
  <c r="AO601" i="84"/>
  <c r="AQ601" i="84"/>
  <c r="AN603" i="84"/>
  <c r="AO602" i="84"/>
  <c r="AQ602" i="84"/>
  <c r="AQ603" i="84"/>
  <c r="AO603" i="84"/>
  <c r="AN604" i="84"/>
  <c r="AN605" i="84"/>
  <c r="AQ604" i="84"/>
  <c r="AO604" i="84"/>
  <c r="AQ605" i="84"/>
  <c r="AN606" i="84"/>
  <c r="AO605" i="84"/>
  <c r="AQ606" i="84"/>
  <c r="AO606" i="84"/>
  <c r="AN607" i="84"/>
  <c r="AQ607" i="84"/>
  <c r="AO607" i="84"/>
  <c r="AN608" i="84"/>
  <c r="AQ608" i="84"/>
  <c r="AN609" i="84"/>
  <c r="AO608" i="84"/>
  <c r="AO609" i="84"/>
  <c r="AN610" i="84"/>
  <c r="AQ609" i="84"/>
  <c r="AQ610" i="84"/>
  <c r="AN611" i="84"/>
  <c r="AO610" i="84"/>
  <c r="AQ611" i="84"/>
  <c r="AO611" i="84"/>
  <c r="AN612" i="84"/>
  <c r="AN613" i="84"/>
  <c r="AQ612" i="84"/>
  <c r="AO612" i="84"/>
  <c r="AQ613" i="84"/>
  <c r="AO613" i="84"/>
  <c r="AN614" i="84"/>
  <c r="AN615" i="84"/>
  <c r="AQ614" i="84"/>
  <c r="AO614" i="84"/>
  <c r="AO615" i="84"/>
  <c r="AQ615" i="84"/>
  <c r="AN616" i="84"/>
  <c r="AQ616" i="84"/>
  <c r="AO616" i="84"/>
  <c r="AN617" i="84"/>
  <c r="AN618" i="84"/>
  <c r="AO617" i="84"/>
  <c r="AQ617" i="84"/>
  <c r="AQ618" i="84"/>
  <c r="AN619" i="84"/>
  <c r="AO618" i="84"/>
  <c r="AQ619" i="84"/>
  <c r="AN620" i="84"/>
  <c r="AO619" i="84"/>
  <c r="AN621" i="84"/>
  <c r="AQ620" i="84"/>
  <c r="AO620" i="84"/>
  <c r="AQ621" i="84"/>
  <c r="AN622" i="84"/>
  <c r="AO621" i="84"/>
  <c r="AO622" i="84"/>
  <c r="AN623" i="84"/>
  <c r="AQ622" i="84"/>
  <c r="AQ623" i="84"/>
  <c r="AO623" i="84"/>
  <c r="AN624" i="84"/>
  <c r="AQ624" i="84"/>
  <c r="AN625" i="84"/>
  <c r="AO624" i="84"/>
  <c r="AN626" i="84"/>
  <c r="AO625" i="84"/>
  <c r="AQ625" i="84"/>
  <c r="AQ626" i="84"/>
  <c r="AN627" i="84"/>
  <c r="AO626" i="84"/>
  <c r="AQ627" i="84"/>
  <c r="AN628" i="84"/>
  <c r="AO627" i="84"/>
  <c r="AN629" i="84"/>
  <c r="AQ628" i="84"/>
  <c r="AO628" i="84"/>
  <c r="AQ629" i="84"/>
  <c r="AO629" i="84"/>
  <c r="AN630" i="84"/>
  <c r="AO630" i="84"/>
  <c r="AQ630" i="84"/>
  <c r="AN631" i="84"/>
  <c r="AQ631" i="84"/>
  <c r="AN632" i="84"/>
  <c r="AO631" i="84"/>
  <c r="AO632" i="84"/>
  <c r="AQ632" i="84"/>
  <c r="AN633" i="84"/>
  <c r="AN634" i="84"/>
  <c r="AO633" i="84"/>
  <c r="AQ633" i="84"/>
  <c r="AQ634" i="84"/>
  <c r="AN635" i="84"/>
  <c r="AO634" i="84"/>
  <c r="AQ635" i="84"/>
  <c r="AN636" i="84"/>
  <c r="AO635" i="84"/>
  <c r="AO636" i="84"/>
  <c r="AQ636" i="84"/>
  <c r="AN637" i="84"/>
  <c r="AQ637" i="84"/>
  <c r="AN638" i="84"/>
  <c r="AO637" i="84"/>
  <c r="AN639" i="84"/>
  <c r="AQ638" i="84"/>
  <c r="AO638" i="84"/>
  <c r="AQ639" i="84"/>
  <c r="AN640" i="84"/>
  <c r="AO639" i="84"/>
  <c r="AQ640" i="84"/>
  <c r="AN641" i="84"/>
  <c r="AO640" i="84"/>
  <c r="AN642" i="84"/>
  <c r="AO641" i="84"/>
  <c r="AQ641" i="84"/>
  <c r="AQ642" i="84"/>
  <c r="AO642" i="84"/>
  <c r="AN643" i="84"/>
  <c r="AQ643" i="84"/>
  <c r="AO643" i="84"/>
  <c r="AN644" i="84"/>
  <c r="AN645" i="84"/>
  <c r="AQ644" i="84"/>
  <c r="AO644" i="84"/>
  <c r="AQ645" i="84"/>
  <c r="AN646" i="84"/>
  <c r="AO645" i="84"/>
  <c r="AQ646" i="84"/>
  <c r="AN647" i="84"/>
  <c r="AO646" i="84"/>
  <c r="AN648" i="84"/>
  <c r="AQ647" i="84"/>
  <c r="AO647" i="84"/>
  <c r="AO648" i="84"/>
  <c r="AN649" i="84"/>
  <c r="AQ648" i="84"/>
  <c r="AO649" i="84"/>
  <c r="AN650" i="84"/>
  <c r="AQ649" i="84"/>
  <c r="AQ650" i="84"/>
  <c r="AN651" i="84"/>
  <c r="AO650" i="84"/>
  <c r="AN652" i="84"/>
  <c r="AQ651" i="84"/>
  <c r="AO651" i="84"/>
  <c r="AO652" i="84"/>
  <c r="AQ652" i="84"/>
  <c r="AN653" i="84"/>
  <c r="AQ653" i="84"/>
  <c r="AO653" i="84"/>
  <c r="AN654" i="84"/>
  <c r="AO654" i="84"/>
  <c r="AN655" i="84"/>
  <c r="AQ654" i="84"/>
  <c r="AQ655" i="84"/>
  <c r="AO655" i="84"/>
  <c r="AN656" i="84"/>
  <c r="AO656" i="84"/>
  <c r="AQ656" i="84"/>
  <c r="AN657" i="84"/>
  <c r="AO657" i="84"/>
  <c r="AN658" i="84"/>
  <c r="AQ657" i="84"/>
  <c r="AO658" i="84"/>
  <c r="AQ658" i="84"/>
  <c r="AN659" i="84"/>
  <c r="AO659" i="84"/>
  <c r="AQ659" i="84"/>
  <c r="AN660" i="84"/>
  <c r="AO660" i="84"/>
  <c r="AQ660" i="84"/>
  <c r="AN661" i="84"/>
  <c r="AQ661" i="84"/>
  <c r="AN662" i="84"/>
  <c r="AO661" i="84"/>
  <c r="AQ662" i="84"/>
  <c r="AO662" i="84"/>
  <c r="AN663" i="84"/>
  <c r="AQ663" i="84"/>
  <c r="AN664" i="84"/>
  <c r="AO663" i="84"/>
  <c r="AN665" i="84"/>
  <c r="AQ664" i="84"/>
  <c r="AO664" i="84"/>
  <c r="AO665" i="84"/>
  <c r="AN666" i="84"/>
  <c r="AQ665" i="84"/>
  <c r="AQ666" i="84"/>
  <c r="AO666" i="84"/>
  <c r="AN667" i="84"/>
  <c r="AQ667" i="84"/>
  <c r="AO667" i="84"/>
  <c r="AN668" i="84"/>
  <c r="AN669" i="84"/>
  <c r="AQ668" i="84"/>
  <c r="AO668" i="84"/>
  <c r="AQ669" i="84"/>
  <c r="AO669" i="84"/>
  <c r="AN670" i="84"/>
  <c r="AN671" i="84"/>
  <c r="AO670" i="84"/>
  <c r="AQ670" i="84"/>
  <c r="AQ671" i="84"/>
  <c r="AO671" i="84"/>
  <c r="AN672" i="84"/>
  <c r="AN673" i="84"/>
  <c r="AQ672" i="84"/>
  <c r="AO672" i="84"/>
  <c r="AO673" i="84"/>
  <c r="AN674" i="84"/>
  <c r="AQ673" i="84"/>
  <c r="AQ674" i="84"/>
  <c r="AN675" i="84"/>
  <c r="AO674" i="84"/>
  <c r="AN676" i="84"/>
  <c r="AQ675" i="84"/>
  <c r="AO675" i="84"/>
  <c r="AO676" i="84"/>
  <c r="AQ676" i="84"/>
  <c r="AN677" i="84"/>
  <c r="AQ677" i="84"/>
  <c r="AN678" i="84"/>
  <c r="AO677" i="84"/>
  <c r="AO678" i="84"/>
  <c r="AN679" i="84"/>
  <c r="AQ678" i="84"/>
  <c r="AQ679" i="84"/>
  <c r="AN680" i="84"/>
  <c r="AO679" i="84"/>
  <c r="AQ680" i="84"/>
  <c r="AN681" i="84"/>
  <c r="AO680" i="84"/>
  <c r="AN682" i="84"/>
  <c r="AO681" i="84"/>
  <c r="AQ681" i="84"/>
  <c r="AQ682" i="84"/>
  <c r="AN683" i="84"/>
  <c r="AO682" i="84"/>
  <c r="AN684" i="84"/>
  <c r="AO683" i="84"/>
  <c r="AQ683" i="84"/>
  <c r="AO684" i="84"/>
  <c r="AQ684" i="84"/>
  <c r="AN685" i="84"/>
  <c r="AQ685" i="84"/>
  <c r="AN686" i="84"/>
  <c r="AO685" i="84"/>
  <c r="AO686" i="84"/>
  <c r="AQ686" i="84"/>
  <c r="AN687" i="84"/>
  <c r="AQ687" i="84"/>
  <c r="AO687" i="84"/>
  <c r="AN688" i="84"/>
  <c r="AN689" i="84"/>
  <c r="AQ688" i="84"/>
  <c r="AO688" i="84"/>
  <c r="AO689" i="84"/>
  <c r="AN690" i="84"/>
  <c r="AQ689" i="84"/>
  <c r="AQ690" i="84"/>
  <c r="AO690" i="84"/>
  <c r="AN691" i="84"/>
  <c r="AQ691" i="84"/>
  <c r="AO691" i="84"/>
  <c r="AN692" i="84"/>
  <c r="AN693" i="84"/>
  <c r="AQ692" i="84"/>
  <c r="AO692" i="84"/>
  <c r="AQ693" i="84"/>
  <c r="AO693" i="84"/>
  <c r="AN694" i="84"/>
  <c r="AQ694" i="84"/>
  <c r="AN695" i="84"/>
  <c r="AO694" i="84"/>
  <c r="AQ695" i="84"/>
  <c r="AO695" i="84"/>
  <c r="AN696" i="84"/>
  <c r="AO696" i="84"/>
  <c r="AN697" i="84"/>
  <c r="AQ696" i="84"/>
  <c r="AN698" i="84"/>
  <c r="AO697" i="84"/>
  <c r="AQ697" i="84"/>
  <c r="AQ698" i="84"/>
  <c r="AN699" i="84"/>
  <c r="AO698" i="84"/>
  <c r="AO699" i="84"/>
  <c r="AQ699" i="84"/>
  <c r="AN700" i="84"/>
  <c r="AO700" i="84"/>
  <c r="AQ700" i="84"/>
  <c r="AN701" i="84"/>
  <c r="AQ701" i="84"/>
  <c r="AN702" i="84"/>
  <c r="AO701" i="84"/>
  <c r="AQ702" i="84"/>
  <c r="AN703" i="84"/>
  <c r="AO702" i="84"/>
  <c r="AQ703" i="84"/>
  <c r="AO703" i="84"/>
  <c r="AN704" i="84"/>
  <c r="AO704" i="84"/>
  <c r="AQ704" i="84"/>
  <c r="AN705" i="84"/>
  <c r="AN706" i="84"/>
  <c r="AO705" i="84"/>
  <c r="AQ705" i="84"/>
  <c r="AQ706" i="84"/>
  <c r="AO706" i="84"/>
  <c r="AN707" i="84"/>
  <c r="AQ707" i="84"/>
  <c r="AO707" i="84"/>
  <c r="AN708" i="84"/>
  <c r="AN709" i="84"/>
  <c r="AQ708" i="84"/>
  <c r="AO708" i="84"/>
  <c r="AO709" i="84"/>
  <c r="AQ709" i="84"/>
  <c r="AN710" i="84"/>
  <c r="AQ710" i="84"/>
  <c r="AN711" i="84"/>
  <c r="AO710" i="84"/>
  <c r="AO711" i="84"/>
  <c r="AQ711" i="84"/>
  <c r="AN712" i="84"/>
  <c r="AO712" i="84"/>
  <c r="AQ712" i="84"/>
  <c r="AN713" i="84"/>
  <c r="AO713" i="84"/>
  <c r="AN714" i="84"/>
  <c r="AQ713" i="84"/>
  <c r="AQ714" i="84"/>
  <c r="AN715" i="84"/>
  <c r="AO714" i="84"/>
  <c r="AQ715" i="84"/>
  <c r="AN716" i="84"/>
  <c r="AO715" i="84"/>
  <c r="AN717" i="84"/>
  <c r="AQ716" i="84"/>
  <c r="AO716" i="84"/>
  <c r="AQ717" i="84"/>
  <c r="AO717" i="84"/>
  <c r="AN718" i="84"/>
  <c r="AQ718" i="84"/>
  <c r="AO718" i="84"/>
  <c r="AN719" i="84"/>
  <c r="AQ719" i="84"/>
  <c r="AO719" i="84"/>
  <c r="AN720" i="84"/>
  <c r="AN721" i="84"/>
  <c r="AO720" i="84"/>
  <c r="AQ720" i="84"/>
  <c r="AN722" i="84"/>
  <c r="AO721" i="84"/>
  <c r="AQ721" i="84"/>
  <c r="AQ722" i="84"/>
  <c r="AN723" i="84"/>
  <c r="AO722" i="84"/>
  <c r="AQ723" i="84"/>
  <c r="AN724" i="84"/>
  <c r="AO723" i="84"/>
  <c r="AO724" i="84"/>
  <c r="AQ724" i="84"/>
  <c r="AN725" i="84"/>
  <c r="AQ725" i="84"/>
  <c r="AN726" i="84"/>
  <c r="AO725" i="84"/>
  <c r="AN727" i="84"/>
  <c r="AQ726" i="84"/>
  <c r="AO726" i="84"/>
  <c r="AQ727" i="84"/>
  <c r="AO727" i="84"/>
  <c r="AN728" i="84"/>
  <c r="AN729" i="84"/>
  <c r="AQ728" i="84"/>
  <c r="AO728" i="84"/>
  <c r="AN730" i="84"/>
  <c r="AO729" i="84"/>
  <c r="AQ729" i="84"/>
  <c r="AQ730" i="84"/>
  <c r="AO730" i="84"/>
  <c r="AN731" i="84"/>
  <c r="AN732" i="84"/>
  <c r="AQ731" i="84"/>
  <c r="AO731" i="84"/>
  <c r="AO732" i="84"/>
  <c r="AQ732" i="84"/>
  <c r="AN733" i="84"/>
  <c r="AQ733" i="84"/>
  <c r="AN734" i="84"/>
  <c r="AO733" i="84"/>
  <c r="AN735" i="84"/>
  <c r="AO734" i="84"/>
  <c r="AQ734" i="84"/>
  <c r="AQ735" i="84"/>
  <c r="AO735" i="84"/>
  <c r="AN736" i="84"/>
  <c r="AQ736" i="84"/>
  <c r="AN737" i="84"/>
  <c r="AO736" i="84"/>
  <c r="AN738" i="84"/>
  <c r="AO737" i="84"/>
  <c r="AQ737" i="84"/>
  <c r="AQ738" i="84"/>
  <c r="AN739" i="84"/>
  <c r="AO738" i="84"/>
  <c r="AO739" i="84"/>
  <c r="AQ739" i="84"/>
  <c r="AN740" i="84"/>
  <c r="AO740" i="84"/>
  <c r="AQ740" i="84"/>
  <c r="AN741" i="84"/>
  <c r="AQ741" i="84"/>
  <c r="AO741" i="84"/>
  <c r="AN742" i="84"/>
  <c r="AN743" i="84"/>
  <c r="AO742" i="84"/>
  <c r="AQ742" i="84"/>
  <c r="AQ743" i="84"/>
  <c r="AO743" i="84"/>
  <c r="AN744" i="84"/>
  <c r="AQ744" i="84"/>
  <c r="AN745" i="84"/>
  <c r="AO744" i="84"/>
  <c r="AO745" i="84"/>
  <c r="AN746" i="84"/>
  <c r="AQ745" i="84"/>
  <c r="AQ746" i="84"/>
  <c r="AO746" i="84"/>
  <c r="AN747" i="84"/>
  <c r="AQ747" i="84"/>
  <c r="AO747" i="84"/>
  <c r="O5" i="84" l="1"/>
  <c r="Q5" i="84"/>
  <c r="AP747" i="84"/>
  <c r="AP739" i="84"/>
  <c r="AP731" i="84"/>
  <c r="AP723" i="84"/>
  <c r="AP715" i="84"/>
  <c r="AP707" i="84"/>
  <c r="AP699" i="84"/>
  <c r="AP691" i="84"/>
  <c r="AP683" i="84"/>
  <c r="AP675" i="84"/>
  <c r="AP667" i="84"/>
  <c r="AP659" i="84"/>
  <c r="AP651" i="84"/>
  <c r="AP643" i="84"/>
  <c r="AP635" i="84"/>
  <c r="AP627" i="84"/>
  <c r="AP619" i="84"/>
  <c r="AP611" i="84"/>
  <c r="AP603" i="84"/>
  <c r="AP595" i="84"/>
  <c r="AP587" i="84"/>
  <c r="AP579" i="84"/>
  <c r="AP571" i="84"/>
  <c r="AP563" i="84"/>
  <c r="AP555" i="84"/>
  <c r="AP547" i="84"/>
  <c r="AP539" i="84"/>
  <c r="AP531" i="84"/>
  <c r="AP523" i="84"/>
  <c r="AP515" i="84"/>
  <c r="AP507" i="84"/>
  <c r="AP499" i="84"/>
  <c r="AP491" i="84"/>
  <c r="AP483" i="84"/>
  <c r="AP475" i="84"/>
  <c r="AP467" i="84"/>
  <c r="AP459" i="84"/>
  <c r="AP451" i="84"/>
  <c r="AP443" i="84"/>
  <c r="AP435" i="84"/>
  <c r="AP427" i="84"/>
  <c r="AP419" i="84"/>
  <c r="AP411" i="84"/>
  <c r="AP403" i="84"/>
  <c r="AP395" i="84"/>
  <c r="AP387" i="84"/>
  <c r="AP379" i="84"/>
  <c r="AP371" i="84"/>
  <c r="AP363" i="84"/>
  <c r="AP355" i="84"/>
  <c r="AP347" i="84"/>
  <c r="AP339" i="84"/>
  <c r="AP331" i="84"/>
  <c r="AP323" i="84"/>
  <c r="AP315" i="84"/>
  <c r="AP307" i="84"/>
  <c r="AP299" i="84"/>
  <c r="AP291" i="84"/>
  <c r="AP283" i="84"/>
  <c r="AP275" i="84"/>
  <c r="AP267" i="84"/>
  <c r="AP259" i="84"/>
  <c r="AP251" i="84"/>
  <c r="AP243" i="84"/>
  <c r="AP235" i="84"/>
  <c r="AP227" i="84"/>
  <c r="AP219" i="84"/>
  <c r="AP211" i="84"/>
  <c r="AP203" i="84"/>
  <c r="AP195" i="84"/>
  <c r="AP187" i="84"/>
  <c r="AP179" i="84"/>
  <c r="AP171" i="84"/>
  <c r="AP163" i="84"/>
  <c r="AP155" i="84"/>
  <c r="AP147" i="84"/>
  <c r="AP139" i="84"/>
  <c r="AP131" i="84"/>
  <c r="AP123" i="84"/>
  <c r="AP115" i="84"/>
  <c r="AP107" i="84"/>
  <c r="AP99" i="84"/>
  <c r="AP91" i="84"/>
  <c r="AP83" i="84"/>
  <c r="AP75" i="84"/>
  <c r="AP67" i="84"/>
  <c r="AP59" i="84"/>
  <c r="AP51" i="84"/>
  <c r="AP43" i="84"/>
  <c r="C38" i="84"/>
  <c r="AP32" i="84"/>
  <c r="D32" i="88"/>
  <c r="AP27" i="84"/>
  <c r="D26" i="84"/>
  <c r="D24" i="88"/>
  <c r="AP19" i="84"/>
  <c r="D18" i="84"/>
  <c r="D16" i="88"/>
  <c r="AP11" i="84"/>
  <c r="D10" i="84"/>
  <c r="D8" i="88"/>
  <c r="AP337" i="84"/>
  <c r="AP217" i="84"/>
  <c r="AP185" i="84"/>
  <c r="AP161" i="84"/>
  <c r="AP137" i="84"/>
  <c r="AP121" i="84"/>
  <c r="AP105" i="84"/>
  <c r="AP89" i="84"/>
  <c r="AP65" i="84"/>
  <c r="AP41" i="84"/>
  <c r="C35" i="88"/>
  <c r="D26" i="88"/>
  <c r="D18" i="88"/>
  <c r="D12" i="84"/>
  <c r="D7" i="88"/>
  <c r="AP448" i="84"/>
  <c r="AP360" i="84"/>
  <c r="AP336" i="84"/>
  <c r="AP320" i="84"/>
  <c r="AP304" i="84"/>
  <c r="AP280" i="84"/>
  <c r="AP256" i="84"/>
  <c r="AP240" i="84"/>
  <c r="AP224" i="84"/>
  <c r="AP208" i="84"/>
  <c r="AP184" i="84"/>
  <c r="AP168" i="84"/>
  <c r="AP144" i="84"/>
  <c r="AP136" i="84"/>
  <c r="AP104" i="84"/>
  <c r="AP72" i="84"/>
  <c r="AP48" i="84"/>
  <c r="D33" i="84"/>
  <c r="D25" i="84"/>
  <c r="D17" i="84"/>
  <c r="D9" i="84"/>
  <c r="AP215" i="84"/>
  <c r="AP127" i="84"/>
  <c r="AP103" i="84"/>
  <c r="AP87" i="84"/>
  <c r="AP55" i="84"/>
  <c r="AP34" i="84"/>
  <c r="AP23" i="84"/>
  <c r="AP15" i="84"/>
  <c r="AP7" i="84"/>
  <c r="AP746" i="84"/>
  <c r="AP738" i="84"/>
  <c r="AP730" i="84"/>
  <c r="AP722" i="84"/>
  <c r="AP714" i="84"/>
  <c r="AP706" i="84"/>
  <c r="AP698" i="84"/>
  <c r="AP690" i="84"/>
  <c r="AP682" i="84"/>
  <c r="AP674" i="84"/>
  <c r="AP666" i="84"/>
  <c r="AP658" i="84"/>
  <c r="AP650" i="84"/>
  <c r="AP642" i="84"/>
  <c r="AP634" i="84"/>
  <c r="AP626" i="84"/>
  <c r="AP618" i="84"/>
  <c r="AP610" i="84"/>
  <c r="AP602" i="84"/>
  <c r="AP594" i="84"/>
  <c r="AP586" i="84"/>
  <c r="AP578" i="84"/>
  <c r="AP570" i="84"/>
  <c r="AP562" i="84"/>
  <c r="AP554" i="84"/>
  <c r="AP546" i="84"/>
  <c r="AP538" i="84"/>
  <c r="AP530" i="84"/>
  <c r="AP522" i="84"/>
  <c r="AP514" i="84"/>
  <c r="AP506" i="84"/>
  <c r="AP498" i="84"/>
  <c r="AP490" i="84"/>
  <c r="AP482" i="84"/>
  <c r="AP474" i="84"/>
  <c r="AP466" i="84"/>
  <c r="AP458" i="84"/>
  <c r="AP450" i="84"/>
  <c r="AP442" i="84"/>
  <c r="AP434" i="84"/>
  <c r="AP426" i="84"/>
  <c r="AP418" i="84"/>
  <c r="AP410" i="84"/>
  <c r="AP402" i="84"/>
  <c r="AP394" i="84"/>
  <c r="AP386" i="84"/>
  <c r="AP378" i="84"/>
  <c r="AP370" i="84"/>
  <c r="AP362" i="84"/>
  <c r="AP354" i="84"/>
  <c r="AP346" i="84"/>
  <c r="AP338" i="84"/>
  <c r="AP330" i="84"/>
  <c r="AP322" i="84"/>
  <c r="AP314" i="84"/>
  <c r="AP306" i="84"/>
  <c r="AP298" i="84"/>
  <c r="AP290" i="84"/>
  <c r="AP282" i="84"/>
  <c r="AP274" i="84"/>
  <c r="AP266" i="84"/>
  <c r="AP258" i="84"/>
  <c r="AP250" i="84"/>
  <c r="AP242" i="84"/>
  <c r="AP234" i="84"/>
  <c r="AP226" i="84"/>
  <c r="AP218" i="84"/>
  <c r="AP210" i="84"/>
  <c r="AP202" i="84"/>
  <c r="AP194" i="84"/>
  <c r="AP186" i="84"/>
  <c r="AP178" i="84"/>
  <c r="AP170" i="84"/>
  <c r="AP162" i="84"/>
  <c r="AP154" i="84"/>
  <c r="AP146" i="84"/>
  <c r="AP138" i="84"/>
  <c r="AP130" i="84"/>
  <c r="AP122" i="84"/>
  <c r="AP114" i="84"/>
  <c r="AP106" i="84"/>
  <c r="AP98" i="84"/>
  <c r="AP90" i="84"/>
  <c r="AP82" i="84"/>
  <c r="AP74" i="84"/>
  <c r="AP66" i="84"/>
  <c r="AP58" i="84"/>
  <c r="AP50" i="84"/>
  <c r="AP42" i="84"/>
  <c r="D37" i="84"/>
  <c r="D34" i="88"/>
  <c r="D31" i="84"/>
  <c r="D29" i="88"/>
  <c r="AP24" i="84"/>
  <c r="D23" i="84"/>
  <c r="D21" i="88"/>
  <c r="AP16" i="84"/>
  <c r="D15" i="84"/>
  <c r="D13" i="88"/>
  <c r="AP8" i="84"/>
  <c r="D7" i="84"/>
  <c r="AN7" i="88"/>
  <c r="AP345" i="84"/>
  <c r="AP257" i="84"/>
  <c r="AP233" i="84"/>
  <c r="AP209" i="84"/>
  <c r="AP193" i="84"/>
  <c r="AP169" i="84"/>
  <c r="AP153" i="84"/>
  <c r="AP129" i="84"/>
  <c r="AP97" i="84"/>
  <c r="AP73" i="84"/>
  <c r="AP57" i="84"/>
  <c r="AP35" i="84"/>
  <c r="D28" i="84"/>
  <c r="AP21" i="84"/>
  <c r="AP13" i="84"/>
  <c r="D10" i="88"/>
  <c r="AP440" i="84"/>
  <c r="AP368" i="84"/>
  <c r="AP344" i="84"/>
  <c r="AP312" i="84"/>
  <c r="AP296" i="84"/>
  <c r="AP272" i="84"/>
  <c r="AP248" i="84"/>
  <c r="AP232" i="84"/>
  <c r="AP216" i="84"/>
  <c r="AP192" i="84"/>
  <c r="AP176" i="84"/>
  <c r="AP152" i="84"/>
  <c r="AP120" i="84"/>
  <c r="AP96" i="84"/>
  <c r="AP80" i="84"/>
  <c r="AP56" i="84"/>
  <c r="D36" i="84"/>
  <c r="AP26" i="84"/>
  <c r="D23" i="88"/>
  <c r="D15" i="88"/>
  <c r="D6" i="88"/>
  <c r="AP207" i="84"/>
  <c r="AP143" i="84"/>
  <c r="AP111" i="84"/>
  <c r="AP71" i="84"/>
  <c r="AP39" i="84"/>
  <c r="D30" i="84"/>
  <c r="D22" i="84"/>
  <c r="D14" i="84"/>
  <c r="AP745" i="84"/>
  <c r="AP737" i="84"/>
  <c r="AP729" i="84"/>
  <c r="AP721" i="84"/>
  <c r="AP713" i="84"/>
  <c r="AP705" i="84"/>
  <c r="AP697" i="84"/>
  <c r="AP689" i="84"/>
  <c r="AP681" i="84"/>
  <c r="AP673" i="84"/>
  <c r="AP665" i="84"/>
  <c r="AP657" i="84"/>
  <c r="AP649" i="84"/>
  <c r="AP641" i="84"/>
  <c r="AP633" i="84"/>
  <c r="AP625" i="84"/>
  <c r="AP617" i="84"/>
  <c r="AP609" i="84"/>
  <c r="AP601" i="84"/>
  <c r="AP593" i="84"/>
  <c r="AP585" i="84"/>
  <c r="AP577" i="84"/>
  <c r="AP569" i="84"/>
  <c r="AP561" i="84"/>
  <c r="AP553" i="84"/>
  <c r="AP545" i="84"/>
  <c r="AP537" i="84"/>
  <c r="AP529" i="84"/>
  <c r="AP521" i="84"/>
  <c r="AP513" i="84"/>
  <c r="AP505" i="84"/>
  <c r="AP497" i="84"/>
  <c r="AP489" i="84"/>
  <c r="AP481" i="84"/>
  <c r="AP473" i="84"/>
  <c r="AP465" i="84"/>
  <c r="AP457" i="84"/>
  <c r="AP449" i="84"/>
  <c r="AP441" i="84"/>
  <c r="AP433" i="84"/>
  <c r="AP425" i="84"/>
  <c r="AP417" i="84"/>
  <c r="AP409" i="84"/>
  <c r="AP401" i="84"/>
  <c r="AP393" i="84"/>
  <c r="AP385" i="84"/>
  <c r="AP377" i="84"/>
  <c r="AP369" i="84"/>
  <c r="AP361" i="84"/>
  <c r="AP353" i="84"/>
  <c r="AP329" i="84"/>
  <c r="AP321" i="84"/>
  <c r="AP313" i="84"/>
  <c r="AP305" i="84"/>
  <c r="AP297" i="84"/>
  <c r="AP289" i="84"/>
  <c r="AP281" i="84"/>
  <c r="AP273" i="84"/>
  <c r="AP265" i="84"/>
  <c r="AP249" i="84"/>
  <c r="AP241" i="84"/>
  <c r="AP225" i="84"/>
  <c r="AP201" i="84"/>
  <c r="AP177" i="84"/>
  <c r="AP145" i="84"/>
  <c r="AP113" i="84"/>
  <c r="AP81" i="84"/>
  <c r="AP49" i="84"/>
  <c r="AP29" i="84"/>
  <c r="D20" i="84"/>
  <c r="AP384" i="84"/>
  <c r="AP288" i="84"/>
  <c r="AP200" i="84"/>
  <c r="AP160" i="84"/>
  <c r="AP128" i="84"/>
  <c r="AP88" i="84"/>
  <c r="AP64" i="84"/>
  <c r="AP40" i="84"/>
  <c r="D31" i="88"/>
  <c r="AP18" i="84"/>
  <c r="AP10" i="84"/>
  <c r="AP223" i="84"/>
  <c r="AP135" i="84"/>
  <c r="AP95" i="84"/>
  <c r="AP63" i="84"/>
  <c r="AP47" i="84"/>
  <c r="D28" i="88"/>
  <c r="D20" i="88"/>
  <c r="D12" i="88"/>
  <c r="AP744" i="84"/>
  <c r="AP736" i="84"/>
  <c r="AP728" i="84"/>
  <c r="AP720" i="84"/>
  <c r="AP712" i="84"/>
  <c r="AP704" i="84"/>
  <c r="AP696" i="84"/>
  <c r="AP688" i="84"/>
  <c r="AP680" i="84"/>
  <c r="AP672" i="84"/>
  <c r="AP664" i="84"/>
  <c r="AP656" i="84"/>
  <c r="AP648" i="84"/>
  <c r="AP640" i="84"/>
  <c r="AP632" i="84"/>
  <c r="AP624" i="84"/>
  <c r="AP616" i="84"/>
  <c r="AP608" i="84"/>
  <c r="AP600" i="84"/>
  <c r="AP592" i="84"/>
  <c r="AP584" i="84"/>
  <c r="AP576" i="84"/>
  <c r="AP568" i="84"/>
  <c r="AP560" i="84"/>
  <c r="AP552" i="84"/>
  <c r="AP544" i="84"/>
  <c r="AP536" i="84"/>
  <c r="AP528" i="84"/>
  <c r="AP520" i="84"/>
  <c r="AP512" i="84"/>
  <c r="AP504" i="84"/>
  <c r="AP496" i="84"/>
  <c r="AP488" i="84"/>
  <c r="AP480" i="84"/>
  <c r="AP472" i="84"/>
  <c r="AP464" i="84"/>
  <c r="AP456" i="84"/>
  <c r="AP432" i="84"/>
  <c r="AP424" i="84"/>
  <c r="AP416" i="84"/>
  <c r="AP408" i="84"/>
  <c r="AP400" i="84"/>
  <c r="AP392" i="84"/>
  <c r="AP376" i="84"/>
  <c r="AP352" i="84"/>
  <c r="AP328" i="84"/>
  <c r="AP264" i="84"/>
  <c r="AP112" i="84"/>
  <c r="AP743" i="84"/>
  <c r="AP735" i="84"/>
  <c r="AP727" i="84"/>
  <c r="AP719" i="84"/>
  <c r="AP711" i="84"/>
  <c r="AP703" i="84"/>
  <c r="AP695" i="84"/>
  <c r="AP687" i="84"/>
  <c r="AP679" i="84"/>
  <c r="AP671" i="84"/>
  <c r="AP663" i="84"/>
  <c r="AP655" i="84"/>
  <c r="AP647" i="84"/>
  <c r="AP639" i="84"/>
  <c r="AP631" i="84"/>
  <c r="AP623" i="84"/>
  <c r="AP615" i="84"/>
  <c r="AP607" i="84"/>
  <c r="AP599" i="84"/>
  <c r="AP591" i="84"/>
  <c r="AP583" i="84"/>
  <c r="AP575" i="84"/>
  <c r="AP567" i="84"/>
  <c r="AP559" i="84"/>
  <c r="AP551" i="84"/>
  <c r="AP543" i="84"/>
  <c r="AP535" i="84"/>
  <c r="AP527" i="84"/>
  <c r="AP519" i="84"/>
  <c r="AP511" i="84"/>
  <c r="AP503" i="84"/>
  <c r="AP495" i="84"/>
  <c r="AP487" i="84"/>
  <c r="AP479" i="84"/>
  <c r="AP471" i="84"/>
  <c r="AP463" i="84"/>
  <c r="AP455" i="84"/>
  <c r="AP447" i="84"/>
  <c r="AP439" i="84"/>
  <c r="AP431" i="84"/>
  <c r="AP423" i="84"/>
  <c r="AP415" i="84"/>
  <c r="AP407" i="84"/>
  <c r="AP399" i="84"/>
  <c r="AP391" i="84"/>
  <c r="AP383" i="84"/>
  <c r="AP375" i="84"/>
  <c r="AP367" i="84"/>
  <c r="AP359" i="84"/>
  <c r="AP351" i="84"/>
  <c r="AP343" i="84"/>
  <c r="AP335" i="84"/>
  <c r="AP327" i="84"/>
  <c r="AP319" i="84"/>
  <c r="AP311" i="84"/>
  <c r="AP303" i="84"/>
  <c r="AP295" i="84"/>
  <c r="AP287" i="84"/>
  <c r="AP279" i="84"/>
  <c r="AP271" i="84"/>
  <c r="AP263" i="84"/>
  <c r="AP255" i="84"/>
  <c r="AP247" i="84"/>
  <c r="AP239" i="84"/>
  <c r="AP231" i="84"/>
  <c r="AP199" i="84"/>
  <c r="AP191" i="84"/>
  <c r="AP183" i="84"/>
  <c r="AP175" i="84"/>
  <c r="AP167" i="84"/>
  <c r="AP159" i="84"/>
  <c r="AP151" i="84"/>
  <c r="AP119" i="84"/>
  <c r="AP79" i="84"/>
  <c r="AP31" i="84"/>
  <c r="AP742" i="84"/>
  <c r="AP734" i="84"/>
  <c r="AP726" i="84"/>
  <c r="AP718" i="84"/>
  <c r="AP710" i="84"/>
  <c r="AP702" i="84"/>
  <c r="AP694" i="84"/>
  <c r="AP686" i="84"/>
  <c r="AP678" i="84"/>
  <c r="AP670" i="84"/>
  <c r="AP662" i="84"/>
  <c r="AP654" i="84"/>
  <c r="AP646" i="84"/>
  <c r="AP638" i="84"/>
  <c r="AP630" i="84"/>
  <c r="AP622" i="84"/>
  <c r="AP614" i="84"/>
  <c r="AP606" i="84"/>
  <c r="AP598" i="84"/>
  <c r="AP590" i="84"/>
  <c r="AP582" i="84"/>
  <c r="AP574" i="84"/>
  <c r="AP566" i="84"/>
  <c r="AP558" i="84"/>
  <c r="AP550" i="84"/>
  <c r="AP542" i="84"/>
  <c r="AP534" i="84"/>
  <c r="AP526" i="84"/>
  <c r="AP518" i="84"/>
  <c r="AP510" i="84"/>
  <c r="AP502" i="84"/>
  <c r="AP494" i="84"/>
  <c r="AP486" i="84"/>
  <c r="AP478" i="84"/>
  <c r="AP470" i="84"/>
  <c r="AP462" i="84"/>
  <c r="AP454" i="84"/>
  <c r="AP446" i="84"/>
  <c r="AP438" i="84"/>
  <c r="AP430" i="84"/>
  <c r="AP422" i="84"/>
  <c r="AP414" i="84"/>
  <c r="AP406" i="84"/>
  <c r="AP398" i="84"/>
  <c r="AP390" i="84"/>
  <c r="AP382" i="84"/>
  <c r="AP374" i="84"/>
  <c r="AP366" i="84"/>
  <c r="AP358" i="84"/>
  <c r="AP350" i="84"/>
  <c r="AP342" i="84"/>
  <c r="AP334" i="84"/>
  <c r="AP326" i="84"/>
  <c r="AP318" i="84"/>
  <c r="AP310" i="84"/>
  <c r="AP302" i="84"/>
  <c r="AP294" i="84"/>
  <c r="AP286" i="84"/>
  <c r="AP278" i="84"/>
  <c r="AP270" i="84"/>
  <c r="AP262" i="84"/>
  <c r="AP254" i="84"/>
  <c r="AP246" i="84"/>
  <c r="AP238" i="84"/>
  <c r="AP230" i="84"/>
  <c r="AP222" i="84"/>
  <c r="AP214" i="84"/>
  <c r="AP206" i="84"/>
  <c r="AP198" i="84"/>
  <c r="AP190" i="84"/>
  <c r="AP182" i="84"/>
  <c r="AP174" i="84"/>
  <c r="AP166" i="84"/>
  <c r="AP158" i="84"/>
  <c r="AP150" i="84"/>
  <c r="AP142" i="84"/>
  <c r="AP134" i="84"/>
  <c r="AP126" i="84"/>
  <c r="AP118" i="84"/>
  <c r="AP110" i="84"/>
  <c r="AP102" i="84"/>
  <c r="AP94" i="84"/>
  <c r="AP86" i="84"/>
  <c r="AP78" i="84"/>
  <c r="AP70" i="84"/>
  <c r="AP62" i="84"/>
  <c r="AP54" i="84"/>
  <c r="AP46" i="84"/>
  <c r="AP38" i="84"/>
  <c r="D35" i="84"/>
  <c r="D33" i="88"/>
  <c r="AP28" i="84"/>
  <c r="D27" i="84"/>
  <c r="D25" i="88"/>
  <c r="AP20" i="84"/>
  <c r="D19" i="84"/>
  <c r="D17" i="88"/>
  <c r="AP12" i="84"/>
  <c r="D11" i="84"/>
  <c r="D9" i="88"/>
  <c r="D6" i="84"/>
  <c r="AP741" i="84"/>
  <c r="AP733" i="84"/>
  <c r="AP725" i="84"/>
  <c r="AP717" i="84"/>
  <c r="AP709" i="84"/>
  <c r="AP701" i="84"/>
  <c r="AP693" i="84"/>
  <c r="AP685" i="84"/>
  <c r="AP677" i="84"/>
  <c r="AP669" i="84"/>
  <c r="AP661" i="84"/>
  <c r="AP653" i="84"/>
  <c r="AP645" i="84"/>
  <c r="AP637" i="84"/>
  <c r="AP629" i="84"/>
  <c r="AP621" i="84"/>
  <c r="AP589" i="84"/>
  <c r="AP581" i="84"/>
  <c r="AP573" i="84"/>
  <c r="AP565" i="84"/>
  <c r="AP557" i="84"/>
  <c r="AP549" i="84"/>
  <c r="AP541" i="84"/>
  <c r="AP533" i="84"/>
  <c r="AP525" i="84"/>
  <c r="AP517" i="84"/>
  <c r="AP740" i="84"/>
  <c r="AP676" i="84"/>
  <c r="AP613" i="84"/>
  <c r="AP572" i="84"/>
  <c r="AP509" i="84"/>
  <c r="AP477" i="84"/>
  <c r="AP445" i="84"/>
  <c r="AP413" i="84"/>
  <c r="AP381" i="84"/>
  <c r="AP349" i="84"/>
  <c r="AP317" i="84"/>
  <c r="AP285" i="84"/>
  <c r="AP253" i="84"/>
  <c r="AP221" i="84"/>
  <c r="AP189" i="84"/>
  <c r="AP157" i="84"/>
  <c r="AP125" i="84"/>
  <c r="AP93" i="84"/>
  <c r="AP61" i="84"/>
  <c r="AP33" i="84"/>
  <c r="D24" i="84"/>
  <c r="D14" i="88"/>
  <c r="D5" i="88"/>
  <c r="AP732" i="84"/>
  <c r="AP668" i="84"/>
  <c r="AP612" i="84"/>
  <c r="AP564" i="84"/>
  <c r="AP508" i="84"/>
  <c r="AP476" i="84"/>
  <c r="AP444" i="84"/>
  <c r="AP412" i="84"/>
  <c r="AP380" i="84"/>
  <c r="AP348" i="84"/>
  <c r="AP316" i="84"/>
  <c r="AP284" i="84"/>
  <c r="AP252" i="84"/>
  <c r="AP220" i="84"/>
  <c r="AP188" i="84"/>
  <c r="AP156" i="84"/>
  <c r="AP124" i="84"/>
  <c r="AP92" i="84"/>
  <c r="AP60" i="84"/>
  <c r="D34" i="84"/>
  <c r="AP22" i="84"/>
  <c r="D13" i="84"/>
  <c r="AP724" i="84"/>
  <c r="AP660" i="84"/>
  <c r="AP605" i="84"/>
  <c r="AP556" i="84"/>
  <c r="AP501" i="84"/>
  <c r="AP469" i="84"/>
  <c r="AP437" i="84"/>
  <c r="AP405" i="84"/>
  <c r="AP373" i="84"/>
  <c r="AP341" i="84"/>
  <c r="AP309" i="84"/>
  <c r="AP277" i="84"/>
  <c r="AP245" i="84"/>
  <c r="AP213" i="84"/>
  <c r="AP181" i="84"/>
  <c r="AP149" i="84"/>
  <c r="AP117" i="84"/>
  <c r="AP85" i="84"/>
  <c r="AP53" i="84"/>
  <c r="D32" i="84"/>
  <c r="D22" i="88"/>
  <c r="AP9" i="84"/>
  <c r="AP652" i="84"/>
  <c r="AP468" i="84"/>
  <c r="AP404" i="84"/>
  <c r="AP340" i="84"/>
  <c r="AP276" i="84"/>
  <c r="AP212" i="84"/>
  <c r="AP84" i="84"/>
  <c r="D11" i="88"/>
  <c r="AP173" i="84"/>
  <c r="AP45" i="84"/>
  <c r="D30" i="88"/>
  <c r="D8" i="84"/>
  <c r="AP700" i="84"/>
  <c r="AP428" i="84"/>
  <c r="AP364" i="84"/>
  <c r="AP300" i="84"/>
  <c r="AP236" i="84"/>
  <c r="AP140" i="84"/>
  <c r="AP76" i="84"/>
  <c r="D19" i="88"/>
  <c r="AP68" i="84"/>
  <c r="AP116" i="84"/>
  <c r="AP596" i="84"/>
  <c r="AP172" i="84"/>
  <c r="AP44" i="84"/>
  <c r="AP6" i="84"/>
  <c r="AP492" i="84"/>
  <c r="AP716" i="84"/>
  <c r="AP604" i="84"/>
  <c r="AP548" i="84"/>
  <c r="AP500" i="84"/>
  <c r="AP436" i="84"/>
  <c r="AP372" i="84"/>
  <c r="AP308" i="84"/>
  <c r="AP244" i="84"/>
  <c r="AP180" i="84"/>
  <c r="AP148" i="84"/>
  <c r="AP52" i="84"/>
  <c r="AP30" i="84"/>
  <c r="D21" i="84"/>
  <c r="AP636" i="84"/>
  <c r="AP460" i="84"/>
  <c r="AP396" i="84"/>
  <c r="AP332" i="84"/>
  <c r="AP268" i="84"/>
  <c r="AP204" i="84"/>
  <c r="AP108" i="84"/>
  <c r="D29" i="84"/>
  <c r="AP36" i="84"/>
  <c r="AP708" i="84"/>
  <c r="AP644" i="84"/>
  <c r="AP597" i="84"/>
  <c r="AP540" i="84"/>
  <c r="AP493" i="84"/>
  <c r="AP461" i="84"/>
  <c r="AP429" i="84"/>
  <c r="AP397" i="84"/>
  <c r="AP365" i="84"/>
  <c r="AP333" i="84"/>
  <c r="AP301" i="84"/>
  <c r="AP269" i="84"/>
  <c r="AP237" i="84"/>
  <c r="AP205" i="84"/>
  <c r="AP141" i="84"/>
  <c r="AP109" i="84"/>
  <c r="AP77" i="84"/>
  <c r="AP17" i="84"/>
  <c r="AP532" i="84"/>
  <c r="AP4" i="88"/>
  <c r="AP692" i="84"/>
  <c r="AP628" i="84"/>
  <c r="AP588" i="84"/>
  <c r="AP524" i="84"/>
  <c r="AP485" i="84"/>
  <c r="AP453" i="84"/>
  <c r="AP421" i="84"/>
  <c r="AP389" i="84"/>
  <c r="AP357" i="84"/>
  <c r="AP325" i="84"/>
  <c r="AP293" i="84"/>
  <c r="AP261" i="84"/>
  <c r="AP229" i="84"/>
  <c r="AP197" i="84"/>
  <c r="AP165" i="84"/>
  <c r="AP133" i="84"/>
  <c r="AP101" i="84"/>
  <c r="AP69" i="84"/>
  <c r="AP37" i="84"/>
  <c r="AP25" i="84"/>
  <c r="D16" i="84"/>
  <c r="AP684" i="84"/>
  <c r="AP620" i="84"/>
  <c r="AP580" i="84"/>
  <c r="AP516" i="84"/>
  <c r="AP484" i="84"/>
  <c r="AP452" i="84"/>
  <c r="AP420" i="84"/>
  <c r="AP388" i="84"/>
  <c r="AP356" i="84"/>
  <c r="AP324" i="84"/>
  <c r="AP292" i="84"/>
  <c r="AP260" i="84"/>
  <c r="AP228" i="84"/>
  <c r="AP196" i="84"/>
  <c r="AP164" i="84"/>
  <c r="AP132" i="84"/>
  <c r="AP100" i="84"/>
  <c r="D27" i="88"/>
  <c r="AP14" i="84"/>
  <c r="N32" i="88"/>
  <c r="M32" i="88"/>
  <c r="N26" i="84"/>
  <c r="M26" i="84"/>
  <c r="M24" i="88"/>
  <c r="N24" i="88"/>
  <c r="N18" i="84"/>
  <c r="M18" i="84"/>
  <c r="N16" i="88"/>
  <c r="M16" i="88"/>
  <c r="N10" i="84"/>
  <c r="M10" i="84"/>
  <c r="N8" i="88"/>
  <c r="M8" i="88"/>
  <c r="E5" i="88" a="1"/>
  <c r="G5" i="88" a="1"/>
  <c r="N26" i="88"/>
  <c r="M26" i="88"/>
  <c r="N18" i="88"/>
  <c r="M18" i="88"/>
  <c r="N12" i="84"/>
  <c r="M12" i="84"/>
  <c r="N7" i="88"/>
  <c r="M7" i="88"/>
  <c r="M33" i="84"/>
  <c r="N33" i="84"/>
  <c r="N25" i="84"/>
  <c r="M25" i="84"/>
  <c r="N17" i="84"/>
  <c r="M17" i="84"/>
  <c r="M9" i="84"/>
  <c r="N9" i="84"/>
  <c r="N37" i="84"/>
  <c r="M37" i="84"/>
  <c r="N34" i="88"/>
  <c r="M34" i="88"/>
  <c r="N31" i="84"/>
  <c r="M31" i="84"/>
  <c r="N29" i="88"/>
  <c r="M29" i="88"/>
  <c r="M23" i="84"/>
  <c r="N23" i="84"/>
  <c r="N21" i="88"/>
  <c r="M21" i="88"/>
  <c r="N15" i="84"/>
  <c r="M15" i="84"/>
  <c r="N13" i="88"/>
  <c r="M13" i="88"/>
  <c r="N7" i="84"/>
  <c r="M7" i="84"/>
  <c r="AN8" i="88"/>
  <c r="AO7" i="88"/>
  <c r="N28" i="84"/>
  <c r="M28" i="84"/>
  <c r="N10" i="88"/>
  <c r="M10" i="88"/>
  <c r="N36" i="84"/>
  <c r="M36" i="84"/>
  <c r="N23" i="88"/>
  <c r="M23" i="88"/>
  <c r="N15" i="88"/>
  <c r="M15" i="88"/>
  <c r="N6" i="88"/>
  <c r="M6" i="88"/>
  <c r="N30" i="84"/>
  <c r="M30" i="84"/>
  <c r="N22" i="84"/>
  <c r="M22" i="84"/>
  <c r="N14" i="84"/>
  <c r="M14" i="84"/>
  <c r="N20" i="84"/>
  <c r="M20" i="84"/>
  <c r="N31" i="88"/>
  <c r="M31" i="88"/>
  <c r="N28" i="88"/>
  <c r="M28" i="88"/>
  <c r="N20" i="88"/>
  <c r="M20" i="88"/>
  <c r="N12" i="88"/>
  <c r="M12" i="88"/>
  <c r="N35" i="84"/>
  <c r="M35" i="84"/>
  <c r="N33" i="88"/>
  <c r="M33" i="88"/>
  <c r="N27" i="84"/>
  <c r="M27" i="84"/>
  <c r="N25" i="88"/>
  <c r="M25" i="88"/>
  <c r="N19" i="84"/>
  <c r="M19" i="84"/>
  <c r="N17" i="88"/>
  <c r="M17" i="88"/>
  <c r="N11" i="84"/>
  <c r="M11" i="84"/>
  <c r="N9" i="88"/>
  <c r="M9" i="88"/>
  <c r="N6" i="84"/>
  <c r="M6" i="84"/>
  <c r="N24" i="84"/>
  <c r="M24" i="84"/>
  <c r="N14" i="88"/>
  <c r="M14" i="88"/>
  <c r="N5" i="88"/>
  <c r="M5" i="88"/>
  <c r="N34" i="84"/>
  <c r="M34" i="84"/>
  <c r="N13" i="84"/>
  <c r="M13" i="84"/>
  <c r="N32" i="84"/>
  <c r="M32" i="84"/>
  <c r="N22" i="88"/>
  <c r="M22" i="88"/>
  <c r="N11" i="88"/>
  <c r="M11" i="88"/>
  <c r="N30" i="88"/>
  <c r="M30" i="88"/>
  <c r="N8" i="84"/>
  <c r="M8" i="84"/>
  <c r="N19" i="88"/>
  <c r="M19" i="88"/>
  <c r="N21" i="84"/>
  <c r="M21" i="84"/>
  <c r="N29" i="84"/>
  <c r="M29" i="84"/>
  <c r="M16" i="84"/>
  <c r="N16" i="84"/>
  <c r="N27" i="88"/>
  <c r="M27" i="88"/>
  <c r="AO8" i="88"/>
  <c r="AN9" i="88"/>
  <c r="AP7" i="88"/>
  <c r="AQ7" i="88"/>
  <c r="AQ8" i="88"/>
  <c r="AP8" i="88"/>
  <c r="AO9" i="88"/>
  <c r="AN10" i="88"/>
  <c r="AQ9" i="88"/>
  <c r="AP9" i="88"/>
  <c r="AN11" i="88"/>
  <c r="AO10" i="88"/>
  <c r="AO11" i="88"/>
  <c r="AN12" i="88"/>
  <c r="AQ10" i="88"/>
  <c r="AP10" i="88"/>
  <c r="AQ11" i="88"/>
  <c r="AP11" i="88"/>
  <c r="AN13" i="88"/>
  <c r="AO12" i="88"/>
  <c r="AN14" i="88"/>
  <c r="AO13" i="88"/>
  <c r="AQ12" i="88"/>
  <c r="AP12" i="88"/>
  <c r="AN15" i="88"/>
  <c r="AO14" i="88"/>
  <c r="AQ13" i="88"/>
  <c r="AP13" i="88"/>
  <c r="AN16" i="88"/>
  <c r="AO15" i="88"/>
  <c r="AQ14" i="88"/>
  <c r="AP14" i="88"/>
  <c r="AN17" i="88"/>
  <c r="AO16" i="88"/>
  <c r="AQ15" i="88"/>
  <c r="AP15" i="88"/>
  <c r="AO17" i="88"/>
  <c r="AN18" i="88"/>
  <c r="AQ16" i="88"/>
  <c r="AP16" i="88"/>
  <c r="AQ17" i="88"/>
  <c r="AP17" i="88"/>
  <c r="AO18" i="88"/>
  <c r="AN19" i="88"/>
  <c r="AQ18" i="88"/>
  <c r="AP18" i="88"/>
  <c r="AO19" i="88"/>
  <c r="AN20" i="88"/>
  <c r="AQ19" i="88"/>
  <c r="AP19" i="88"/>
  <c r="AO20" i="88"/>
  <c r="AN21" i="88"/>
  <c r="AQ20" i="88"/>
  <c r="AP20" i="88"/>
  <c r="AO21" i="88"/>
  <c r="AN22" i="88"/>
  <c r="AQ21" i="88"/>
  <c r="AP21" i="88"/>
  <c r="AN23" i="88"/>
  <c r="AO22" i="88"/>
  <c r="AO23" i="88"/>
  <c r="AN24" i="88"/>
  <c r="AQ22" i="88"/>
  <c r="AP22" i="88"/>
  <c r="AQ23" i="88"/>
  <c r="AP23" i="88"/>
  <c r="AN25" i="88"/>
  <c r="AO24" i="88"/>
  <c r="AN26" i="88"/>
  <c r="AO25" i="88"/>
  <c r="AQ24" i="88"/>
  <c r="AP24" i="88"/>
  <c r="AO26" i="88"/>
  <c r="AN27" i="88"/>
  <c r="AQ25" i="88"/>
  <c r="AP25" i="88"/>
  <c r="AQ26" i="88"/>
  <c r="AP26" i="88"/>
  <c r="AO27" i="88"/>
  <c r="AN28" i="88"/>
  <c r="AQ27" i="88"/>
  <c r="AP27" i="88"/>
  <c r="AN29" i="88"/>
  <c r="AO28" i="88"/>
  <c r="AO29" i="88"/>
  <c r="AN30" i="88"/>
  <c r="AQ28" i="88"/>
  <c r="AP28" i="88"/>
  <c r="AQ29" i="88"/>
  <c r="AP29" i="88"/>
  <c r="AO30" i="88"/>
  <c r="AN31" i="88"/>
  <c r="AQ30" i="88"/>
  <c r="AP30" i="88"/>
  <c r="AN32" i="88"/>
  <c r="AO31" i="88"/>
  <c r="AO32" i="88"/>
  <c r="AN33" i="88"/>
  <c r="AQ31" i="88"/>
  <c r="AP31" i="88"/>
  <c r="AQ32" i="88"/>
  <c r="AP32" i="88"/>
  <c r="AN34" i="88"/>
  <c r="AO33" i="88"/>
  <c r="AO34" i="88"/>
  <c r="AN35" i="88"/>
  <c r="AQ33" i="88"/>
  <c r="AP33" i="88"/>
  <c r="AQ34" i="88"/>
  <c r="AP34" i="88"/>
  <c r="AO35" i="88"/>
  <c r="AN36" i="88"/>
  <c r="AQ35" i="88"/>
  <c r="AP35" i="88"/>
  <c r="AO36" i="88"/>
  <c r="AN37" i="88"/>
  <c r="AQ36" i="88"/>
  <c r="AP36" i="88"/>
  <c r="AN38" i="88"/>
  <c r="AO37" i="88"/>
  <c r="AN39" i="88"/>
  <c r="AO38" i="88"/>
  <c r="AQ37" i="88"/>
  <c r="AP37" i="88"/>
  <c r="AN40" i="88"/>
  <c r="AO39" i="88"/>
  <c r="AQ38" i="88"/>
  <c r="AP38" i="88"/>
  <c r="AO40" i="88"/>
  <c r="AN41" i="88"/>
  <c r="AQ39" i="88"/>
  <c r="AP39" i="88"/>
  <c r="AQ40" i="88"/>
  <c r="AP40" i="88"/>
  <c r="AN42" i="88"/>
  <c r="AO41" i="88"/>
  <c r="AO42" i="88"/>
  <c r="AN43" i="88"/>
  <c r="AQ41" i="88"/>
  <c r="AP41" i="88"/>
  <c r="AQ42" i="88"/>
  <c r="AP42" i="88"/>
  <c r="AO43" i="88"/>
  <c r="AN44" i="88"/>
  <c r="AQ43" i="88"/>
  <c r="AP43" i="88"/>
  <c r="AN45" i="88"/>
  <c r="AO44" i="88"/>
  <c r="AO45" i="88"/>
  <c r="AN46" i="88"/>
  <c r="AQ44" i="88"/>
  <c r="AP44" i="88"/>
  <c r="AQ45" i="88"/>
  <c r="AP45" i="88"/>
  <c r="AO46" i="88"/>
  <c r="AN47" i="88"/>
  <c r="AQ46" i="88"/>
  <c r="AP46" i="88"/>
  <c r="AO47" i="88"/>
  <c r="AN48" i="88"/>
  <c r="AQ47" i="88"/>
  <c r="AP47" i="88"/>
  <c r="AN49" i="88"/>
  <c r="AO48" i="88"/>
  <c r="AO49" i="88"/>
  <c r="AN50" i="88"/>
  <c r="AQ48" i="88"/>
  <c r="AP48" i="88"/>
  <c r="AQ49" i="88"/>
  <c r="AP49" i="88"/>
  <c r="AO50" i="88"/>
  <c r="AN51" i="88"/>
  <c r="AQ50" i="88"/>
  <c r="AP50" i="88"/>
  <c r="AN52" i="88"/>
  <c r="AO51" i="88"/>
  <c r="AO52" i="88"/>
  <c r="AN53" i="88"/>
  <c r="AQ51" i="88"/>
  <c r="AP51" i="88"/>
  <c r="AQ52" i="88"/>
  <c r="AP52" i="88"/>
  <c r="AN54" i="88"/>
  <c r="AO53" i="88"/>
  <c r="AN55" i="88"/>
  <c r="AO54" i="88"/>
  <c r="AQ53" i="88"/>
  <c r="AP53" i="88"/>
  <c r="AN56" i="88"/>
  <c r="AO55" i="88"/>
  <c r="AQ54" i="88"/>
  <c r="AP54" i="88"/>
  <c r="AO56" i="88"/>
  <c r="AN57" i="88"/>
  <c r="AQ55" i="88"/>
  <c r="AP55" i="88"/>
  <c r="AQ56" i="88"/>
  <c r="AP56" i="88"/>
  <c r="AN58" i="88"/>
  <c r="AO57" i="88"/>
  <c r="AO58" i="88"/>
  <c r="AN59" i="88"/>
  <c r="AQ57" i="88"/>
  <c r="AP57" i="88"/>
  <c r="AQ58" i="88"/>
  <c r="AP58" i="88"/>
  <c r="AN60" i="88"/>
  <c r="AO59" i="88"/>
  <c r="AN61" i="88"/>
  <c r="AO60" i="88"/>
  <c r="AQ59" i="88"/>
  <c r="AP59" i="88"/>
  <c r="AN62" i="88"/>
  <c r="AO61" i="88"/>
  <c r="AQ60" i="88"/>
  <c r="AP60" i="88"/>
  <c r="AN63" i="88"/>
  <c r="AO62" i="88"/>
  <c r="AQ61" i="88"/>
  <c r="AP61" i="88"/>
  <c r="AO63" i="88"/>
  <c r="AN64" i="88"/>
  <c r="AQ62" i="88"/>
  <c r="AP62" i="88"/>
  <c r="AQ63" i="88"/>
  <c r="AP63" i="88"/>
  <c r="AN65" i="88"/>
  <c r="AO64" i="88"/>
  <c r="AO65" i="88"/>
  <c r="AN66" i="88"/>
  <c r="AQ64" i="88"/>
  <c r="AP64" i="88"/>
  <c r="AQ65" i="88"/>
  <c r="AP65" i="88"/>
  <c r="AO66" i="88"/>
  <c r="AN67" i="88"/>
  <c r="AQ66" i="88"/>
  <c r="AP66" i="88"/>
  <c r="AO67" i="88"/>
  <c r="AN68" i="88"/>
  <c r="AQ67" i="88"/>
  <c r="AP67" i="88"/>
  <c r="AN69" i="88"/>
  <c r="AO68" i="88"/>
  <c r="AN70" i="88"/>
  <c r="AO69" i="88"/>
  <c r="AQ68" i="88"/>
  <c r="AP68" i="88"/>
  <c r="AO70" i="88"/>
  <c r="AN71" i="88"/>
  <c r="AQ69" i="88"/>
  <c r="AP69" i="88"/>
  <c r="AQ70" i="88"/>
  <c r="AP70" i="88"/>
  <c r="AN72" i="88"/>
  <c r="AO71" i="88"/>
  <c r="AN73" i="88"/>
  <c r="AO72" i="88"/>
  <c r="AQ71" i="88"/>
  <c r="AP71" i="88"/>
  <c r="AN74" i="88"/>
  <c r="AO73" i="88"/>
  <c r="AQ72" i="88"/>
  <c r="AP72" i="88"/>
  <c r="AO74" i="88"/>
  <c r="AN75" i="88"/>
  <c r="AQ73" i="88"/>
  <c r="AP73" i="88"/>
  <c r="AQ74" i="88"/>
  <c r="AP74" i="88"/>
  <c r="AO75" i="88"/>
  <c r="AN76" i="88"/>
  <c r="AQ75" i="88"/>
  <c r="AP75" i="88"/>
  <c r="AN77" i="88"/>
  <c r="AO76" i="88"/>
  <c r="AO77" i="88"/>
  <c r="AN78" i="88"/>
  <c r="AQ76" i="88"/>
  <c r="AP76" i="88"/>
  <c r="AQ77" i="88"/>
  <c r="AP77" i="88"/>
  <c r="AN79" i="88"/>
  <c r="AO78" i="88"/>
  <c r="AN80" i="88"/>
  <c r="AO79" i="88"/>
  <c r="AQ78" i="88"/>
  <c r="AP78" i="88"/>
  <c r="AN81" i="88"/>
  <c r="AO80" i="88"/>
  <c r="AQ79" i="88"/>
  <c r="AP79" i="88"/>
  <c r="AO81" i="88"/>
  <c r="AN82" i="88"/>
  <c r="AQ80" i="88"/>
  <c r="AP80" i="88"/>
  <c r="AQ81" i="88"/>
  <c r="AP81" i="88"/>
  <c r="AO82" i="88"/>
  <c r="AN83" i="88"/>
  <c r="AQ82" i="88"/>
  <c r="AP82" i="88"/>
  <c r="AN84" i="88"/>
  <c r="AO83" i="88"/>
  <c r="AN85" i="88"/>
  <c r="AO84" i="88"/>
  <c r="AQ83" i="88"/>
  <c r="AP83" i="88"/>
  <c r="AN86" i="88"/>
  <c r="AO85" i="88"/>
  <c r="AQ84" i="88"/>
  <c r="AP84" i="88"/>
  <c r="AO86" i="88"/>
  <c r="AN87" i="88"/>
  <c r="AQ85" i="88"/>
  <c r="AP85" i="88"/>
  <c r="AQ86" i="88"/>
  <c r="AP86" i="88"/>
  <c r="AN88" i="88"/>
  <c r="AO87" i="88"/>
  <c r="AN89" i="88"/>
  <c r="AO88" i="88"/>
  <c r="AQ87" i="88"/>
  <c r="AP87" i="88"/>
  <c r="AO89" i="88"/>
  <c r="AN90" i="88"/>
  <c r="AQ88" i="88"/>
  <c r="AP88" i="88"/>
  <c r="AQ89" i="88"/>
  <c r="AP89" i="88"/>
  <c r="AN91" i="88"/>
  <c r="AO90" i="88"/>
  <c r="AO91" i="88"/>
  <c r="AN92" i="88"/>
  <c r="AQ90" i="88"/>
  <c r="AP90" i="88"/>
  <c r="AQ91" i="88"/>
  <c r="AP91" i="88"/>
  <c r="AO92" i="88"/>
  <c r="AN93" i="88"/>
  <c r="AQ92" i="88"/>
  <c r="AP92" i="88"/>
  <c r="AO93" i="88"/>
  <c r="AN94" i="88"/>
  <c r="AQ93" i="88"/>
  <c r="AP93" i="88"/>
  <c r="AO94" i="88"/>
  <c r="AN95" i="88"/>
  <c r="AQ94" i="88"/>
  <c r="AP94" i="88"/>
  <c r="AO95" i="88"/>
  <c r="AN96" i="88"/>
  <c r="AQ95" i="88"/>
  <c r="AP95" i="88"/>
  <c r="AO96" i="88"/>
  <c r="AN97" i="88"/>
  <c r="AQ96" i="88"/>
  <c r="AP96" i="88"/>
  <c r="AN98" i="88"/>
  <c r="AO97" i="88"/>
  <c r="AN99" i="88"/>
  <c r="AO98" i="88"/>
  <c r="AQ97" i="88"/>
  <c r="AP97" i="88"/>
  <c r="AO99" i="88"/>
  <c r="AN100" i="88"/>
  <c r="AQ98" i="88"/>
  <c r="AP98" i="88"/>
  <c r="AQ99" i="88"/>
  <c r="AP99" i="88"/>
  <c r="AO100" i="88"/>
  <c r="AN101" i="88"/>
  <c r="AQ100" i="88"/>
  <c r="AP100" i="88"/>
  <c r="AN102" i="88"/>
  <c r="AO101" i="88"/>
  <c r="AN103" i="88"/>
  <c r="AO102" i="88"/>
  <c r="AQ101" i="88"/>
  <c r="AP101" i="88"/>
  <c r="AO103" i="88"/>
  <c r="AN104" i="88"/>
  <c r="AQ102" i="88"/>
  <c r="AP102" i="88"/>
  <c r="AQ103" i="88"/>
  <c r="AP103" i="88"/>
  <c r="AN105" i="88"/>
  <c r="AO104" i="88"/>
  <c r="AN106" i="88"/>
  <c r="AO105" i="88"/>
  <c r="AQ104" i="88"/>
  <c r="AP104" i="88"/>
  <c r="AN107" i="88"/>
  <c r="AO106" i="88"/>
  <c r="AQ105" i="88"/>
  <c r="AP105" i="88"/>
  <c r="AN108" i="88"/>
  <c r="AO107" i="88"/>
  <c r="AQ106" i="88"/>
  <c r="AP106" i="88"/>
  <c r="AO108" i="88"/>
  <c r="AN109" i="88"/>
  <c r="AQ107" i="88"/>
  <c r="AP107" i="88"/>
  <c r="AQ108" i="88"/>
  <c r="AP108" i="88"/>
  <c r="AN110" i="88"/>
  <c r="AO109" i="88"/>
  <c r="AO110" i="88"/>
  <c r="AN111" i="88"/>
  <c r="AQ109" i="88"/>
  <c r="AP109" i="88"/>
  <c r="AQ110" i="88"/>
  <c r="AP110" i="88"/>
  <c r="AO111" i="88"/>
  <c r="AN112" i="88"/>
  <c r="AQ111" i="88"/>
  <c r="AP111" i="88"/>
  <c r="AO112" i="88"/>
  <c r="AN113" i="88"/>
  <c r="AQ112" i="88"/>
  <c r="AP112" i="88"/>
  <c r="AN114" i="88"/>
  <c r="AO113" i="88"/>
  <c r="AN115" i="88"/>
  <c r="AO114" i="88"/>
  <c r="AQ113" i="88"/>
  <c r="AP113" i="88"/>
  <c r="AN116" i="88"/>
  <c r="AO115" i="88"/>
  <c r="AQ114" i="88"/>
  <c r="AP114" i="88"/>
  <c r="AO116" i="88"/>
  <c r="AN117" i="88"/>
  <c r="AQ115" i="88"/>
  <c r="AP115" i="88"/>
  <c r="AQ116" i="88"/>
  <c r="AP116" i="88"/>
  <c r="AN118" i="88"/>
  <c r="AO117" i="88"/>
  <c r="AN119" i="88"/>
  <c r="AO118" i="88"/>
  <c r="AQ117" i="88"/>
  <c r="AP117" i="88"/>
  <c r="AO119" i="88"/>
  <c r="AN120" i="88"/>
  <c r="AQ118" i="88"/>
  <c r="AP118" i="88"/>
  <c r="AQ119" i="88"/>
  <c r="AP119" i="88"/>
  <c r="AN121" i="88"/>
  <c r="AO120" i="88"/>
  <c r="AN122" i="88"/>
  <c r="AO121" i="88"/>
  <c r="AQ120" i="88"/>
  <c r="AP120" i="88"/>
  <c r="AO122" i="88"/>
  <c r="AN123" i="88"/>
  <c r="AQ121" i="88"/>
  <c r="AP121" i="88"/>
  <c r="AQ122" i="88"/>
  <c r="AP122" i="88"/>
  <c r="AN124" i="88"/>
  <c r="AO123" i="88"/>
  <c r="AO124" i="88"/>
  <c r="AN125" i="88"/>
  <c r="AQ123" i="88"/>
  <c r="AP123" i="88"/>
  <c r="AQ124" i="88"/>
  <c r="AP124" i="88"/>
  <c r="AN126" i="88"/>
  <c r="AO125" i="88"/>
  <c r="AN127" i="88"/>
  <c r="AO126" i="88"/>
  <c r="AQ125" i="88"/>
  <c r="AP125" i="88"/>
  <c r="AN128" i="88"/>
  <c r="AO127" i="88"/>
  <c r="AQ126" i="88"/>
  <c r="AP126" i="88"/>
  <c r="AO128" i="88"/>
  <c r="AN129" i="88"/>
  <c r="AQ127" i="88"/>
  <c r="AP127" i="88"/>
  <c r="AQ128" i="88"/>
  <c r="AP128" i="88"/>
  <c r="AO129" i="88"/>
  <c r="AN130" i="88"/>
  <c r="AQ129" i="88"/>
  <c r="AP129" i="88"/>
  <c r="AN131" i="88"/>
  <c r="AO130" i="88"/>
  <c r="AO131" i="88"/>
  <c r="AN132" i="88"/>
  <c r="AQ130" i="88"/>
  <c r="AP130" i="88"/>
  <c r="AQ131" i="88"/>
  <c r="AP131" i="88"/>
  <c r="AO132" i="88"/>
  <c r="AN133" i="88"/>
  <c r="AQ132" i="88"/>
  <c r="AP132" i="88"/>
  <c r="AN134" i="88"/>
  <c r="AO133" i="88"/>
  <c r="AO134" i="88"/>
  <c r="AN135" i="88"/>
  <c r="AQ133" i="88"/>
  <c r="AP133" i="88"/>
  <c r="AQ134" i="88"/>
  <c r="AP134" i="88"/>
  <c r="AN136" i="88"/>
  <c r="AO135" i="88"/>
  <c r="AO136" i="88"/>
  <c r="AN137" i="88"/>
  <c r="AQ135" i="88"/>
  <c r="AP135" i="88"/>
  <c r="AQ136" i="88"/>
  <c r="AP136" i="88"/>
  <c r="AN138" i="88"/>
  <c r="AO137" i="88"/>
  <c r="AN139" i="88"/>
  <c r="AO138" i="88"/>
  <c r="AQ137" i="88"/>
  <c r="AP137" i="88"/>
  <c r="AO139" i="88"/>
  <c r="AN140" i="88"/>
  <c r="AQ138" i="88"/>
  <c r="AP138" i="88"/>
  <c r="AQ139" i="88"/>
  <c r="AP139" i="88"/>
  <c r="AN141" i="88"/>
  <c r="AO140" i="88"/>
  <c r="AN142" i="88"/>
  <c r="AO141" i="88"/>
  <c r="AQ140" i="88"/>
  <c r="AP140" i="88"/>
  <c r="AO142" i="88"/>
  <c r="AN143" i="88"/>
  <c r="AQ141" i="88"/>
  <c r="AP141" i="88"/>
  <c r="AQ142" i="88"/>
  <c r="AP142" i="88"/>
  <c r="AN144" i="88"/>
  <c r="AO143" i="88"/>
  <c r="AO144" i="88"/>
  <c r="AN145" i="88"/>
  <c r="AQ143" i="88"/>
  <c r="AP143" i="88"/>
  <c r="AQ144" i="88"/>
  <c r="AP144" i="88"/>
  <c r="AN146" i="88"/>
  <c r="AO145" i="88"/>
  <c r="AN147" i="88"/>
  <c r="AO146" i="88"/>
  <c r="AQ145" i="88"/>
  <c r="AP145" i="88"/>
  <c r="AN148" i="88"/>
  <c r="AO147" i="88"/>
  <c r="AQ146" i="88"/>
  <c r="AP146" i="88"/>
  <c r="AN149" i="88"/>
  <c r="AO148" i="88"/>
  <c r="AQ147" i="88"/>
  <c r="AP147" i="88"/>
  <c r="AN150" i="88"/>
  <c r="AO149" i="88"/>
  <c r="AQ148" i="88"/>
  <c r="AP148" i="88"/>
  <c r="AO150" i="88"/>
  <c r="AN151" i="88"/>
  <c r="AQ149" i="88"/>
  <c r="AP149" i="88"/>
  <c r="AQ150" i="88"/>
  <c r="AP150" i="88"/>
  <c r="AO151" i="88"/>
  <c r="AN152" i="88"/>
  <c r="AQ151" i="88"/>
  <c r="AP151" i="88"/>
  <c r="AN153" i="88"/>
  <c r="AO152" i="88"/>
  <c r="AO153" i="88"/>
  <c r="AN154" i="88"/>
  <c r="AQ152" i="88"/>
  <c r="AP152" i="88"/>
  <c r="AQ153" i="88"/>
  <c r="AP153" i="88"/>
  <c r="AN155" i="88"/>
  <c r="AO154" i="88"/>
  <c r="AO155" i="88"/>
  <c r="AN156" i="88"/>
  <c r="AQ154" i="88"/>
  <c r="AP154" i="88"/>
  <c r="AQ155" i="88"/>
  <c r="AP155" i="88"/>
  <c r="AN157" i="88"/>
  <c r="AO156" i="88"/>
  <c r="AN158" i="88"/>
  <c r="AO157" i="88"/>
  <c r="AQ156" i="88"/>
  <c r="AP156" i="88"/>
  <c r="AO158" i="88"/>
  <c r="AN159" i="88"/>
  <c r="AQ157" i="88"/>
  <c r="AP157" i="88"/>
  <c r="AQ158" i="88"/>
  <c r="AP158" i="88"/>
  <c r="AO159" i="88"/>
  <c r="AN160" i="88"/>
  <c r="AQ159" i="88"/>
  <c r="AP159" i="88"/>
  <c r="AN161" i="88"/>
  <c r="AO160" i="88"/>
  <c r="AO161" i="88"/>
  <c r="AN162" i="88"/>
  <c r="AQ160" i="88"/>
  <c r="AP160" i="88"/>
  <c r="AQ161" i="88"/>
  <c r="AP161" i="88"/>
  <c r="AO162" i="88"/>
  <c r="AN163" i="88"/>
  <c r="AQ162" i="88"/>
  <c r="AP162" i="88"/>
  <c r="AN164" i="88"/>
  <c r="AO163" i="88"/>
  <c r="AN165" i="88"/>
  <c r="AO164" i="88"/>
  <c r="AQ163" i="88"/>
  <c r="AP163" i="88"/>
  <c r="AO165" i="88"/>
  <c r="AN166" i="88"/>
  <c r="AQ164" i="88"/>
  <c r="AP164" i="88"/>
  <c r="AQ165" i="88"/>
  <c r="AP165" i="88"/>
  <c r="AN167" i="88"/>
  <c r="AO166" i="88"/>
  <c r="AN168" i="88"/>
  <c r="AO167" i="88"/>
  <c r="AQ166" i="88"/>
  <c r="AP166" i="88"/>
  <c r="AN169" i="88"/>
  <c r="AO168" i="88"/>
  <c r="AQ167" i="88"/>
  <c r="AP167" i="88"/>
  <c r="AN170" i="88"/>
  <c r="AO169" i="88"/>
  <c r="AQ168" i="88"/>
  <c r="AP168" i="88"/>
  <c r="AN171" i="88"/>
  <c r="AO170" i="88"/>
  <c r="AQ169" i="88"/>
  <c r="AP169" i="88"/>
  <c r="AN172" i="88"/>
  <c r="AO171" i="88"/>
  <c r="AQ170" i="88"/>
  <c r="AP170" i="88"/>
  <c r="AN173" i="88"/>
  <c r="AO172" i="88"/>
  <c r="AQ171" i="88"/>
  <c r="AP171" i="88"/>
  <c r="AN174" i="88"/>
  <c r="AO173" i="88"/>
  <c r="AQ172" i="88"/>
  <c r="AP172" i="88"/>
  <c r="AO174" i="88"/>
  <c r="AN175" i="88"/>
  <c r="AQ173" i="88"/>
  <c r="AP173" i="88"/>
  <c r="AQ174" i="88"/>
  <c r="AP174" i="88"/>
  <c r="AN176" i="88"/>
  <c r="AO175" i="88"/>
  <c r="AN177" i="88"/>
  <c r="AO176" i="88"/>
  <c r="AQ175" i="88"/>
  <c r="AP175" i="88"/>
  <c r="AN178" i="88"/>
  <c r="AO177" i="88"/>
  <c r="AQ176" i="88"/>
  <c r="AP176" i="88"/>
  <c r="AO178" i="88"/>
  <c r="AN179" i="88"/>
  <c r="AQ177" i="88"/>
  <c r="AP177" i="88"/>
  <c r="AQ178" i="88"/>
  <c r="AP178" i="88"/>
  <c r="AN180" i="88"/>
  <c r="AO179" i="88"/>
  <c r="AN181" i="88"/>
  <c r="AO180" i="88"/>
  <c r="AQ179" i="88"/>
  <c r="AP179" i="88"/>
  <c r="AO181" i="88"/>
  <c r="AN182" i="88"/>
  <c r="AQ180" i="88"/>
  <c r="AP180" i="88"/>
  <c r="AQ181" i="88"/>
  <c r="AP181" i="88"/>
  <c r="AN183" i="88"/>
  <c r="AO182" i="88"/>
  <c r="AN184" i="88"/>
  <c r="AO183" i="88"/>
  <c r="AQ182" i="88"/>
  <c r="AP182" i="88"/>
  <c r="AN185" i="88"/>
  <c r="AO184" i="88"/>
  <c r="AQ183" i="88"/>
  <c r="AP183" i="88"/>
  <c r="AN186" i="88"/>
  <c r="AO185" i="88"/>
  <c r="AQ184" i="88"/>
  <c r="AP184" i="88"/>
  <c r="AN187" i="88"/>
  <c r="AO186" i="88"/>
  <c r="AQ185" i="88"/>
  <c r="AP185" i="88"/>
  <c r="AN188" i="88"/>
  <c r="AO187" i="88"/>
  <c r="AQ186" i="88"/>
  <c r="AP186" i="88"/>
  <c r="AO188" i="88"/>
  <c r="AN189" i="88"/>
  <c r="AQ187" i="88"/>
  <c r="AP187" i="88"/>
  <c r="AQ188" i="88"/>
  <c r="AP188" i="88"/>
  <c r="AO189" i="88"/>
  <c r="AN190" i="88"/>
  <c r="AQ189" i="88"/>
  <c r="AP189" i="88"/>
  <c r="AO190" i="88"/>
  <c r="AN191" i="88"/>
  <c r="AQ190" i="88"/>
  <c r="AP190" i="88"/>
  <c r="AN192" i="88"/>
  <c r="AO191" i="88"/>
  <c r="AO192" i="88"/>
  <c r="AN193" i="88"/>
  <c r="AQ191" i="88"/>
  <c r="AP191" i="88"/>
  <c r="AQ192" i="88"/>
  <c r="AP192" i="88"/>
  <c r="AO193" i="88"/>
  <c r="AN194" i="88"/>
  <c r="AQ193" i="88"/>
  <c r="AP193" i="88"/>
  <c r="AO194" i="88"/>
  <c r="AN195" i="88"/>
  <c r="AQ194" i="88"/>
  <c r="AP194" i="88"/>
  <c r="AN196" i="88"/>
  <c r="AO195" i="88"/>
  <c r="AN197" i="88"/>
  <c r="AO196" i="88"/>
  <c r="AQ195" i="88"/>
  <c r="AP195" i="88"/>
  <c r="AN198" i="88"/>
  <c r="AO197" i="88"/>
  <c r="AQ196" i="88"/>
  <c r="AP196" i="88"/>
  <c r="AN199" i="88"/>
  <c r="AO198" i="88"/>
  <c r="AQ197" i="88"/>
  <c r="AP197" i="88"/>
  <c r="AN200" i="88"/>
  <c r="AO199" i="88"/>
  <c r="AQ198" i="88"/>
  <c r="AP198" i="88"/>
  <c r="AO200" i="88"/>
  <c r="AN201" i="88"/>
  <c r="AQ199" i="88"/>
  <c r="AP199" i="88"/>
  <c r="AQ200" i="88"/>
  <c r="AP200" i="88"/>
  <c r="AO201" i="88"/>
  <c r="AN202" i="88"/>
  <c r="AQ201" i="88"/>
  <c r="AP201" i="88"/>
  <c r="AN203" i="88"/>
  <c r="AO202" i="88"/>
  <c r="AO203" i="88"/>
  <c r="AN204" i="88"/>
  <c r="AQ202" i="88"/>
  <c r="AP202" i="88"/>
  <c r="AQ203" i="88"/>
  <c r="AP203" i="88"/>
  <c r="AO204" i="88"/>
  <c r="AN205" i="88"/>
  <c r="AQ204" i="88"/>
  <c r="AP204" i="88"/>
  <c r="AN206" i="88"/>
  <c r="AO205" i="88"/>
  <c r="AO206" i="88"/>
  <c r="AN207" i="88"/>
  <c r="AQ205" i="88"/>
  <c r="AP205" i="88"/>
  <c r="AQ206" i="88"/>
  <c r="AP206" i="88"/>
  <c r="AN208" i="88"/>
  <c r="AO207" i="88"/>
  <c r="AO208" i="88"/>
  <c r="AN209" i="88"/>
  <c r="AQ207" i="88"/>
  <c r="AP207" i="88"/>
  <c r="AQ208" i="88"/>
  <c r="AP208" i="88"/>
  <c r="AO209" i="88"/>
  <c r="AN210" i="88"/>
  <c r="AQ209" i="88"/>
  <c r="AP209" i="88"/>
  <c r="AO210" i="88"/>
  <c r="AN211" i="88"/>
  <c r="AQ210" i="88"/>
  <c r="AP210" i="88"/>
  <c r="AN212" i="88"/>
  <c r="AO211" i="88"/>
  <c r="AN213" i="88"/>
  <c r="AO212" i="88"/>
  <c r="AQ211" i="88"/>
  <c r="AP211" i="88"/>
  <c r="AO213" i="88"/>
  <c r="AN214" i="88"/>
  <c r="AQ212" i="88"/>
  <c r="AP212" i="88"/>
  <c r="AQ213" i="88"/>
  <c r="AP213" i="88"/>
  <c r="AN215" i="88"/>
  <c r="AO214" i="88"/>
  <c r="AO215" i="88"/>
  <c r="AN216" i="88"/>
  <c r="AQ214" i="88"/>
  <c r="AP214" i="88"/>
  <c r="AQ215" i="88"/>
  <c r="AP215" i="88"/>
  <c r="AN217" i="88"/>
  <c r="AO216" i="88"/>
  <c r="AO217" i="88"/>
  <c r="AN218" i="88"/>
  <c r="AQ216" i="88"/>
  <c r="AP216" i="88"/>
  <c r="AQ217" i="88"/>
  <c r="AP217" i="88"/>
  <c r="AO218" i="88"/>
  <c r="AN219" i="88"/>
  <c r="AQ218" i="88"/>
  <c r="AP218" i="88"/>
  <c r="AO219" i="88"/>
  <c r="AN220" i="88"/>
  <c r="AQ219" i="88"/>
  <c r="AP219" i="88"/>
  <c r="AO220" i="88"/>
  <c r="AN221" i="88"/>
  <c r="AQ220" i="88"/>
  <c r="AP220" i="88"/>
  <c r="AO221" i="88"/>
  <c r="AN222" i="88"/>
  <c r="AQ221" i="88"/>
  <c r="AP221" i="88"/>
  <c r="AN223" i="88"/>
  <c r="AO222" i="88"/>
  <c r="AO223" i="88"/>
  <c r="AN224" i="88"/>
  <c r="AQ222" i="88"/>
  <c r="AP222" i="88"/>
  <c r="AQ223" i="88"/>
  <c r="AP223" i="88"/>
  <c r="AN225" i="88"/>
  <c r="AO224" i="88"/>
  <c r="AO225" i="88"/>
  <c r="AN226" i="88"/>
  <c r="AQ224" i="88"/>
  <c r="AP224" i="88"/>
  <c r="AQ225" i="88"/>
  <c r="AP225" i="88"/>
  <c r="AO226" i="88"/>
  <c r="AN227" i="88"/>
  <c r="AQ226" i="88"/>
  <c r="AP226" i="88"/>
  <c r="AN228" i="88"/>
  <c r="AO227" i="88"/>
  <c r="AO228" i="88"/>
  <c r="AN229" i="88"/>
  <c r="AQ227" i="88"/>
  <c r="AP227" i="88"/>
  <c r="AQ228" i="88"/>
  <c r="AP228" i="88"/>
  <c r="AN230" i="88"/>
  <c r="AO229" i="88"/>
  <c r="AO230" i="88"/>
  <c r="AN231" i="88"/>
  <c r="AQ229" i="88"/>
  <c r="AP229" i="88"/>
  <c r="AQ230" i="88"/>
  <c r="AP230" i="88"/>
  <c r="AO231" i="88"/>
  <c r="AN232" i="88"/>
  <c r="AQ231" i="88"/>
  <c r="AP231" i="88"/>
  <c r="AN233" i="88"/>
  <c r="AO232" i="88"/>
  <c r="AN234" i="88"/>
  <c r="AO233" i="88"/>
  <c r="AQ232" i="88"/>
  <c r="AP232" i="88"/>
  <c r="AO234" i="88"/>
  <c r="AN235" i="88"/>
  <c r="AQ233" i="88"/>
  <c r="AP233" i="88"/>
  <c r="AQ234" i="88"/>
  <c r="AP234" i="88"/>
  <c r="AO235" i="88"/>
  <c r="AN236" i="88"/>
  <c r="AQ235" i="88"/>
  <c r="AP235" i="88"/>
  <c r="AN237" i="88"/>
  <c r="AO236" i="88"/>
  <c r="AO237" i="88"/>
  <c r="AN238" i="88"/>
  <c r="AQ236" i="88"/>
  <c r="AP236" i="88"/>
  <c r="AQ237" i="88"/>
  <c r="AP237" i="88"/>
  <c r="AN239" i="88"/>
  <c r="AO238" i="88"/>
  <c r="AN240" i="88"/>
  <c r="AO239" i="88"/>
  <c r="AQ238" i="88"/>
  <c r="AP238" i="88"/>
  <c r="AO240" i="88"/>
  <c r="AN241" i="88"/>
  <c r="AQ239" i="88"/>
  <c r="AP239" i="88"/>
  <c r="AQ240" i="88"/>
  <c r="AP240" i="88"/>
  <c r="AO241" i="88"/>
  <c r="AN242" i="88"/>
  <c r="AQ241" i="88"/>
  <c r="AP241" i="88"/>
  <c r="AN243" i="88"/>
  <c r="AO242" i="88"/>
  <c r="AN244" i="88"/>
  <c r="AO243" i="88"/>
  <c r="AQ242" i="88"/>
  <c r="AP242" i="88"/>
  <c r="AN245" i="88"/>
  <c r="AO244" i="88"/>
  <c r="AQ243" i="88"/>
  <c r="AP243" i="88"/>
  <c r="AN246" i="88"/>
  <c r="AO245" i="88"/>
  <c r="AQ244" i="88"/>
  <c r="AP244" i="88"/>
  <c r="AO246" i="88"/>
  <c r="AN247" i="88"/>
  <c r="AQ245" i="88"/>
  <c r="AP245" i="88"/>
  <c r="AQ246" i="88"/>
  <c r="AP246" i="88"/>
  <c r="AN248" i="88"/>
  <c r="AO247" i="88"/>
  <c r="AN249" i="88"/>
  <c r="AO248" i="88"/>
  <c r="AQ247" i="88"/>
  <c r="AP247" i="88"/>
  <c r="AN250" i="88"/>
  <c r="AO249" i="88"/>
  <c r="AQ248" i="88"/>
  <c r="AP248" i="88"/>
  <c r="AN251" i="88"/>
  <c r="AO250" i="88"/>
  <c r="AQ249" i="88"/>
  <c r="AP249" i="88"/>
  <c r="AO251" i="88"/>
  <c r="AN252" i="88"/>
  <c r="AQ250" i="88"/>
  <c r="AP250" i="88"/>
  <c r="AQ251" i="88"/>
  <c r="AP251" i="88"/>
  <c r="AO252" i="88"/>
  <c r="AN253" i="88"/>
  <c r="AQ252" i="88"/>
  <c r="AP252" i="88"/>
  <c r="AN254" i="88"/>
  <c r="AO253" i="88"/>
  <c r="AO254" i="88"/>
  <c r="AN255" i="88"/>
  <c r="AQ253" i="88"/>
  <c r="AP253" i="88"/>
  <c r="AQ254" i="88"/>
  <c r="AP254" i="88"/>
  <c r="AO255" i="88"/>
  <c r="AN256" i="88"/>
  <c r="AQ255" i="88"/>
  <c r="AP255" i="88"/>
  <c r="AO256" i="88"/>
  <c r="AN257" i="88"/>
  <c r="AQ256" i="88"/>
  <c r="AP256" i="88"/>
  <c r="AN258" i="88"/>
  <c r="AO257" i="88"/>
  <c r="AO258" i="88"/>
  <c r="AN259" i="88"/>
  <c r="AQ257" i="88"/>
  <c r="AP257" i="88"/>
  <c r="AQ258" i="88"/>
  <c r="AP258" i="88"/>
  <c r="AN260" i="88"/>
  <c r="AO259" i="88"/>
  <c r="AO260" i="88"/>
  <c r="AN261" i="88"/>
  <c r="AQ259" i="88"/>
  <c r="AP259" i="88"/>
  <c r="AQ260" i="88"/>
  <c r="AP260" i="88"/>
  <c r="AO261" i="88"/>
  <c r="AN262" i="88"/>
  <c r="AQ261" i="88"/>
  <c r="AP261" i="88"/>
  <c r="AN263" i="88"/>
  <c r="AO262" i="88"/>
  <c r="AN264" i="88"/>
  <c r="AO263" i="88"/>
  <c r="AQ262" i="88"/>
  <c r="AP262" i="88"/>
  <c r="AO264" i="88"/>
  <c r="AN265" i="88"/>
  <c r="AQ263" i="88"/>
  <c r="AP263" i="88"/>
  <c r="AQ264" i="88"/>
  <c r="AP264" i="88"/>
  <c r="AO265" i="88"/>
  <c r="AN266" i="88"/>
  <c r="AQ265" i="88"/>
  <c r="AP265" i="88"/>
  <c r="AO266" i="88"/>
  <c r="AN267" i="88"/>
  <c r="AQ266" i="88"/>
  <c r="AP266" i="88"/>
  <c r="AN268" i="88"/>
  <c r="AO267" i="88"/>
  <c r="AO268" i="88"/>
  <c r="AN269" i="88"/>
  <c r="AQ267" i="88"/>
  <c r="AP267" i="88"/>
  <c r="AQ268" i="88"/>
  <c r="AP268" i="88"/>
  <c r="AO269" i="88"/>
  <c r="AN270" i="88"/>
  <c r="AQ269" i="88"/>
  <c r="AP269" i="88"/>
  <c r="AN271" i="88"/>
  <c r="AO270" i="88"/>
  <c r="AN272" i="88"/>
  <c r="AO271" i="88"/>
  <c r="AQ270" i="88"/>
  <c r="AP270" i="88"/>
  <c r="AO272" i="88"/>
  <c r="AN273" i="88"/>
  <c r="AQ271" i="88"/>
  <c r="AP271" i="88"/>
  <c r="AQ272" i="88"/>
  <c r="AP272" i="88"/>
  <c r="AN274" i="88"/>
  <c r="AO273" i="88"/>
  <c r="AN275" i="88"/>
  <c r="AO274" i="88"/>
  <c r="AQ273" i="88"/>
  <c r="AP273" i="88"/>
  <c r="AN276" i="88"/>
  <c r="AO275" i="88"/>
  <c r="AQ274" i="88"/>
  <c r="AP274" i="88"/>
  <c r="AN277" i="88"/>
  <c r="AO276" i="88"/>
  <c r="AQ275" i="88"/>
  <c r="AP275" i="88"/>
  <c r="AN278" i="88"/>
  <c r="AO277" i="88"/>
  <c r="AQ276" i="88"/>
  <c r="AP276" i="88"/>
  <c r="AO278" i="88"/>
  <c r="AN279" i="88"/>
  <c r="AQ277" i="88"/>
  <c r="AP277" i="88"/>
  <c r="AQ278" i="88"/>
  <c r="AP278" i="88"/>
  <c r="AN280" i="88"/>
  <c r="AO279" i="88"/>
  <c r="AN281" i="88"/>
  <c r="AO280" i="88"/>
  <c r="AQ279" i="88"/>
  <c r="AP279" i="88"/>
  <c r="AN282" i="88"/>
  <c r="AO281" i="88"/>
  <c r="AQ280" i="88"/>
  <c r="AP280" i="88"/>
  <c r="AO282" i="88"/>
  <c r="AN283" i="88"/>
  <c r="AQ281" i="88"/>
  <c r="AP281" i="88"/>
  <c r="AQ282" i="88"/>
  <c r="AP282" i="88"/>
  <c r="AO283" i="88"/>
  <c r="AN284" i="88"/>
  <c r="AQ283" i="88"/>
  <c r="AP283" i="88"/>
  <c r="AO284" i="88"/>
  <c r="AN285" i="88"/>
  <c r="AQ284" i="88"/>
  <c r="AP284" i="88"/>
  <c r="AO285" i="88"/>
  <c r="AN286" i="88"/>
  <c r="AQ285" i="88"/>
  <c r="AP285" i="88"/>
  <c r="AO286" i="88"/>
  <c r="AN287" i="88"/>
  <c r="AQ286" i="88"/>
  <c r="AP286" i="88"/>
  <c r="AO287" i="88"/>
  <c r="AN288" i="88"/>
  <c r="AQ287" i="88"/>
  <c r="AP287" i="88"/>
  <c r="AN289" i="88"/>
  <c r="AO288" i="88"/>
  <c r="AO289" i="88"/>
  <c r="AN290" i="88"/>
  <c r="AQ288" i="88"/>
  <c r="AP288" i="88"/>
  <c r="AQ289" i="88"/>
  <c r="AP289" i="88"/>
  <c r="AN291" i="88"/>
  <c r="AO290" i="88"/>
  <c r="AO291" i="88"/>
  <c r="AN292" i="88"/>
  <c r="AQ290" i="88"/>
  <c r="AP290" i="88"/>
  <c r="AQ291" i="88"/>
  <c r="AP291" i="88"/>
  <c r="AO292" i="88"/>
  <c r="AN293" i="88"/>
  <c r="AQ292" i="88"/>
  <c r="AP292" i="88"/>
  <c r="AO293" i="88"/>
  <c r="AN294" i="88"/>
  <c r="AQ293" i="88"/>
  <c r="AP293" i="88"/>
  <c r="AN295" i="88"/>
  <c r="AO294" i="88"/>
  <c r="AO295" i="88"/>
  <c r="AN296" i="88"/>
  <c r="AQ294" i="88"/>
  <c r="AP294" i="88"/>
  <c r="AQ295" i="88"/>
  <c r="AP295" i="88"/>
  <c r="AO296" i="88"/>
  <c r="AN297" i="88"/>
  <c r="AQ296" i="88"/>
  <c r="AP296" i="88"/>
  <c r="AN298" i="88"/>
  <c r="AO297" i="88"/>
  <c r="AN299" i="88"/>
  <c r="AO298" i="88"/>
  <c r="AQ297" i="88"/>
  <c r="AP297" i="88"/>
  <c r="AN300" i="88"/>
  <c r="AO299" i="88"/>
  <c r="AQ298" i="88"/>
  <c r="AP298" i="88"/>
  <c r="AO300" i="88"/>
  <c r="AN301" i="88"/>
  <c r="AQ299" i="88"/>
  <c r="AP299" i="88"/>
  <c r="AQ300" i="88"/>
  <c r="AP300" i="88"/>
  <c r="AN302" i="88"/>
  <c r="AO301" i="88"/>
  <c r="AO302" i="88"/>
  <c r="AN303" i="88"/>
  <c r="AQ301" i="88"/>
  <c r="AP301" i="88"/>
  <c r="AQ302" i="88"/>
  <c r="AP302" i="88"/>
  <c r="AN304" i="88"/>
  <c r="AO303" i="88"/>
  <c r="AO304" i="88"/>
  <c r="AN305" i="88"/>
  <c r="AQ303" i="88"/>
  <c r="AP303" i="88"/>
  <c r="AQ304" i="88"/>
  <c r="AP304" i="88"/>
  <c r="AN306" i="88"/>
  <c r="AO305" i="88"/>
  <c r="AO306" i="88"/>
  <c r="AN307" i="88"/>
  <c r="AQ305" i="88"/>
  <c r="AP305" i="88"/>
  <c r="AQ306" i="88"/>
  <c r="AP306" i="88"/>
  <c r="AN308" i="88"/>
  <c r="AO307" i="88"/>
  <c r="AN309" i="88"/>
  <c r="AO308" i="88"/>
  <c r="AQ307" i="88"/>
  <c r="AP307" i="88"/>
  <c r="AN310" i="88"/>
  <c r="AO309" i="88"/>
  <c r="AQ308" i="88"/>
  <c r="AP308" i="88"/>
  <c r="AN311" i="88"/>
  <c r="AO310" i="88"/>
  <c r="AQ309" i="88"/>
  <c r="AP309" i="88"/>
  <c r="AO311" i="88"/>
  <c r="AN312" i="88"/>
  <c r="AQ310" i="88"/>
  <c r="AP310" i="88"/>
  <c r="AQ311" i="88"/>
  <c r="AP311" i="88"/>
  <c r="AO312" i="88"/>
  <c r="AN313" i="88"/>
  <c r="AQ312" i="88"/>
  <c r="AP312" i="88"/>
  <c r="AN314" i="88"/>
  <c r="AO313" i="88"/>
  <c r="AO314" i="88"/>
  <c r="AN315" i="88"/>
  <c r="AQ313" i="88"/>
  <c r="AP313" i="88"/>
  <c r="AQ314" i="88"/>
  <c r="AP314" i="88"/>
  <c r="AN316" i="88"/>
  <c r="AO315" i="88"/>
  <c r="AO316" i="88"/>
  <c r="AN317" i="88"/>
  <c r="AQ315" i="88"/>
  <c r="AP315" i="88"/>
  <c r="AQ316" i="88"/>
  <c r="AP316" i="88"/>
  <c r="AO317" i="88"/>
  <c r="AN318" i="88"/>
  <c r="AQ317" i="88"/>
  <c r="AP317" i="88"/>
  <c r="AN319" i="88"/>
  <c r="AO318" i="88"/>
  <c r="AO319" i="88"/>
  <c r="AN320" i="88"/>
  <c r="AQ318" i="88"/>
  <c r="AP318" i="88"/>
  <c r="AQ319" i="88"/>
  <c r="AP319" i="88"/>
  <c r="AN321" i="88"/>
  <c r="AO320" i="88"/>
  <c r="AN322" i="88"/>
  <c r="AO321" i="88"/>
  <c r="AQ320" i="88"/>
  <c r="AP320" i="88"/>
  <c r="AO322" i="88"/>
  <c r="AN323" i="88"/>
  <c r="AQ321" i="88"/>
  <c r="AP321" i="88"/>
  <c r="AQ322" i="88"/>
  <c r="AP322" i="88"/>
  <c r="AO323" i="88"/>
  <c r="AN324" i="88"/>
  <c r="AQ323" i="88"/>
  <c r="AP323" i="88"/>
  <c r="AO324" i="88"/>
  <c r="AN325" i="88"/>
  <c r="AQ324" i="88"/>
  <c r="AP324" i="88"/>
  <c r="AN326" i="88"/>
  <c r="AO325" i="88"/>
  <c r="AO326" i="88"/>
  <c r="AN327" i="88"/>
  <c r="AQ325" i="88"/>
  <c r="AP325" i="88"/>
  <c r="AQ326" i="88"/>
  <c r="AP326" i="88"/>
  <c r="AN328" i="88"/>
  <c r="AO327" i="88"/>
  <c r="AN329" i="88"/>
  <c r="AO328" i="88"/>
  <c r="AQ327" i="88"/>
  <c r="AP327" i="88"/>
  <c r="AN330" i="88"/>
  <c r="AO329" i="88"/>
  <c r="AQ328" i="88"/>
  <c r="AP328" i="88"/>
  <c r="AO330" i="88"/>
  <c r="AN331" i="88"/>
  <c r="AQ329" i="88"/>
  <c r="AP329" i="88"/>
  <c r="AQ330" i="88"/>
  <c r="AP330" i="88"/>
  <c r="AO331" i="88"/>
  <c r="AN332" i="88"/>
  <c r="AQ331" i="88"/>
  <c r="AP331" i="88"/>
  <c r="AN333" i="88"/>
  <c r="AO332" i="88"/>
  <c r="AO333" i="88"/>
  <c r="AN334" i="88"/>
  <c r="AQ332" i="88"/>
  <c r="AP332" i="88"/>
  <c r="AQ333" i="88"/>
  <c r="AP333" i="88"/>
  <c r="AO334" i="88"/>
  <c r="AN335" i="88"/>
  <c r="AQ334" i="88"/>
  <c r="AP334" i="88"/>
  <c r="AO335" i="88"/>
  <c r="AN336" i="88"/>
  <c r="AQ335" i="88"/>
  <c r="AP335" i="88"/>
  <c r="AN337" i="88"/>
  <c r="AO336" i="88"/>
  <c r="AN338" i="88"/>
  <c r="AO337" i="88"/>
  <c r="AQ336" i="88"/>
  <c r="AP336" i="88"/>
  <c r="AN339" i="88"/>
  <c r="AO338" i="88"/>
  <c r="AQ337" i="88"/>
  <c r="AP337" i="88"/>
  <c r="AO339" i="88"/>
  <c r="AN340" i="88"/>
  <c r="AQ338" i="88"/>
  <c r="AP338" i="88"/>
  <c r="AQ339" i="88"/>
  <c r="AP339" i="88"/>
  <c r="AO340" i="88"/>
  <c r="AN341" i="88"/>
  <c r="AQ340" i="88"/>
  <c r="AP340" i="88"/>
  <c r="AN342" i="88"/>
  <c r="AO341" i="88"/>
  <c r="AN343" i="88"/>
  <c r="AO342" i="88"/>
  <c r="AQ341" i="88"/>
  <c r="AP341" i="88"/>
  <c r="AO343" i="88"/>
  <c r="AN344" i="88"/>
  <c r="AQ342" i="88"/>
  <c r="AP342" i="88"/>
  <c r="AQ343" i="88"/>
  <c r="AP343" i="88"/>
  <c r="AN345" i="88"/>
  <c r="AO344" i="88"/>
  <c r="AN346" i="88"/>
  <c r="AO345" i="88"/>
  <c r="AQ344" i="88"/>
  <c r="AP344" i="88"/>
  <c r="AN347" i="88"/>
  <c r="AO346" i="88"/>
  <c r="AQ345" i="88"/>
  <c r="AP345" i="88"/>
  <c r="AO347" i="88"/>
  <c r="AN348" i="88"/>
  <c r="AQ346" i="88"/>
  <c r="AP346" i="88"/>
  <c r="AQ347" i="88"/>
  <c r="AP347" i="88"/>
  <c r="AO348" i="88"/>
  <c r="AN349" i="88"/>
  <c r="AQ348" i="88"/>
  <c r="AP348" i="88"/>
  <c r="AO349" i="88"/>
  <c r="AN350" i="88"/>
  <c r="AQ349" i="88"/>
  <c r="AP349" i="88"/>
  <c r="AN351" i="88"/>
  <c r="AO350" i="88"/>
  <c r="AN352" i="88"/>
  <c r="AO351" i="88"/>
  <c r="AQ350" i="88"/>
  <c r="AP350" i="88"/>
  <c r="AO352" i="88"/>
  <c r="AN353" i="88"/>
  <c r="AQ351" i="88"/>
  <c r="AP351" i="88"/>
  <c r="AQ352" i="88"/>
  <c r="AP352" i="88"/>
  <c r="AN354" i="88"/>
  <c r="AO353" i="88"/>
  <c r="AN355" i="88"/>
  <c r="AO354" i="88"/>
  <c r="AQ353" i="88"/>
  <c r="AP353" i="88"/>
  <c r="AO355" i="88"/>
  <c r="AN356" i="88"/>
  <c r="AQ354" i="88"/>
  <c r="AP354" i="88"/>
  <c r="AQ355" i="88"/>
  <c r="AP355" i="88"/>
  <c r="AO356" i="88"/>
  <c r="AN357" i="88"/>
  <c r="AQ356" i="88"/>
  <c r="AP356" i="88"/>
  <c r="AO357" i="88"/>
  <c r="AN358" i="88"/>
  <c r="AQ357" i="88"/>
  <c r="AP357" i="88"/>
  <c r="AN359" i="88"/>
  <c r="AO358" i="88"/>
  <c r="AN360" i="88"/>
  <c r="AO359" i="88"/>
  <c r="AQ358" i="88"/>
  <c r="AP358" i="88"/>
  <c r="AO360" i="88"/>
  <c r="AN361" i="88"/>
  <c r="AQ359" i="88"/>
  <c r="AP359" i="88"/>
  <c r="AQ360" i="88"/>
  <c r="AP360" i="88"/>
  <c r="AN362" i="88"/>
  <c r="AO361" i="88"/>
  <c r="AO362" i="88"/>
  <c r="AN363" i="88"/>
  <c r="AQ361" i="88"/>
  <c r="AP361" i="88"/>
  <c r="AQ362" i="88"/>
  <c r="AP362" i="88"/>
  <c r="AN364" i="88"/>
  <c r="AO363" i="88"/>
  <c r="AN365" i="88"/>
  <c r="AO364" i="88"/>
  <c r="AQ363" i="88"/>
  <c r="AP363" i="88"/>
  <c r="AN366" i="88"/>
  <c r="AO365" i="88"/>
  <c r="AQ364" i="88"/>
  <c r="AP364" i="88"/>
  <c r="AO366" i="88"/>
  <c r="AN367" i="88"/>
  <c r="AQ365" i="88"/>
  <c r="AP365" i="88"/>
  <c r="AQ366" i="88"/>
  <c r="AP366" i="88"/>
  <c r="AN368" i="88"/>
  <c r="AO367" i="88"/>
  <c r="AN369" i="88"/>
  <c r="AO368" i="88"/>
  <c r="AQ367" i="88"/>
  <c r="AP367" i="88"/>
  <c r="AO369" i="88"/>
  <c r="AN370" i="88"/>
  <c r="AQ368" i="88"/>
  <c r="AP368" i="88"/>
  <c r="AQ369" i="88"/>
  <c r="AP369" i="88"/>
  <c r="AN371" i="88"/>
  <c r="AO370" i="88"/>
  <c r="AO371" i="88"/>
  <c r="AN372" i="88"/>
  <c r="AQ370" i="88"/>
  <c r="AP370" i="88"/>
  <c r="AQ371" i="88"/>
  <c r="AP371" i="88"/>
  <c r="AN373" i="88"/>
  <c r="AO372" i="88"/>
  <c r="AN374" i="88"/>
  <c r="AO373" i="88"/>
  <c r="AQ372" i="88"/>
  <c r="AP372" i="88"/>
  <c r="AN375" i="88"/>
  <c r="AO374" i="88"/>
  <c r="AQ373" i="88"/>
  <c r="AP373" i="88"/>
  <c r="AN376" i="88"/>
  <c r="AO375" i="88"/>
  <c r="AQ374" i="88"/>
  <c r="AP374" i="88"/>
  <c r="AO376" i="88"/>
  <c r="AN377" i="88"/>
  <c r="AQ375" i="88"/>
  <c r="AP375" i="88"/>
  <c r="AQ376" i="88"/>
  <c r="AP376" i="88"/>
  <c r="AN378" i="88"/>
  <c r="AO377" i="88"/>
  <c r="AN379" i="88"/>
  <c r="AO378" i="88"/>
  <c r="AQ377" i="88"/>
  <c r="AP377" i="88"/>
  <c r="AO379" i="88"/>
  <c r="AN380" i="88"/>
  <c r="AQ378" i="88"/>
  <c r="AP378" i="88"/>
  <c r="AQ379" i="88"/>
  <c r="AP379" i="88"/>
  <c r="AO380" i="88"/>
  <c r="AN381" i="88"/>
  <c r="AQ380" i="88"/>
  <c r="AP380" i="88"/>
  <c r="AO381" i="88"/>
  <c r="AN382" i="88"/>
  <c r="AQ381" i="88"/>
  <c r="AP381" i="88"/>
  <c r="AO382" i="88"/>
  <c r="AN383" i="88"/>
  <c r="AQ382" i="88"/>
  <c r="AP382" i="88"/>
  <c r="AO383" i="88"/>
  <c r="AN384" i="88"/>
  <c r="AQ383" i="88"/>
  <c r="AP383" i="88"/>
  <c r="AN385" i="88"/>
  <c r="AO384" i="88"/>
  <c r="AN386" i="88"/>
  <c r="AO385" i="88"/>
  <c r="AQ384" i="88"/>
  <c r="AP384" i="88"/>
  <c r="AN387" i="88"/>
  <c r="AO386" i="88"/>
  <c r="AQ385" i="88"/>
  <c r="AP385" i="88"/>
  <c r="AO387" i="88"/>
  <c r="AN388" i="88"/>
  <c r="AQ386" i="88"/>
  <c r="AP386" i="88"/>
  <c r="AQ387" i="88"/>
  <c r="AP387" i="88"/>
  <c r="AN389" i="88"/>
  <c r="AO388" i="88"/>
  <c r="AN390" i="88"/>
  <c r="AO389" i="88"/>
  <c r="AQ388" i="88"/>
  <c r="AP388" i="88"/>
  <c r="AN391" i="88"/>
  <c r="AO390" i="88"/>
  <c r="AQ389" i="88"/>
  <c r="AP389" i="88"/>
  <c r="AO391" i="88"/>
  <c r="AN392" i="88"/>
  <c r="AQ390" i="88"/>
  <c r="AP390" i="88"/>
  <c r="AQ391" i="88"/>
  <c r="AP391" i="88"/>
  <c r="AN393" i="88"/>
  <c r="AO392" i="88"/>
  <c r="AN394" i="88"/>
  <c r="AO393" i="88"/>
  <c r="AQ392" i="88"/>
  <c r="AP392" i="88"/>
  <c r="AN395" i="88"/>
  <c r="AO394" i="88"/>
  <c r="AQ393" i="88"/>
  <c r="AP393" i="88"/>
  <c r="AN396" i="88"/>
  <c r="AO395" i="88"/>
  <c r="AQ394" i="88"/>
  <c r="AP394" i="88"/>
  <c r="AN397" i="88"/>
  <c r="AO396" i="88"/>
  <c r="AQ395" i="88"/>
  <c r="AP395" i="88"/>
  <c r="AO397" i="88"/>
  <c r="AN398" i="88"/>
  <c r="AQ396" i="88"/>
  <c r="AP396" i="88"/>
  <c r="AQ397" i="88"/>
  <c r="AP397" i="88"/>
  <c r="AO398" i="88"/>
  <c r="AN399" i="88"/>
  <c r="AQ398" i="88"/>
  <c r="AP398" i="88"/>
  <c r="AN400" i="88"/>
  <c r="AO399" i="88"/>
  <c r="AO400" i="88"/>
  <c r="AN401" i="88"/>
  <c r="AQ399" i="88"/>
  <c r="AP399" i="88"/>
  <c r="AQ400" i="88"/>
  <c r="AP400" i="88"/>
  <c r="AN402" i="88"/>
  <c r="AO401" i="88"/>
  <c r="AN403" i="88"/>
  <c r="AO402" i="88"/>
  <c r="AQ401" i="88"/>
  <c r="AP401" i="88"/>
  <c r="AN404" i="88"/>
  <c r="AO403" i="88"/>
  <c r="AQ402" i="88"/>
  <c r="AP402" i="88"/>
  <c r="AO404" i="88"/>
  <c r="AN405" i="88"/>
  <c r="AQ403" i="88"/>
  <c r="AP403" i="88"/>
  <c r="AQ404" i="88"/>
  <c r="AP404" i="88"/>
  <c r="AO405" i="88"/>
  <c r="AN406" i="88"/>
  <c r="AQ405" i="88"/>
  <c r="AP405" i="88"/>
  <c r="AN407" i="88"/>
  <c r="AO406" i="88"/>
  <c r="AN408" i="88"/>
  <c r="AO407" i="88"/>
  <c r="AQ406" i="88"/>
  <c r="AP406" i="88"/>
  <c r="AN409" i="88"/>
  <c r="AO408" i="88"/>
  <c r="AQ407" i="88"/>
  <c r="AP407" i="88"/>
  <c r="AO409" i="88"/>
  <c r="AN410" i="88"/>
  <c r="AQ408" i="88"/>
  <c r="AP408" i="88"/>
  <c r="AQ409" i="88"/>
  <c r="AP409" i="88"/>
  <c r="AO410" i="88"/>
  <c r="AN411" i="88"/>
  <c r="AQ410" i="88"/>
  <c r="AP410" i="88"/>
  <c r="AN412" i="88"/>
  <c r="AO411" i="88"/>
  <c r="AN413" i="88"/>
  <c r="AO412" i="88"/>
  <c r="AQ411" i="88"/>
  <c r="AP411" i="88"/>
  <c r="AN414" i="88"/>
  <c r="AO413" i="88"/>
  <c r="AQ412" i="88"/>
  <c r="AP412" i="88"/>
  <c r="AN415" i="88"/>
  <c r="AO414" i="88"/>
  <c r="AQ413" i="88"/>
  <c r="AP413" i="88"/>
  <c r="AN416" i="88"/>
  <c r="AO415" i="88"/>
  <c r="AQ414" i="88"/>
  <c r="AP414" i="88"/>
  <c r="AN417" i="88"/>
  <c r="AO416" i="88"/>
  <c r="AQ415" i="88"/>
  <c r="AP415" i="88"/>
  <c r="AN418" i="88"/>
  <c r="AO417" i="88"/>
  <c r="AQ416" i="88"/>
  <c r="AP416" i="88"/>
  <c r="AO418" i="88"/>
  <c r="AN419" i="88"/>
  <c r="AQ417" i="88"/>
  <c r="AP417" i="88"/>
  <c r="AQ418" i="88"/>
  <c r="AP418" i="88"/>
  <c r="AN420" i="88"/>
  <c r="AO419" i="88"/>
  <c r="AO420" i="88"/>
  <c r="AN421" i="88"/>
  <c r="AQ419" i="88"/>
  <c r="AP419" i="88"/>
  <c r="AQ420" i="88"/>
  <c r="AP420" i="88"/>
  <c r="AO421" i="88"/>
  <c r="AN422" i="88"/>
  <c r="AQ421" i="88"/>
  <c r="AP421" i="88"/>
  <c r="AN423" i="88"/>
  <c r="AO422" i="88"/>
  <c r="AN424" i="88"/>
  <c r="AO423" i="88"/>
  <c r="AQ422" i="88"/>
  <c r="AP422" i="88"/>
  <c r="AN425" i="88"/>
  <c r="AO424" i="88"/>
  <c r="AQ423" i="88"/>
  <c r="AP423" i="88"/>
  <c r="AN426" i="88"/>
  <c r="AO425" i="88"/>
  <c r="AQ424" i="88"/>
  <c r="AP424" i="88"/>
  <c r="AN427" i="88"/>
  <c r="AO426" i="88"/>
  <c r="AQ425" i="88"/>
  <c r="AP425" i="88"/>
  <c r="AN428" i="88"/>
  <c r="AO427" i="88"/>
  <c r="AQ426" i="88"/>
  <c r="AP426" i="88"/>
  <c r="AN429" i="88"/>
  <c r="AO428" i="88"/>
  <c r="AQ427" i="88"/>
  <c r="AP427" i="88"/>
  <c r="AN430" i="88"/>
  <c r="AO429" i="88"/>
  <c r="AQ428" i="88"/>
  <c r="AP428" i="88"/>
  <c r="AO430" i="88"/>
  <c r="AN431" i="88"/>
  <c r="AQ429" i="88"/>
  <c r="AP429" i="88"/>
  <c r="AQ430" i="88"/>
  <c r="AP430" i="88"/>
  <c r="AN432" i="88"/>
  <c r="AO431" i="88"/>
  <c r="AO432" i="88"/>
  <c r="AN433" i="88"/>
  <c r="AQ431" i="88"/>
  <c r="AP431" i="88"/>
  <c r="AQ432" i="88"/>
  <c r="AP432" i="88"/>
  <c r="AN434" i="88"/>
  <c r="AO433" i="88"/>
  <c r="AO434" i="88"/>
  <c r="AN435" i="88"/>
  <c r="AQ433" i="88"/>
  <c r="AP433" i="88"/>
  <c r="AQ434" i="88"/>
  <c r="AP434" i="88"/>
  <c r="AO435" i="88"/>
  <c r="AN436" i="88"/>
  <c r="AQ435" i="88"/>
  <c r="AP435" i="88"/>
  <c r="AO436" i="88"/>
  <c r="AN437" i="88"/>
  <c r="AQ436" i="88"/>
  <c r="AP436" i="88"/>
  <c r="AN438" i="88"/>
  <c r="AO437" i="88"/>
  <c r="AO438" i="88"/>
  <c r="AN439" i="88"/>
  <c r="AQ437" i="88"/>
  <c r="AP437" i="88"/>
  <c r="AQ438" i="88"/>
  <c r="AP438" i="88"/>
  <c r="AO439" i="88"/>
  <c r="AN440" i="88"/>
  <c r="AQ439" i="88"/>
  <c r="AP439" i="88"/>
  <c r="AN441" i="88"/>
  <c r="AO440" i="88"/>
  <c r="AO441" i="88"/>
  <c r="AN442" i="88"/>
  <c r="AQ440" i="88"/>
  <c r="AP440" i="88"/>
  <c r="AQ441" i="88"/>
  <c r="AP441" i="88"/>
  <c r="AN443" i="88"/>
  <c r="AO442" i="88"/>
  <c r="AN444" i="88"/>
  <c r="AO443" i="88"/>
  <c r="AQ442" i="88"/>
  <c r="AP442" i="88"/>
  <c r="AN445" i="88"/>
  <c r="AO444" i="88"/>
  <c r="AQ443" i="88"/>
  <c r="AP443" i="88"/>
  <c r="AO445" i="88"/>
  <c r="AN446" i="88"/>
  <c r="AQ444" i="88"/>
  <c r="AP444" i="88"/>
  <c r="AQ445" i="88"/>
  <c r="AP445" i="88"/>
  <c r="AO446" i="88"/>
  <c r="AN447" i="88"/>
  <c r="AQ446" i="88"/>
  <c r="AP446" i="88"/>
  <c r="AO447" i="88"/>
  <c r="AN448" i="88"/>
  <c r="AQ447" i="88"/>
  <c r="AP447" i="88"/>
  <c r="AN449" i="88"/>
  <c r="AO448" i="88"/>
  <c r="AO449" i="88"/>
  <c r="AN450" i="88"/>
  <c r="AQ448" i="88"/>
  <c r="AP448" i="88"/>
  <c r="AQ449" i="88"/>
  <c r="AP449" i="88"/>
  <c r="AN451" i="88"/>
  <c r="AO450" i="88"/>
  <c r="AO451" i="88"/>
  <c r="AN452" i="88"/>
  <c r="AQ450" i="88"/>
  <c r="AP450" i="88"/>
  <c r="AQ451" i="88"/>
  <c r="AP451" i="88"/>
  <c r="AN453" i="88"/>
  <c r="AO452" i="88"/>
  <c r="AN454" i="88"/>
  <c r="AO453" i="88"/>
  <c r="AQ452" i="88"/>
  <c r="AP452" i="88"/>
  <c r="AN455" i="88"/>
  <c r="AO454" i="88"/>
  <c r="AQ453" i="88"/>
  <c r="AP453" i="88"/>
  <c r="AN456" i="88"/>
  <c r="AO455" i="88"/>
  <c r="AQ454" i="88"/>
  <c r="AP454" i="88"/>
  <c r="AN457" i="88"/>
  <c r="AO456" i="88"/>
  <c r="AQ455" i="88"/>
  <c r="AP455" i="88"/>
  <c r="AO457" i="88"/>
  <c r="AN458" i="88"/>
  <c r="AQ456" i="88"/>
  <c r="AP456" i="88"/>
  <c r="AQ457" i="88"/>
  <c r="AP457" i="88"/>
  <c r="AO458" i="88"/>
  <c r="AN459" i="88"/>
  <c r="AQ458" i="88"/>
  <c r="AP458" i="88"/>
  <c r="AO459" i="88"/>
  <c r="AN460" i="88"/>
  <c r="AQ459" i="88"/>
  <c r="AP459" i="88"/>
  <c r="AN461" i="88"/>
  <c r="AO460" i="88"/>
  <c r="AO461" i="88"/>
  <c r="AN462" i="88"/>
  <c r="AQ460" i="88"/>
  <c r="AP460" i="88"/>
  <c r="AQ461" i="88"/>
  <c r="AP461" i="88"/>
  <c r="AO462" i="88"/>
  <c r="AN463" i="88"/>
  <c r="AQ462" i="88"/>
  <c r="AP462" i="88"/>
  <c r="AO463" i="88"/>
  <c r="AN464" i="88"/>
  <c r="AQ463" i="88"/>
  <c r="AP463" i="88"/>
  <c r="AO464" i="88"/>
  <c r="AN465" i="88"/>
  <c r="AQ464" i="88"/>
  <c r="AP464" i="88"/>
  <c r="AN466" i="88"/>
  <c r="AO465" i="88"/>
  <c r="AN467" i="88"/>
  <c r="AO466" i="88"/>
  <c r="AQ465" i="88"/>
  <c r="AP465" i="88"/>
  <c r="AN468" i="88"/>
  <c r="AO467" i="88"/>
  <c r="AQ466" i="88"/>
  <c r="AP466" i="88"/>
  <c r="AN469" i="88"/>
  <c r="AO468" i="88"/>
  <c r="AQ467" i="88"/>
  <c r="AP467" i="88"/>
  <c r="AN470" i="88"/>
  <c r="AO469" i="88"/>
  <c r="AQ468" i="88"/>
  <c r="AP468" i="88"/>
  <c r="AO470" i="88"/>
  <c r="AN471" i="88"/>
  <c r="AQ469" i="88"/>
  <c r="AP469" i="88"/>
  <c r="AQ470" i="88"/>
  <c r="AP470" i="88"/>
  <c r="AN472" i="88"/>
  <c r="AO471" i="88"/>
  <c r="AN473" i="88"/>
  <c r="AO472" i="88"/>
  <c r="AQ471" i="88"/>
  <c r="AP471" i="88"/>
  <c r="AN474" i="88"/>
  <c r="AO473" i="88"/>
  <c r="AQ472" i="88"/>
  <c r="AP472" i="88"/>
  <c r="AO474" i="88"/>
  <c r="AN475" i="88"/>
  <c r="AQ473" i="88"/>
  <c r="AP473" i="88"/>
  <c r="AQ474" i="88"/>
  <c r="AP474" i="88"/>
  <c r="AN476" i="88"/>
  <c r="AO475" i="88"/>
  <c r="AN477" i="88"/>
  <c r="AO476" i="88"/>
  <c r="AQ475" i="88"/>
  <c r="AP475" i="88"/>
  <c r="AN478" i="88"/>
  <c r="AO477" i="88"/>
  <c r="AQ476" i="88"/>
  <c r="AP476" i="88"/>
  <c r="AN479" i="88"/>
  <c r="AO478" i="88"/>
  <c r="AQ477" i="88"/>
  <c r="AP477" i="88"/>
  <c r="AN480" i="88"/>
  <c r="AO479" i="88"/>
  <c r="AQ478" i="88"/>
  <c r="AP478" i="88"/>
  <c r="AO480" i="88"/>
  <c r="AN481" i="88"/>
  <c r="AQ479" i="88"/>
  <c r="AP479" i="88"/>
  <c r="AQ480" i="88"/>
  <c r="AP480" i="88"/>
  <c r="AN482" i="88"/>
  <c r="AO481" i="88"/>
  <c r="AO482" i="88"/>
  <c r="AN483" i="88"/>
  <c r="AQ481" i="88"/>
  <c r="AP481" i="88"/>
  <c r="AQ482" i="88"/>
  <c r="AP482" i="88"/>
  <c r="AO483" i="88"/>
  <c r="AN484" i="88"/>
  <c r="AQ483" i="88"/>
  <c r="AP483" i="88"/>
  <c r="AN485" i="88"/>
  <c r="AO484" i="88"/>
  <c r="AN486" i="88"/>
  <c r="AO485" i="88"/>
  <c r="AQ484" i="88"/>
  <c r="AP484" i="88"/>
  <c r="AN487" i="88"/>
  <c r="AO486" i="88"/>
  <c r="AQ485" i="88"/>
  <c r="AP485" i="88"/>
  <c r="AN488" i="88"/>
  <c r="AO487" i="88"/>
  <c r="AQ486" i="88"/>
  <c r="AP486" i="88"/>
  <c r="AO488" i="88"/>
  <c r="AN489" i="88"/>
  <c r="AQ487" i="88"/>
  <c r="AP487" i="88"/>
  <c r="AQ488" i="88"/>
  <c r="AP488" i="88"/>
  <c r="AO489" i="88"/>
  <c r="AN490" i="88"/>
  <c r="AQ489" i="88"/>
  <c r="AP489" i="88"/>
  <c r="AN491" i="88"/>
  <c r="AO490" i="88"/>
  <c r="AO491" i="88"/>
  <c r="AN492" i="88"/>
  <c r="AQ490" i="88"/>
  <c r="AP490" i="88"/>
  <c r="AQ491" i="88"/>
  <c r="AP491" i="88"/>
  <c r="AN493" i="88"/>
  <c r="AO492" i="88"/>
  <c r="AO493" i="88"/>
  <c r="AN494" i="88"/>
  <c r="AQ492" i="88"/>
  <c r="AP492" i="88"/>
  <c r="AQ493" i="88"/>
  <c r="AP493" i="88"/>
  <c r="AO494" i="88"/>
  <c r="AN495" i="88"/>
  <c r="AQ494" i="88"/>
  <c r="AP494" i="88"/>
  <c r="AO495" i="88"/>
  <c r="AN496" i="88"/>
  <c r="AQ495" i="88"/>
  <c r="AP495" i="88"/>
  <c r="AN497" i="88"/>
  <c r="AO496" i="88"/>
  <c r="AO497" i="88"/>
  <c r="AN498" i="88"/>
  <c r="AQ496" i="88"/>
  <c r="AP496" i="88"/>
  <c r="AQ497" i="88"/>
  <c r="AP497" i="88"/>
  <c r="AN499" i="88"/>
  <c r="AO498" i="88"/>
  <c r="AN500" i="88"/>
  <c r="AO499" i="88"/>
  <c r="AQ498" i="88"/>
  <c r="AP498" i="88"/>
  <c r="AO500" i="88"/>
  <c r="AN501" i="88"/>
  <c r="AQ499" i="88"/>
  <c r="AP499" i="88"/>
  <c r="AQ500" i="88"/>
  <c r="AP500" i="88"/>
  <c r="AN502" i="88"/>
  <c r="AO501" i="88"/>
  <c r="AO502" i="88"/>
  <c r="AN503" i="88"/>
  <c r="AQ501" i="88"/>
  <c r="AP501" i="88"/>
  <c r="AQ502" i="88"/>
  <c r="AP502" i="88"/>
  <c r="AO503" i="88"/>
  <c r="AN504" i="88"/>
  <c r="AQ503" i="88"/>
  <c r="AP503" i="88"/>
  <c r="AO504" i="88"/>
  <c r="AN505" i="88"/>
  <c r="AQ504" i="88"/>
  <c r="AP504" i="88"/>
  <c r="AO505" i="88"/>
  <c r="AN506" i="88"/>
  <c r="AQ505" i="88"/>
  <c r="AP505" i="88"/>
  <c r="AN507" i="88"/>
  <c r="AO506" i="88"/>
  <c r="AO507" i="88"/>
  <c r="AN508" i="88"/>
  <c r="AQ506" i="88"/>
  <c r="AP506" i="88"/>
  <c r="AQ507" i="88"/>
  <c r="AP507" i="88"/>
  <c r="AN509" i="88"/>
  <c r="AO508" i="88"/>
  <c r="AN510" i="88"/>
  <c r="AO509" i="88"/>
  <c r="AQ508" i="88"/>
  <c r="AP508" i="88"/>
  <c r="AN511" i="88"/>
  <c r="AO510" i="88"/>
  <c r="AQ509" i="88"/>
  <c r="AP509" i="88"/>
  <c r="AN512" i="88"/>
  <c r="AO511" i="88"/>
  <c r="AQ510" i="88"/>
  <c r="AP510" i="88"/>
  <c r="AN513" i="88"/>
  <c r="AO512" i="88"/>
  <c r="AQ511" i="88"/>
  <c r="AP511" i="88"/>
  <c r="AN514" i="88"/>
  <c r="AO513" i="88"/>
  <c r="AQ512" i="88"/>
  <c r="AP512" i="88"/>
  <c r="AO514" i="88"/>
  <c r="AN515" i="88"/>
  <c r="AQ513" i="88"/>
  <c r="AP513" i="88"/>
  <c r="AQ514" i="88"/>
  <c r="AP514" i="88"/>
  <c r="AN516" i="88"/>
  <c r="AO515" i="88"/>
  <c r="AO516" i="88"/>
  <c r="AN517" i="88"/>
  <c r="AQ515" i="88"/>
  <c r="AP515" i="88"/>
  <c r="AQ516" i="88"/>
  <c r="AP516" i="88"/>
  <c r="AN518" i="88"/>
  <c r="AO517" i="88"/>
  <c r="AO518" i="88"/>
  <c r="AN519" i="88"/>
  <c r="AQ517" i="88"/>
  <c r="AP517" i="88"/>
  <c r="AQ518" i="88"/>
  <c r="AP518" i="88"/>
  <c r="AO519" i="88"/>
  <c r="AN520" i="88"/>
  <c r="AQ519" i="88"/>
  <c r="AP519" i="88"/>
  <c r="AN521" i="88"/>
  <c r="AO520" i="88"/>
  <c r="AO521" i="88"/>
  <c r="AN522" i="88"/>
  <c r="AQ520" i="88"/>
  <c r="AP520" i="88"/>
  <c r="AQ521" i="88"/>
  <c r="AP521" i="88"/>
  <c r="AN523" i="88"/>
  <c r="AO522" i="88"/>
  <c r="AO523" i="88"/>
  <c r="AN524" i="88"/>
  <c r="AQ522" i="88"/>
  <c r="AP522" i="88"/>
  <c r="AQ523" i="88"/>
  <c r="AP523" i="88"/>
  <c r="AN525" i="88"/>
  <c r="AO524" i="88"/>
  <c r="AO525" i="88"/>
  <c r="AN526" i="88"/>
  <c r="AQ524" i="88"/>
  <c r="AP524" i="88"/>
  <c r="AQ525" i="88"/>
  <c r="AP525" i="88"/>
  <c r="AN527" i="88"/>
  <c r="AO526" i="88"/>
  <c r="AO527" i="88"/>
  <c r="AN528" i="88"/>
  <c r="AQ526" i="88"/>
  <c r="AP526" i="88"/>
  <c r="AQ527" i="88"/>
  <c r="AP527" i="88"/>
  <c r="AO528" i="88"/>
  <c r="AN529" i="88"/>
  <c r="AQ528" i="88"/>
  <c r="AP528" i="88"/>
  <c r="AO529" i="88"/>
  <c r="AN530" i="88"/>
  <c r="AQ529" i="88"/>
  <c r="AP529" i="88"/>
  <c r="AO530" i="88"/>
  <c r="AN531" i="88"/>
  <c r="AQ530" i="88"/>
  <c r="AP530" i="88"/>
  <c r="AN532" i="88"/>
  <c r="AO531" i="88"/>
  <c r="AO532" i="88"/>
  <c r="AN533" i="88"/>
  <c r="AQ531" i="88"/>
  <c r="AP531" i="88"/>
  <c r="AQ532" i="88"/>
  <c r="AP532" i="88"/>
  <c r="AO533" i="88"/>
  <c r="AN534" i="88"/>
  <c r="AQ533" i="88"/>
  <c r="AP533" i="88"/>
  <c r="AN535" i="88"/>
  <c r="AO534" i="88"/>
  <c r="AN536" i="88"/>
  <c r="AO535" i="88"/>
  <c r="AQ534" i="88"/>
  <c r="AP534" i="88"/>
  <c r="AO536" i="88"/>
  <c r="AN537" i="88"/>
  <c r="AQ535" i="88"/>
  <c r="AP535" i="88"/>
  <c r="AQ536" i="88"/>
  <c r="AP536" i="88"/>
  <c r="AO537" i="88"/>
  <c r="AN538" i="88"/>
  <c r="AQ537" i="88"/>
  <c r="AP537" i="88"/>
  <c r="AO538" i="88"/>
  <c r="AN539" i="88"/>
  <c r="AQ538" i="88"/>
  <c r="AP538" i="88"/>
  <c r="AO539" i="88"/>
  <c r="AN540" i="88"/>
  <c r="AQ539" i="88"/>
  <c r="AP539" i="88"/>
  <c r="AN541" i="88"/>
  <c r="AO540" i="88"/>
  <c r="AO541" i="88"/>
  <c r="AN542" i="88"/>
  <c r="AQ540" i="88"/>
  <c r="AP540" i="88"/>
  <c r="AQ541" i="88"/>
  <c r="AP541" i="88"/>
  <c r="AN543" i="88"/>
  <c r="AO542" i="88"/>
  <c r="AO543" i="88"/>
  <c r="AN544" i="88"/>
  <c r="AQ542" i="88"/>
  <c r="AP542" i="88"/>
  <c r="AQ543" i="88"/>
  <c r="AP543" i="88"/>
  <c r="AO544" i="88"/>
  <c r="AN545" i="88"/>
  <c r="AQ544" i="88"/>
  <c r="AP544" i="88"/>
  <c r="AN546" i="88"/>
  <c r="AO545" i="88"/>
  <c r="AN547" i="88"/>
  <c r="AO546" i="88"/>
  <c r="AQ545" i="88"/>
  <c r="AP545" i="88"/>
  <c r="AO547" i="88"/>
  <c r="AN548" i="88"/>
  <c r="AQ546" i="88"/>
  <c r="AP546" i="88"/>
  <c r="AQ547" i="88"/>
  <c r="AP547" i="88"/>
  <c r="AN549" i="88"/>
  <c r="AO548" i="88"/>
  <c r="AN550" i="88"/>
  <c r="AO549" i="88"/>
  <c r="AQ548" i="88"/>
  <c r="AP548" i="88"/>
  <c r="AN551" i="88"/>
  <c r="AO550" i="88"/>
  <c r="AQ549" i="88"/>
  <c r="AP549" i="88"/>
  <c r="AO551" i="88"/>
  <c r="AN552" i="88"/>
  <c r="AQ550" i="88"/>
  <c r="AP550" i="88"/>
  <c r="AQ551" i="88"/>
  <c r="AP551" i="88"/>
  <c r="AN553" i="88"/>
  <c r="AO552" i="88"/>
  <c r="AO553" i="88"/>
  <c r="AN554" i="88"/>
  <c r="AQ552" i="88"/>
  <c r="AP552" i="88"/>
  <c r="AQ553" i="88"/>
  <c r="AP553" i="88"/>
  <c r="AN555" i="88"/>
  <c r="AO554" i="88"/>
  <c r="AN556" i="88"/>
  <c r="AO555" i="88"/>
  <c r="AQ554" i="88"/>
  <c r="AP554" i="88"/>
  <c r="AO556" i="88"/>
  <c r="AN557" i="88"/>
  <c r="AQ555" i="88"/>
  <c r="AP555" i="88"/>
  <c r="AQ556" i="88"/>
  <c r="AP556" i="88"/>
  <c r="AO557" i="88"/>
  <c r="AN558" i="88"/>
  <c r="AQ557" i="88"/>
  <c r="AP557" i="88"/>
  <c r="AN559" i="88"/>
  <c r="AO558" i="88"/>
  <c r="AN560" i="88"/>
  <c r="AO559" i="88"/>
  <c r="AQ558" i="88"/>
  <c r="AP558" i="88"/>
  <c r="AO560" i="88"/>
  <c r="AN561" i="88"/>
  <c r="AQ559" i="88"/>
  <c r="AP559" i="88"/>
  <c r="AQ560" i="88"/>
  <c r="AP560" i="88"/>
  <c r="AN562" i="88"/>
  <c r="AO561" i="88"/>
  <c r="AN563" i="88"/>
  <c r="AO562" i="88"/>
  <c r="AQ561" i="88"/>
  <c r="AP561" i="88"/>
  <c r="AN564" i="88"/>
  <c r="AO563" i="88"/>
  <c r="AQ562" i="88"/>
  <c r="AP562" i="88"/>
  <c r="AO564" i="88"/>
  <c r="AN565" i="88"/>
  <c r="AQ563" i="88"/>
  <c r="AP563" i="88"/>
  <c r="AQ564" i="88"/>
  <c r="AP564" i="88"/>
  <c r="AO565" i="88"/>
  <c r="AN566" i="88"/>
  <c r="AQ565" i="88"/>
  <c r="AP565" i="88"/>
  <c r="AN567" i="88"/>
  <c r="AO566" i="88"/>
  <c r="AN568" i="88"/>
  <c r="AO567" i="88"/>
  <c r="AQ566" i="88"/>
  <c r="AP566" i="88"/>
  <c r="AO568" i="88"/>
  <c r="AN569" i="88"/>
  <c r="AQ567" i="88"/>
  <c r="AP567" i="88"/>
  <c r="AQ568" i="88"/>
  <c r="AP568" i="88"/>
  <c r="AN570" i="88"/>
  <c r="AO569" i="88"/>
  <c r="AO570" i="88"/>
  <c r="AN571" i="88"/>
  <c r="AQ569" i="88"/>
  <c r="AP569" i="88"/>
  <c r="AQ570" i="88"/>
  <c r="AP570" i="88"/>
  <c r="AO571" i="88"/>
  <c r="AN572" i="88"/>
  <c r="AQ571" i="88"/>
  <c r="AP571" i="88"/>
  <c r="AN573" i="88"/>
  <c r="AO572" i="88"/>
  <c r="AO573" i="88"/>
  <c r="AN574" i="88"/>
  <c r="AQ572" i="88"/>
  <c r="AP572" i="88"/>
  <c r="AQ573" i="88"/>
  <c r="AP573" i="88"/>
  <c r="AO574" i="88"/>
  <c r="AN575" i="88"/>
  <c r="AQ574" i="88"/>
  <c r="AP574" i="88"/>
  <c r="AN576" i="88"/>
  <c r="AO575" i="88"/>
  <c r="AN577" i="88"/>
  <c r="AO576" i="88"/>
  <c r="AQ575" i="88"/>
  <c r="AP575" i="88"/>
  <c r="AN578" i="88"/>
  <c r="AO577" i="88"/>
  <c r="AQ576" i="88"/>
  <c r="AP576" i="88"/>
  <c r="AO578" i="88"/>
  <c r="AN579" i="88"/>
  <c r="AQ577" i="88"/>
  <c r="AP577" i="88"/>
  <c r="AQ578" i="88"/>
  <c r="AP578" i="88"/>
  <c r="AO579" i="88"/>
  <c r="AN580" i="88"/>
  <c r="AQ579" i="88"/>
  <c r="AP579" i="88"/>
  <c r="AN581" i="88"/>
  <c r="AO580" i="88"/>
  <c r="AN582" i="88"/>
  <c r="AO581" i="88"/>
  <c r="AQ580" i="88"/>
  <c r="AP580" i="88"/>
  <c r="AO582" i="88"/>
  <c r="AN583" i="88"/>
  <c r="AQ581" i="88"/>
  <c r="AP581" i="88"/>
  <c r="AQ582" i="88"/>
  <c r="AP582" i="88"/>
  <c r="AO583" i="88"/>
  <c r="AN584" i="88"/>
  <c r="AQ583" i="88"/>
  <c r="AP583" i="88"/>
  <c r="AO584" i="88"/>
  <c r="AN585" i="88"/>
  <c r="AQ584" i="88"/>
  <c r="AP584" i="88"/>
  <c r="AN586" i="88"/>
  <c r="AO585" i="88"/>
  <c r="AO586" i="88"/>
  <c r="AN587" i="88"/>
  <c r="AQ585" i="88"/>
  <c r="AP585" i="88"/>
  <c r="AQ586" i="88"/>
  <c r="AP586" i="88"/>
  <c r="AO587" i="88"/>
  <c r="AN588" i="88"/>
  <c r="AQ587" i="88"/>
  <c r="AP587" i="88"/>
  <c r="AO588" i="88"/>
  <c r="AN589" i="88"/>
  <c r="AQ588" i="88"/>
  <c r="AP588" i="88"/>
  <c r="AN590" i="88"/>
  <c r="AO589" i="88"/>
  <c r="AO590" i="88"/>
  <c r="AN591" i="88"/>
  <c r="AQ589" i="88"/>
  <c r="AP589" i="88"/>
  <c r="AQ590" i="88"/>
  <c r="AP590" i="88"/>
  <c r="AO591" i="88"/>
  <c r="AN592" i="88"/>
  <c r="AQ591" i="88"/>
  <c r="AP591" i="88"/>
  <c r="AN593" i="88"/>
  <c r="AO592" i="88"/>
  <c r="AO593" i="88"/>
  <c r="AN594" i="88"/>
  <c r="AQ592" i="88"/>
  <c r="AP592" i="88"/>
  <c r="AQ593" i="88"/>
  <c r="AP593" i="88"/>
  <c r="AO594" i="88"/>
  <c r="AN595" i="88"/>
  <c r="AQ594" i="88"/>
  <c r="AP594" i="88"/>
  <c r="AN596" i="88"/>
  <c r="AO595" i="88"/>
  <c r="AO596" i="88"/>
  <c r="AN597" i="88"/>
  <c r="AQ595" i="88"/>
  <c r="AP595" i="88"/>
  <c r="AQ596" i="88"/>
  <c r="AP596" i="88"/>
  <c r="AO597" i="88"/>
  <c r="AN598" i="88"/>
  <c r="AQ597" i="88"/>
  <c r="AP597" i="88"/>
  <c r="AN599" i="88"/>
  <c r="AO598" i="88"/>
  <c r="AO599" i="88"/>
  <c r="AN600" i="88"/>
  <c r="AQ598" i="88"/>
  <c r="AP598" i="88"/>
  <c r="AQ599" i="88"/>
  <c r="AP599" i="88"/>
  <c r="AO600" i="88"/>
  <c r="AN601" i="88"/>
  <c r="AQ600" i="88"/>
  <c r="AP600" i="88"/>
  <c r="AN602" i="88"/>
  <c r="AO601" i="88"/>
  <c r="AN603" i="88"/>
  <c r="AO602" i="88"/>
  <c r="AQ601" i="88"/>
  <c r="AP601" i="88"/>
  <c r="AN604" i="88"/>
  <c r="AO603" i="88"/>
  <c r="AQ602" i="88"/>
  <c r="AP602" i="88"/>
  <c r="AO604" i="88"/>
  <c r="AN605" i="88"/>
  <c r="AQ603" i="88"/>
  <c r="AP603" i="88"/>
  <c r="AQ604" i="88"/>
  <c r="AP604" i="88"/>
  <c r="AN606" i="88"/>
  <c r="AO605" i="88"/>
  <c r="AO606" i="88"/>
  <c r="AN607" i="88"/>
  <c r="AQ605" i="88"/>
  <c r="AP605" i="88"/>
  <c r="AQ606" i="88"/>
  <c r="AP606" i="88"/>
  <c r="AO607" i="88"/>
  <c r="AN608" i="88"/>
  <c r="AQ607" i="88"/>
  <c r="AP607" i="88"/>
  <c r="AO608" i="88"/>
  <c r="AN609" i="88"/>
  <c r="AQ608" i="88"/>
  <c r="AP608" i="88"/>
  <c r="AO609" i="88"/>
  <c r="AN610" i="88"/>
  <c r="AQ609" i="88"/>
  <c r="AP609" i="88"/>
  <c r="AO610" i="88"/>
  <c r="AN611" i="88"/>
  <c r="AQ610" i="88"/>
  <c r="AP610" i="88"/>
  <c r="AN612" i="88"/>
  <c r="AO611" i="88"/>
  <c r="AN613" i="88"/>
  <c r="AO612" i="88"/>
  <c r="AQ611" i="88"/>
  <c r="AP611" i="88"/>
  <c r="AN614" i="88"/>
  <c r="AO613" i="88"/>
  <c r="AQ612" i="88"/>
  <c r="AP612" i="88"/>
  <c r="AO614" i="88"/>
  <c r="AN615" i="88"/>
  <c r="AQ613" i="88"/>
  <c r="AP613" i="88"/>
  <c r="AQ614" i="88"/>
  <c r="AP614" i="88"/>
  <c r="AO615" i="88"/>
  <c r="AN616" i="88"/>
  <c r="AQ615" i="88"/>
  <c r="AP615" i="88"/>
  <c r="AN617" i="88"/>
  <c r="AO616" i="88"/>
  <c r="AN618" i="88"/>
  <c r="AO617" i="88"/>
  <c r="AQ616" i="88"/>
  <c r="AP616" i="88"/>
  <c r="AO618" i="88"/>
  <c r="AN619" i="88"/>
  <c r="AQ617" i="88"/>
  <c r="AP617" i="88"/>
  <c r="AQ618" i="88"/>
  <c r="AP618" i="88"/>
  <c r="AN620" i="88"/>
  <c r="AO619" i="88"/>
  <c r="AO620" i="88"/>
  <c r="AN621" i="88"/>
  <c r="AQ619" i="88"/>
  <c r="AP619" i="88"/>
  <c r="AQ620" i="88"/>
  <c r="AP620" i="88"/>
  <c r="AN622" i="88"/>
  <c r="AO621" i="88"/>
  <c r="AN623" i="88"/>
  <c r="AO622" i="88"/>
  <c r="AQ621" i="88"/>
  <c r="AP621" i="88"/>
  <c r="AO623" i="88"/>
  <c r="AN624" i="88"/>
  <c r="AQ622" i="88"/>
  <c r="AP622" i="88"/>
  <c r="AQ623" i="88"/>
  <c r="AP623" i="88"/>
  <c r="AO624" i="88"/>
  <c r="AN625" i="88"/>
  <c r="AQ624" i="88"/>
  <c r="AP624" i="88"/>
  <c r="AO625" i="88"/>
  <c r="AN626" i="88"/>
  <c r="AQ625" i="88"/>
  <c r="AP625" i="88"/>
  <c r="AN627" i="88"/>
  <c r="AO626" i="88"/>
  <c r="AO627" i="88"/>
  <c r="AN628" i="88"/>
  <c r="AQ626" i="88"/>
  <c r="AP626" i="88"/>
  <c r="AQ627" i="88"/>
  <c r="AP627" i="88"/>
  <c r="AN629" i="88"/>
  <c r="AO628" i="88"/>
  <c r="AO629" i="88"/>
  <c r="AN630" i="88"/>
  <c r="AQ628" i="88"/>
  <c r="AP628" i="88"/>
  <c r="AQ629" i="88"/>
  <c r="AP629" i="88"/>
  <c r="AN631" i="88"/>
  <c r="AO630" i="88"/>
  <c r="AO631" i="88"/>
  <c r="AN632" i="88"/>
  <c r="AQ630" i="88"/>
  <c r="AP630" i="88"/>
  <c r="AQ631" i="88"/>
  <c r="AP631" i="88"/>
  <c r="AN633" i="88"/>
  <c r="AO632" i="88"/>
  <c r="AO633" i="88"/>
  <c r="AN634" i="88"/>
  <c r="AQ632" i="88"/>
  <c r="AP632" i="88"/>
  <c r="AQ633" i="88"/>
  <c r="AP633" i="88"/>
  <c r="AO634" i="88"/>
  <c r="AN635" i="88"/>
  <c r="AQ634" i="88"/>
  <c r="AP634" i="88"/>
  <c r="AN636" i="88"/>
  <c r="AO635" i="88"/>
  <c r="AO636" i="88"/>
  <c r="AN637" i="88"/>
  <c r="AQ635" i="88"/>
  <c r="AP635" i="88"/>
  <c r="AQ636" i="88"/>
  <c r="AP636" i="88"/>
  <c r="AN638" i="88"/>
  <c r="AO637" i="88"/>
  <c r="AO638" i="88"/>
  <c r="AN639" i="88"/>
  <c r="AQ637" i="88"/>
  <c r="AP637" i="88"/>
  <c r="AQ638" i="88"/>
  <c r="AP638" i="88"/>
  <c r="AN640" i="88"/>
  <c r="AO639" i="88"/>
  <c r="AO640" i="88"/>
  <c r="AN641" i="88"/>
  <c r="AQ639" i="88"/>
  <c r="AP639" i="88"/>
  <c r="AQ640" i="88"/>
  <c r="AP640" i="88"/>
  <c r="AO641" i="88"/>
  <c r="AN642" i="88"/>
  <c r="AQ641" i="88"/>
  <c r="AP641" i="88"/>
  <c r="AN643" i="88"/>
  <c r="AO642" i="88"/>
  <c r="AO643" i="88"/>
  <c r="AN644" i="88"/>
  <c r="AQ642" i="88"/>
  <c r="AP642" i="88"/>
  <c r="AQ643" i="88"/>
  <c r="AP643" i="88"/>
  <c r="AO644" i="88"/>
  <c r="AN645" i="88"/>
  <c r="AQ644" i="88"/>
  <c r="AP644" i="88"/>
  <c r="AO645" i="88"/>
  <c r="AN646" i="88"/>
  <c r="AQ645" i="88"/>
  <c r="AP645" i="88"/>
  <c r="AO646" i="88"/>
  <c r="AN647" i="88"/>
  <c r="AQ646" i="88"/>
  <c r="AP646" i="88"/>
  <c r="AO647" i="88"/>
  <c r="AN648" i="88"/>
  <c r="AQ647" i="88"/>
  <c r="AP647" i="88"/>
  <c r="AN649" i="88"/>
  <c r="AO648" i="88"/>
  <c r="AN650" i="88"/>
  <c r="AO649" i="88"/>
  <c r="AQ648" i="88"/>
  <c r="AP648" i="88"/>
  <c r="AN651" i="88"/>
  <c r="AO650" i="88"/>
  <c r="AQ649" i="88"/>
  <c r="AP649" i="88"/>
  <c r="AN652" i="88"/>
  <c r="AO651" i="88"/>
  <c r="AQ650" i="88"/>
  <c r="AP650" i="88"/>
  <c r="AN653" i="88"/>
  <c r="AO652" i="88"/>
  <c r="AQ651" i="88"/>
  <c r="AP651" i="88"/>
  <c r="AO653" i="88"/>
  <c r="AN654" i="88"/>
  <c r="AQ652" i="88"/>
  <c r="AP652" i="88"/>
  <c r="AQ653" i="88"/>
  <c r="AP653" i="88"/>
  <c r="AO654" i="88"/>
  <c r="AN655" i="88"/>
  <c r="AQ654" i="88"/>
  <c r="AP654" i="88"/>
  <c r="AO655" i="88"/>
  <c r="AN656" i="88"/>
  <c r="AQ655" i="88"/>
  <c r="AP655" i="88"/>
  <c r="AO656" i="88"/>
  <c r="AN657" i="88"/>
  <c r="AQ656" i="88"/>
  <c r="AP656" i="88"/>
  <c r="AO657" i="88"/>
  <c r="AN658" i="88"/>
  <c r="AQ657" i="88"/>
  <c r="AP657" i="88"/>
  <c r="AO658" i="88"/>
  <c r="AN659" i="88"/>
  <c r="AQ658" i="88"/>
  <c r="AP658" i="88"/>
  <c r="AN660" i="88"/>
  <c r="AO659" i="88"/>
  <c r="AN661" i="88"/>
  <c r="AO660" i="88"/>
  <c r="AQ659" i="88"/>
  <c r="AP659" i="88"/>
  <c r="AO661" i="88"/>
  <c r="AN662" i="88"/>
  <c r="AQ660" i="88"/>
  <c r="AP660" i="88"/>
  <c r="AQ661" i="88"/>
  <c r="AP661" i="88"/>
  <c r="AN663" i="88"/>
  <c r="AO662" i="88"/>
  <c r="AN664" i="88"/>
  <c r="AO663" i="88"/>
  <c r="AQ662" i="88"/>
  <c r="AP662" i="88"/>
  <c r="AN665" i="88"/>
  <c r="AO664" i="88"/>
  <c r="AQ663" i="88"/>
  <c r="AP663" i="88"/>
  <c r="AO665" i="88"/>
  <c r="AN666" i="88"/>
  <c r="AQ664" i="88"/>
  <c r="AP664" i="88"/>
  <c r="AQ665" i="88"/>
  <c r="AP665" i="88"/>
  <c r="AO666" i="88"/>
  <c r="AN667" i="88"/>
  <c r="AQ666" i="88"/>
  <c r="AP666" i="88"/>
  <c r="AO667" i="88"/>
  <c r="AN668" i="88"/>
  <c r="AQ667" i="88"/>
  <c r="AP667" i="88"/>
  <c r="AN669" i="88"/>
  <c r="AO668" i="88"/>
  <c r="AN670" i="88"/>
  <c r="AO669" i="88"/>
  <c r="AQ668" i="88"/>
  <c r="AP668" i="88"/>
  <c r="AN671" i="88"/>
  <c r="AO670" i="88"/>
  <c r="AQ669" i="88"/>
  <c r="AP669" i="88"/>
  <c r="AO671" i="88"/>
  <c r="AN672" i="88"/>
  <c r="AQ670" i="88"/>
  <c r="AP670" i="88"/>
  <c r="AQ671" i="88"/>
  <c r="AP671" i="88"/>
  <c r="AO672" i="88"/>
  <c r="AN673" i="88"/>
  <c r="AQ672" i="88"/>
  <c r="AP672" i="88"/>
  <c r="AO673" i="88"/>
  <c r="AN674" i="88"/>
  <c r="AQ673" i="88"/>
  <c r="AP673" i="88"/>
  <c r="AO674" i="88"/>
  <c r="AN675" i="88"/>
  <c r="AQ674" i="88"/>
  <c r="AP674" i="88"/>
  <c r="AN676" i="88"/>
  <c r="AO675" i="88"/>
  <c r="AO676" i="88"/>
  <c r="AN677" i="88"/>
  <c r="AQ675" i="88"/>
  <c r="AP675" i="88"/>
  <c r="AQ676" i="88"/>
  <c r="AP676" i="88"/>
  <c r="AO677" i="88"/>
  <c r="AN678" i="88"/>
  <c r="AQ677" i="88"/>
  <c r="AP677" i="88"/>
  <c r="AO678" i="88"/>
  <c r="AN679" i="88"/>
  <c r="AQ678" i="88"/>
  <c r="AP678" i="88"/>
  <c r="AO679" i="88"/>
  <c r="AN680" i="88"/>
  <c r="AQ679" i="88"/>
  <c r="AP679" i="88"/>
  <c r="AO680" i="88"/>
  <c r="AN681" i="88"/>
  <c r="AQ680" i="88"/>
  <c r="AP680" i="88"/>
  <c r="AO681" i="88"/>
  <c r="AN682" i="88"/>
  <c r="AQ681" i="88"/>
  <c r="AP681" i="88"/>
  <c r="AN683" i="88"/>
  <c r="AO682" i="88"/>
  <c r="AN684" i="88"/>
  <c r="AO683" i="88"/>
  <c r="AQ682" i="88"/>
  <c r="AP682" i="88"/>
  <c r="AN685" i="88"/>
  <c r="AO684" i="88"/>
  <c r="AQ683" i="88"/>
  <c r="AP683" i="88"/>
  <c r="AN686" i="88"/>
  <c r="AO685" i="88"/>
  <c r="AQ684" i="88"/>
  <c r="AP684" i="88"/>
  <c r="AO686" i="88"/>
  <c r="AN687" i="88"/>
  <c r="AQ685" i="88"/>
  <c r="AP685" i="88"/>
  <c r="AQ686" i="88"/>
  <c r="AP686" i="88"/>
  <c r="AN688" i="88"/>
  <c r="AO687" i="88"/>
  <c r="AO688" i="88"/>
  <c r="AN689" i="88"/>
  <c r="AQ687" i="88"/>
  <c r="AP687" i="88"/>
  <c r="AQ688" i="88"/>
  <c r="AP688" i="88"/>
  <c r="AN690" i="88"/>
  <c r="AO689" i="88"/>
  <c r="AO690" i="88"/>
  <c r="AN691" i="88"/>
  <c r="AQ689" i="88"/>
  <c r="AP689" i="88"/>
  <c r="AQ690" i="88"/>
  <c r="AP690" i="88"/>
  <c r="AO691" i="88"/>
  <c r="AN692" i="88"/>
  <c r="AQ691" i="88"/>
  <c r="AP691" i="88"/>
  <c r="AO692" i="88"/>
  <c r="AN693" i="88"/>
  <c r="AQ692" i="88"/>
  <c r="AP692" i="88"/>
  <c r="AO693" i="88"/>
  <c r="AN694" i="88"/>
  <c r="AQ693" i="88"/>
  <c r="AP693" i="88"/>
  <c r="AO694" i="88"/>
  <c r="AN695" i="88"/>
  <c r="AQ694" i="88"/>
  <c r="AP694" i="88"/>
  <c r="AO695" i="88"/>
  <c r="AN696" i="88"/>
  <c r="AQ695" i="88"/>
  <c r="AP695" i="88"/>
  <c r="AO696" i="88"/>
  <c r="AN697" i="88"/>
  <c r="AQ696" i="88"/>
  <c r="AP696" i="88"/>
  <c r="AO697" i="88"/>
  <c r="AN698" i="88"/>
  <c r="AQ697" i="88"/>
  <c r="AP697" i="88"/>
  <c r="AO698" i="88"/>
  <c r="AN699" i="88"/>
  <c r="AQ698" i="88"/>
  <c r="AP698" i="88"/>
  <c r="AO699" i="88"/>
  <c r="AN700" i="88"/>
  <c r="AQ699" i="88"/>
  <c r="AP699" i="88"/>
  <c r="AN701" i="88"/>
  <c r="AO700" i="88"/>
  <c r="AN702" i="88"/>
  <c r="AO701" i="88"/>
  <c r="AQ700" i="88"/>
  <c r="AP700" i="88"/>
  <c r="AN703" i="88"/>
  <c r="AO702" i="88"/>
  <c r="AQ701" i="88"/>
  <c r="AP701" i="88"/>
  <c r="AN704" i="88"/>
  <c r="AO703" i="88"/>
  <c r="AQ702" i="88"/>
  <c r="AP702" i="88"/>
  <c r="AN705" i="88"/>
  <c r="AO704" i="88"/>
  <c r="AQ703" i="88"/>
  <c r="AP703" i="88"/>
  <c r="AN706" i="88"/>
  <c r="AO705" i="88"/>
  <c r="AQ704" i="88"/>
  <c r="AP704" i="88"/>
  <c r="AO706" i="88"/>
  <c r="AN707" i="88"/>
  <c r="AQ705" i="88"/>
  <c r="AP705" i="88"/>
  <c r="AQ706" i="88"/>
  <c r="AP706" i="88"/>
  <c r="AN708" i="88"/>
  <c r="AO707" i="88"/>
  <c r="AO708" i="88"/>
  <c r="AN709" i="88"/>
  <c r="AQ707" i="88"/>
  <c r="AP707" i="88"/>
  <c r="AQ708" i="88"/>
  <c r="AP708" i="88"/>
  <c r="AN710" i="88"/>
  <c r="AO709" i="88"/>
  <c r="AO710" i="88"/>
  <c r="AN711" i="88"/>
  <c r="AQ709" i="88"/>
  <c r="AP709" i="88"/>
  <c r="AQ710" i="88"/>
  <c r="AP710" i="88"/>
  <c r="AO711" i="88"/>
  <c r="AN712" i="88"/>
  <c r="AQ711" i="88"/>
  <c r="AP711" i="88"/>
  <c r="AN713" i="88"/>
  <c r="AO712" i="88"/>
  <c r="AO713" i="88"/>
  <c r="AN714" i="88"/>
  <c r="AQ712" i="88"/>
  <c r="AP712" i="88"/>
  <c r="AQ713" i="88"/>
  <c r="AP713" i="88"/>
  <c r="AN715" i="88"/>
  <c r="AO714" i="88"/>
  <c r="AO715" i="88"/>
  <c r="AN716" i="88"/>
  <c r="AO716" i="88" s="1"/>
  <c r="AQ714" i="88"/>
  <c r="AP714" i="88"/>
  <c r="AQ715" i="88"/>
  <c r="AP715" i="88"/>
  <c r="AQ716" i="88"/>
  <c r="AP716" i="88"/>
  <c r="Q27" i="88" l="1"/>
  <c r="O27" i="88"/>
  <c r="O16" i="84"/>
  <c r="Q16" i="84"/>
  <c r="Q29" i="84"/>
  <c r="O29" i="84"/>
  <c r="Q21" i="84"/>
  <c r="O21" i="84"/>
  <c r="Q19" i="88"/>
  <c r="O19" i="88"/>
  <c r="Q8" i="84"/>
  <c r="O8" i="84"/>
  <c r="Q30" i="88"/>
  <c r="O30" i="88"/>
  <c r="Q11" i="88"/>
  <c r="O11" i="88"/>
  <c r="Q22" i="88"/>
  <c r="O22" i="88"/>
  <c r="Q32" i="84"/>
  <c r="O32" i="84"/>
  <c r="Q13" i="84"/>
  <c r="O13" i="84"/>
  <c r="Q34" i="84"/>
  <c r="O34" i="84"/>
  <c r="Q5" i="88"/>
  <c r="O5" i="88"/>
  <c r="Q14" i="88"/>
  <c r="O14" i="88"/>
  <c r="Q24" i="84"/>
  <c r="O24" i="84"/>
  <c r="Q6" i="84"/>
  <c r="O6" i="84"/>
  <c r="Q9" i="88"/>
  <c r="O9" i="88"/>
  <c r="Q11" i="84"/>
  <c r="O11" i="84"/>
  <c r="Q17" i="88"/>
  <c r="O17" i="88"/>
  <c r="Q19" i="84"/>
  <c r="O19" i="84"/>
  <c r="Q25" i="88"/>
  <c r="O25" i="88"/>
  <c r="Q27" i="84"/>
  <c r="O27" i="84"/>
  <c r="Q33" i="88"/>
  <c r="O33" i="88"/>
  <c r="Q35" i="84"/>
  <c r="O35" i="84"/>
  <c r="Q12" i="88"/>
  <c r="O12" i="88"/>
  <c r="Q20" i="88"/>
  <c r="O20" i="88"/>
  <c r="Q28" i="88"/>
  <c r="O28" i="88"/>
  <c r="Q31" i="88"/>
  <c r="O31" i="88"/>
  <c r="Q20" i="84"/>
  <c r="O20" i="84"/>
  <c r="Q14" i="84"/>
  <c r="O14" i="84"/>
  <c r="Q22" i="84"/>
  <c r="O22" i="84"/>
  <c r="Q30" i="84"/>
  <c r="O30" i="84"/>
  <c r="Q6" i="88"/>
  <c r="O6" i="88"/>
  <c r="Q15" i="88"/>
  <c r="O15" i="88"/>
  <c r="Q23" i="88"/>
  <c r="O23" i="88"/>
  <c r="Q36" i="84"/>
  <c r="O36" i="84"/>
  <c r="Q10" i="88"/>
  <c r="O10" i="88"/>
  <c r="Q28" i="84"/>
  <c r="O28" i="84"/>
  <c r="Q7" i="84"/>
  <c r="O7" i="84"/>
  <c r="Q13" i="88"/>
  <c r="O13" i="88"/>
  <c r="Q15" i="84"/>
  <c r="O15" i="84"/>
  <c r="Q21" i="88"/>
  <c r="O21" i="88"/>
  <c r="O23" i="84"/>
  <c r="Q23" i="84"/>
  <c r="Q29" i="88"/>
  <c r="O29" i="88"/>
  <c r="Q31" i="84"/>
  <c r="O31" i="84"/>
  <c r="Q34" i="88"/>
  <c r="O34" i="88"/>
  <c r="Q37" i="84"/>
  <c r="O37" i="84"/>
  <c r="O9" i="84"/>
  <c r="Q9" i="84"/>
  <c r="Q17" i="84"/>
  <c r="O17" i="84"/>
  <c r="Q25" i="84"/>
  <c r="O25" i="84"/>
  <c r="O33" i="84"/>
  <c r="Q33" i="84"/>
  <c r="Q7" i="88"/>
  <c r="O7" i="88"/>
  <c r="Q12" i="84"/>
  <c r="O12" i="84"/>
  <c r="Q18" i="88"/>
  <c r="O18" i="88"/>
  <c r="Q26" i="88"/>
  <c r="O26" i="88"/>
  <c r="G5" i="88"/>
  <c r="G9" i="88"/>
  <c r="G13" i="88"/>
  <c r="G17" i="88"/>
  <c r="G21" i="88"/>
  <c r="G29" i="88"/>
  <c r="G33" i="88"/>
  <c r="G10" i="88"/>
  <c r="G18" i="88"/>
  <c r="G22" i="88"/>
  <c r="G30" i="88"/>
  <c r="G11" i="88"/>
  <c r="G19" i="88"/>
  <c r="G23" i="88"/>
  <c r="G20" i="88"/>
  <c r="G28" i="88"/>
  <c r="G25" i="88"/>
  <c r="G6" i="88"/>
  <c r="G14" i="88"/>
  <c r="G26" i="88"/>
  <c r="G34" i="88"/>
  <c r="G7" i="88"/>
  <c r="G15" i="88"/>
  <c r="G27" i="88"/>
  <c r="G31" i="88"/>
  <c r="G12" i="88"/>
  <c r="G8" i="88"/>
  <c r="G16" i="88"/>
  <c r="G24" i="88"/>
  <c r="G35" i="88"/>
  <c r="G32" i="88"/>
  <c r="E21" i="88"/>
  <c r="E25" i="88"/>
  <c r="E29" i="88"/>
  <c r="E33" i="88"/>
  <c r="E22" i="88"/>
  <c r="E26" i="88"/>
  <c r="E30" i="88"/>
  <c r="E34" i="88"/>
  <c r="E11" i="88"/>
  <c r="E23" i="88"/>
  <c r="E31" i="88"/>
  <c r="E20" i="88"/>
  <c r="E16" i="88"/>
  <c r="E32" i="88"/>
  <c r="E28" i="88"/>
  <c r="E9" i="88"/>
  <c r="E6" i="88"/>
  <c r="E10" i="88"/>
  <c r="E14" i="88"/>
  <c r="E18" i="88"/>
  <c r="E7" i="88"/>
  <c r="E15" i="88"/>
  <c r="E5" i="88"/>
  <c r="E27" i="88"/>
  <c r="E19" i="88"/>
  <c r="E8" i="88"/>
  <c r="E12" i="88"/>
  <c r="E24" i="88"/>
  <c r="E13" i="88"/>
  <c r="E35" i="88"/>
  <c r="E17" i="88"/>
  <c r="Q8" i="88"/>
  <c r="O8" i="88"/>
  <c r="Q10" i="84"/>
  <c r="O10" i="84"/>
  <c r="Q16" i="88"/>
  <c r="O16" i="88"/>
  <c r="Q18" i="84"/>
  <c r="O18" i="84"/>
  <c r="O24" i="88"/>
  <c r="Q24" i="88"/>
  <c r="Q26" i="84"/>
  <c r="O26" i="84"/>
  <c r="Q32" i="88"/>
  <c r="O32" i="88"/>
  <c r="D35" i="88"/>
  <c r="D38" i="84"/>
  <c r="N35" i="88"/>
  <c r="M35" i="88"/>
  <c r="G5" i="84" a="1"/>
  <c r="E5" i="84" a="1"/>
  <c r="N38" i="84"/>
  <c r="M38" i="84"/>
  <c r="Q38" i="84" l="1"/>
  <c r="O38" i="84"/>
  <c r="E22" i="84"/>
  <c r="E21" i="84"/>
  <c r="E17" i="84"/>
  <c r="E29" i="84"/>
  <c r="E16" i="84"/>
  <c r="E35" i="84"/>
  <c r="E26" i="84"/>
  <c r="E30" i="84"/>
  <c r="E28" i="84"/>
  <c r="E38" i="84"/>
  <c r="E37" i="84"/>
  <c r="E13" i="84"/>
  <c r="E8" i="84"/>
  <c r="E25" i="84"/>
  <c r="E23" i="84"/>
  <c r="E7" i="84"/>
  <c r="E31" i="84"/>
  <c r="E20" i="84"/>
  <c r="E9" i="84"/>
  <c r="E32" i="84"/>
  <c r="E19" i="84"/>
  <c r="E15" i="84"/>
  <c r="E18" i="84"/>
  <c r="E36" i="84"/>
  <c r="E24" i="84"/>
  <c r="E5" i="84"/>
  <c r="E11" i="84"/>
  <c r="E33" i="84"/>
  <c r="E10" i="84"/>
  <c r="E14" i="84"/>
  <c r="E34" i="84"/>
  <c r="E12" i="84"/>
  <c r="E6" i="84"/>
  <c r="E27" i="84"/>
  <c r="G20" i="84"/>
  <c r="G25" i="84"/>
  <c r="G33" i="84"/>
  <c r="G24" i="84"/>
  <c r="G34" i="84"/>
  <c r="G38" i="84"/>
  <c r="G37" i="84"/>
  <c r="G10" i="84"/>
  <c r="G18" i="84"/>
  <c r="G22" i="84"/>
  <c r="G9" i="84"/>
  <c r="G6" i="84"/>
  <c r="G19" i="84"/>
  <c r="G28" i="84"/>
  <c r="G35" i="84"/>
  <c r="G26" i="84"/>
  <c r="G21" i="84"/>
  <c r="G5" i="84"/>
  <c r="G27" i="84"/>
  <c r="G23" i="84"/>
  <c r="G15" i="84"/>
  <c r="G8" i="84"/>
  <c r="G14" i="84"/>
  <c r="G32" i="84"/>
  <c r="G11" i="84"/>
  <c r="G31" i="84"/>
  <c r="G17" i="84"/>
  <c r="G16" i="84"/>
  <c r="G13" i="84"/>
  <c r="G12" i="84"/>
  <c r="G30" i="84"/>
  <c r="G29" i="84"/>
  <c r="G36" i="84"/>
  <c r="G7" i="84"/>
  <c r="Q35" i="88"/>
  <c r="O35" i="88"/>
</calcChain>
</file>

<file path=xl/sharedStrings.xml><?xml version="1.0" encoding="utf-8"?>
<sst xmlns="http://schemas.openxmlformats.org/spreadsheetml/2006/main" count="88" uniqueCount="43">
  <si>
    <t>Currency</t>
  </si>
  <si>
    <t>ObjectOverwrite</t>
  </si>
  <si>
    <t>Permanent</t>
  </si>
  <si>
    <t>Trigger</t>
  </si>
  <si>
    <t>ibor</t>
  </si>
  <si>
    <t>FamilyName</t>
  </si>
  <si>
    <t>EUR</t>
  </si>
  <si>
    <t>GENERAL_SETTINGS</t>
  </si>
  <si>
    <t>EvaluationDate</t>
  </si>
  <si>
    <t>IMM Fixing Date</t>
  </si>
  <si>
    <t>Index Fixing</t>
  </si>
  <si>
    <t>IMM Code</t>
  </si>
  <si>
    <t>IMM value Date</t>
  </si>
  <si>
    <t>3M</t>
  </si>
  <si>
    <t>6M</t>
  </si>
  <si>
    <t>QL</t>
  </si>
  <si>
    <t>Client</t>
  </si>
  <si>
    <t>Consensus</t>
  </si>
  <si>
    <t>Std Dev</t>
  </si>
  <si>
    <t>Recalc</t>
  </si>
  <si>
    <t>Freq</t>
  </si>
  <si>
    <t>Fixing Date</t>
  </si>
  <si>
    <t>Value Date</t>
  </si>
  <si>
    <t>1D</t>
  </si>
  <si>
    <t>Ndays</t>
  </si>
  <si>
    <t>Calendar</t>
  </si>
  <si>
    <t>TARGET</t>
  </si>
  <si>
    <t>Spread bps QL - Cons</t>
  </si>
  <si>
    <t>Spread bps Client - Cons</t>
  </si>
  <si>
    <t>KnockOut</t>
  </si>
  <si>
    <t>s</t>
  </si>
  <si>
    <t>*</t>
  </si>
  <si>
    <t>Date</t>
  </si>
  <si>
    <t>Spread</t>
  </si>
  <si>
    <t>MX DEMO</t>
  </si>
  <si>
    <t>3M QL</t>
  </si>
  <si>
    <t>3M MX</t>
  </si>
  <si>
    <t>6M QL</t>
  </si>
  <si>
    <t>6M MX</t>
  </si>
  <si>
    <t>ATTUALE</t>
  </si>
  <si>
    <t>MODIFICATA</t>
  </si>
  <si>
    <t>Spread bps MX Attuale</t>
  </si>
  <si>
    <t>Spread bps MX Mod</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</si>
</sst>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quot;£&quot;#,##0;[Red]\-&quot;£&quot;#,##0"/>
    <numFmt numFmtId="165" formatCode="ddd\,\ d\-mmm\-yyyy\,\ hh:mm:ss"/>
    <numFmt numFmtId="166" formatCode="#,##0.0;#,##0.0"/>
    <numFmt numFmtId="167" formatCode="General_)"/>
    <numFmt numFmtId="168" formatCode="0.0000%"/>
    <numFmt numFmtId="169" formatCode="ddd\,\ dd\-mmm\-yyyy"/>
    <numFmt numFmtId="170" formatCode="_([$€-2]* #,##0.00_);_([$€-2]* \(#,##0.00\);_([$€-2]* &quot;-&quot;??_)"/>
    <numFmt numFmtId="171" formatCode="0.0000000%"/>
    <numFmt numFmtId="172" formatCode="0.000"/>
    <numFmt numFmtId="173" formatCode="0.0000"/>
    <numFmt numFmtId="174" formatCode="dd\-mmm\-yy"/>
    <numFmt numFmtId="175" formatCode="0.00000%"/>
  </numFmts>
  <fonts count="14" x14ac:knownFonts="1">
    <font>
      <sz val="11"/>
      <color theme="1"/>
      <name val="Calibri"/>
      <family val="2"/>
      <scheme val="minor"/>
    </font>
    <font>
      <sz val="10"/>
      <name val="Arial"/>
      <family val="2"/>
    </font>
    <font>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sz val="10"/>
      <name val="Arial"/>
      <family val="2"/>
    </font>
    <font>
      <sz val="8"/>
      <name val="Arial"/>
      <family val="2"/>
    </font>
    <font>
      <sz val="10"/>
      <name val="Helv"/>
    </font>
    <font>
      <sz val="12"/>
      <name val="Helv"/>
    </font>
    <font>
      <sz val="8"/>
      <name val="MS Sans Serif"/>
      <family val="2"/>
    </font>
    <font>
      <sz val="8"/>
      <color theme="1"/>
      <name val="Courier New"/>
      <family val="3"/>
    </font>
    <font>
      <sz val="11"/>
      <color theme="1"/>
      <name val="Calibri"/>
      <family val="2"/>
      <scheme val="minor"/>
    </font>
  </fonts>
  <fills count="10">
    <fill>
      <patternFill patternType="none"/>
    </fill>
    <fill>
      <patternFill patternType="gray125"/>
    </fill>
    <fill>
      <patternFill patternType="gray0625">
        <fgColor indexed="22"/>
        <bgColor indexed="9"/>
      </patternFill>
    </fill>
    <fill>
      <patternFill patternType="solid">
        <fgColor theme="0"/>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rgb="FFFFFF99"/>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FFFF00"/>
        <bgColor indexed="64"/>
      </patternFill>
    </fill>
  </fills>
  <borders count="20">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s>
  <cellStyleXfs count="13">
    <xf numFmtId="0" fontId="0" fillId="0" borderId="0"/>
    <xf numFmtId="0" fontId="1" fillId="0" borderId="0"/>
    <xf numFmtId="166" fontId="5" fillId="2" borderId="0">
      <alignment horizontal="center" vertical="center"/>
    </xf>
    <xf numFmtId="9" fontId="1" fillId="0" borderId="0" applyFont="0" applyFill="0" applyBorder="0" applyAlignment="0" applyProtection="0"/>
    <xf numFmtId="38" fontId="9" fillId="0" borderId="0" applyFont="0" applyFill="0" applyBorder="0" applyAlignment="0" applyProtection="0"/>
    <xf numFmtId="40" fontId="9" fillId="0" borderId="0" applyFont="0" applyFill="0" applyBorder="0" applyAlignment="0" applyProtection="0"/>
    <xf numFmtId="167" fontId="10" fillId="0" borderId="0"/>
    <xf numFmtId="164" fontId="9" fillId="0" borderId="0" applyFont="0" applyFill="0" applyBorder="0" applyAlignment="0" applyProtection="0"/>
    <xf numFmtId="164" fontId="9" fillId="0" borderId="0" applyFont="0" applyFill="0" applyBorder="0" applyAlignment="0" applyProtection="0"/>
    <xf numFmtId="0" fontId="8" fillId="0" borderId="0"/>
    <xf numFmtId="9" fontId="8" fillId="0" borderId="0" applyFont="0" applyFill="0" applyBorder="0" applyAlignment="0" applyProtection="0"/>
    <xf numFmtId="170" fontId="7" fillId="0" borderId="0" applyFont="0" applyFill="0" applyBorder="0" applyAlignment="0" applyProtection="0"/>
    <xf numFmtId="9" fontId="13" fillId="0" borderId="0" applyFont="0" applyFill="0" applyBorder="0" applyAlignment="0" applyProtection="0"/>
  </cellStyleXfs>
  <cellXfs count="86">
    <xf numFmtId="0" fontId="0" fillId="0" borderId="0" xfId="0"/>
    <xf numFmtId="0" fontId="12" fillId="3" borderId="10" xfId="0" applyFont="1" applyFill="1" applyBorder="1"/>
    <xf numFmtId="0" fontId="12" fillId="3" borderId="9" xfId="0" applyFont="1" applyFill="1" applyBorder="1"/>
    <xf numFmtId="0" fontId="12" fillId="3" borderId="8" xfId="0" applyFont="1" applyFill="1" applyBorder="1"/>
    <xf numFmtId="0" fontId="12" fillId="3" borderId="7" xfId="0" applyFont="1" applyFill="1" applyBorder="1"/>
    <xf numFmtId="0" fontId="12" fillId="3" borderId="4" xfId="0" applyFont="1" applyFill="1" applyBorder="1"/>
    <xf numFmtId="0" fontId="12" fillId="3" borderId="3" xfId="0" applyFont="1" applyFill="1" applyBorder="1"/>
    <xf numFmtId="0" fontId="12" fillId="3" borderId="2" xfId="0" applyFont="1" applyFill="1" applyBorder="1"/>
    <xf numFmtId="0" fontId="12" fillId="3" borderId="1" xfId="0" applyFont="1" applyFill="1" applyBorder="1"/>
    <xf numFmtId="0" fontId="12" fillId="5" borderId="0" xfId="0" applyFont="1" applyFill="1"/>
    <xf numFmtId="0" fontId="12" fillId="3" borderId="14" xfId="0" applyFont="1" applyFill="1" applyBorder="1"/>
    <xf numFmtId="0" fontId="12" fillId="3" borderId="15" xfId="0" applyFont="1" applyFill="1" applyBorder="1"/>
    <xf numFmtId="0" fontId="12" fillId="3" borderId="11" xfId="0" applyFont="1" applyFill="1" applyBorder="1"/>
    <xf numFmtId="0" fontId="1" fillId="5" borderId="0" xfId="1" applyFill="1"/>
    <xf numFmtId="0" fontId="4" fillId="5" borderId="0" xfId="1" applyFont="1" applyFill="1" applyBorder="1"/>
    <xf numFmtId="0" fontId="3" fillId="3" borderId="7" xfId="1" applyFont="1" applyFill="1" applyBorder="1"/>
    <xf numFmtId="0" fontId="11" fillId="3" borderId="4" xfId="1" applyFont="1" applyFill="1" applyBorder="1"/>
    <xf numFmtId="0" fontId="3" fillId="3" borderId="10" xfId="1" applyFont="1" applyFill="1" applyBorder="1"/>
    <xf numFmtId="0" fontId="3" fillId="3" borderId="9" xfId="1" applyFont="1" applyFill="1" applyBorder="1"/>
    <xf numFmtId="0" fontId="3" fillId="3" borderId="8" xfId="1" applyFont="1" applyFill="1" applyBorder="1"/>
    <xf numFmtId="0" fontId="1" fillId="3" borderId="7" xfId="1" applyFill="1" applyBorder="1"/>
    <xf numFmtId="0" fontId="4" fillId="3" borderId="4" xfId="1" applyFont="1" applyFill="1" applyBorder="1"/>
    <xf numFmtId="0" fontId="1" fillId="3" borderId="3" xfId="1" applyFill="1" applyBorder="1"/>
    <xf numFmtId="0" fontId="4" fillId="3" borderId="2" xfId="1" applyFont="1" applyFill="1" applyBorder="1"/>
    <xf numFmtId="0" fontId="4" fillId="3" borderId="1" xfId="1" applyFont="1" applyFill="1" applyBorder="1"/>
    <xf numFmtId="0" fontId="2" fillId="4" borderId="5" xfId="1" applyNumberFormat="1" applyFont="1" applyFill="1" applyBorder="1"/>
    <xf numFmtId="0" fontId="4" fillId="4" borderId="13" xfId="9" applyFont="1" applyFill="1" applyBorder="1"/>
    <xf numFmtId="169" fontId="4" fillId="6" borderId="11" xfId="10" applyNumberFormat="1" applyFont="1" applyFill="1" applyBorder="1" applyAlignment="1">
      <alignment horizontal="center"/>
    </xf>
    <xf numFmtId="0" fontId="12" fillId="7" borderId="15" xfId="0" applyFont="1" applyFill="1" applyBorder="1"/>
    <xf numFmtId="169" fontId="12" fillId="7" borderId="15" xfId="0" applyNumberFormat="1" applyFont="1" applyFill="1" applyBorder="1"/>
    <xf numFmtId="0" fontId="12" fillId="7" borderId="11" xfId="0" applyFont="1" applyFill="1" applyBorder="1"/>
    <xf numFmtId="169" fontId="12" fillId="7" borderId="11" xfId="0" applyNumberFormat="1" applyFont="1" applyFill="1" applyBorder="1"/>
    <xf numFmtId="0" fontId="2" fillId="6" borderId="6" xfId="1" applyNumberFormat="1" applyFont="1" applyFill="1" applyBorder="1" applyAlignment="1" applyProtection="1">
      <alignment horizontal="center"/>
    </xf>
    <xf numFmtId="165" fontId="2" fillId="6" borderId="6" xfId="1" applyNumberFormat="1" applyFont="1" applyFill="1" applyBorder="1" applyAlignment="1" applyProtection="1">
      <alignment horizontal="center"/>
    </xf>
    <xf numFmtId="165" fontId="2" fillId="8" borderId="6" xfId="1" applyNumberFormat="1" applyFont="1" applyFill="1" applyBorder="1" applyAlignment="1" applyProtection="1">
      <alignment horizontal="center"/>
    </xf>
    <xf numFmtId="0" fontId="12" fillId="4" borderId="12" xfId="0" applyFont="1" applyFill="1" applyBorder="1" applyAlignment="1">
      <alignment horizontal="centerContinuous" vertical="center"/>
    </xf>
    <xf numFmtId="0" fontId="12" fillId="4" borderId="19" xfId="0" applyFont="1" applyFill="1" applyBorder="1" applyAlignment="1">
      <alignment horizontal="centerContinuous" vertical="center"/>
    </xf>
    <xf numFmtId="0" fontId="12" fillId="4" borderId="6" xfId="0" applyFont="1" applyFill="1" applyBorder="1" applyAlignment="1">
      <alignment horizontal="centerContinuous" vertical="center"/>
    </xf>
    <xf numFmtId="171" fontId="12" fillId="7" borderId="15" xfId="0" applyNumberFormat="1" applyFont="1" applyFill="1" applyBorder="1"/>
    <xf numFmtId="171" fontId="12" fillId="7" borderId="11" xfId="0" applyNumberFormat="1" applyFont="1" applyFill="1" applyBorder="1"/>
    <xf numFmtId="172" fontId="12" fillId="5" borderId="0" xfId="0" applyNumberFormat="1" applyFont="1" applyFill="1"/>
    <xf numFmtId="172" fontId="12" fillId="7" borderId="5" xfId="0" applyNumberFormat="1" applyFont="1" applyFill="1" applyBorder="1"/>
    <xf numFmtId="0" fontId="12" fillId="4" borderId="5" xfId="0" applyFont="1" applyFill="1" applyBorder="1" applyAlignment="1">
      <alignment horizontal="center" vertical="center"/>
    </xf>
    <xf numFmtId="173" fontId="12" fillId="6" borderId="14" xfId="0" applyNumberFormat="1" applyFont="1" applyFill="1" applyBorder="1"/>
    <xf numFmtId="173" fontId="12" fillId="6" borderId="15" xfId="0" applyNumberFormat="1" applyFont="1" applyFill="1" applyBorder="1"/>
    <xf numFmtId="173" fontId="12" fillId="6" borderId="11" xfId="0" applyNumberFormat="1" applyFont="1" applyFill="1" applyBorder="1"/>
    <xf numFmtId="15" fontId="12" fillId="3" borderId="14" xfId="0" applyNumberFormat="1" applyFont="1" applyFill="1" applyBorder="1"/>
    <xf numFmtId="168" fontId="12" fillId="3" borderId="14" xfId="12" applyNumberFormat="1" applyFont="1" applyFill="1" applyBorder="1"/>
    <xf numFmtId="15" fontId="12" fillId="3" borderId="15" xfId="0" applyNumberFormat="1" applyFont="1" applyFill="1" applyBorder="1"/>
    <xf numFmtId="168" fontId="12" fillId="3" borderId="15" xfId="12" applyNumberFormat="1" applyFont="1" applyFill="1" applyBorder="1"/>
    <xf numFmtId="15" fontId="12" fillId="3" borderId="11" xfId="0" applyNumberFormat="1" applyFont="1" applyFill="1" applyBorder="1"/>
    <xf numFmtId="168" fontId="12" fillId="3" borderId="11" xfId="12" applyNumberFormat="1" applyFont="1" applyFill="1" applyBorder="1"/>
    <xf numFmtId="168" fontId="12" fillId="7" borderId="15" xfId="0" applyNumberFormat="1" applyFont="1" applyFill="1" applyBorder="1"/>
    <xf numFmtId="168" fontId="12" fillId="7" borderId="11" xfId="0" applyNumberFormat="1" applyFont="1" applyFill="1" applyBorder="1"/>
    <xf numFmtId="0" fontId="12" fillId="7" borderId="14" xfId="0" applyFont="1" applyFill="1" applyBorder="1"/>
    <xf numFmtId="169" fontId="12" fillId="7" borderId="14" xfId="0" applyNumberFormat="1" applyFont="1" applyFill="1" applyBorder="1"/>
    <xf numFmtId="171" fontId="12" fillId="7" borderId="14" xfId="0" applyNumberFormat="1" applyFont="1" applyFill="1" applyBorder="1"/>
    <xf numFmtId="168" fontId="12" fillId="7" borderId="14" xfId="0" applyNumberFormat="1" applyFont="1" applyFill="1" applyBorder="1"/>
    <xf numFmtId="0" fontId="12" fillId="4" borderId="5" xfId="0" applyFont="1" applyFill="1" applyBorder="1" applyAlignment="1">
      <alignment horizontal="center" vertical="center"/>
    </xf>
    <xf numFmtId="0" fontId="12" fillId="4" borderId="12" xfId="0" applyFont="1" applyFill="1" applyBorder="1" applyAlignment="1">
      <alignment horizontal="center" vertical="center"/>
    </xf>
    <xf numFmtId="174" fontId="12" fillId="7" borderId="14" xfId="0" applyNumberFormat="1" applyFont="1" applyFill="1" applyBorder="1"/>
    <xf numFmtId="174" fontId="12" fillId="7" borderId="15" xfId="0" applyNumberFormat="1" applyFont="1" applyFill="1" applyBorder="1"/>
    <xf numFmtId="174" fontId="12" fillId="7" borderId="11" xfId="0" applyNumberFormat="1" applyFont="1" applyFill="1" applyBorder="1"/>
    <xf numFmtId="173" fontId="12" fillId="7" borderId="14" xfId="0" applyNumberFormat="1" applyFont="1" applyFill="1" applyBorder="1"/>
    <xf numFmtId="173" fontId="12" fillId="7" borderId="15" xfId="0" applyNumberFormat="1" applyFont="1" applyFill="1" applyBorder="1"/>
    <xf numFmtId="173" fontId="12" fillId="7" borderId="11" xfId="0" applyNumberFormat="1" applyFont="1" applyFill="1" applyBorder="1"/>
    <xf numFmtId="171" fontId="12" fillId="7" borderId="14" xfId="0" applyNumberFormat="1" applyFont="1" applyFill="1" applyBorder="1" applyAlignment="1">
      <alignment horizontal="center"/>
    </xf>
    <xf numFmtId="171" fontId="12" fillId="7" borderId="15" xfId="0" applyNumberFormat="1" applyFont="1" applyFill="1" applyBorder="1" applyAlignment="1">
      <alignment horizontal="center"/>
    </xf>
    <xf numFmtId="171" fontId="12" fillId="7" borderId="11" xfId="0" applyNumberFormat="1" applyFont="1" applyFill="1" applyBorder="1" applyAlignment="1">
      <alignment horizontal="center"/>
    </xf>
    <xf numFmtId="175" fontId="12" fillId="5" borderId="0" xfId="12" applyNumberFormat="1" applyFont="1" applyFill="1"/>
    <xf numFmtId="171" fontId="12" fillId="5" borderId="0" xfId="12" applyNumberFormat="1" applyFont="1" applyFill="1"/>
    <xf numFmtId="0" fontId="12" fillId="4" borderId="5" xfId="0" applyFont="1" applyFill="1" applyBorder="1" applyAlignment="1">
      <alignment horizontal="center" vertical="center"/>
    </xf>
    <xf numFmtId="168" fontId="12" fillId="7" borderId="14" xfId="0" applyNumberFormat="1" applyFont="1" applyFill="1" applyBorder="1" applyAlignment="1">
      <alignment horizontal="right"/>
    </xf>
    <xf numFmtId="168" fontId="12" fillId="7" borderId="15" xfId="0" applyNumberFormat="1" applyFont="1" applyFill="1" applyBorder="1" applyAlignment="1">
      <alignment horizontal="right"/>
    </xf>
    <xf numFmtId="168" fontId="12" fillId="7" borderId="11" xfId="0" applyNumberFormat="1" applyFont="1" applyFill="1" applyBorder="1" applyAlignment="1">
      <alignment horizontal="right"/>
    </xf>
    <xf numFmtId="0" fontId="12" fillId="4" borderId="5" xfId="0" applyFont="1" applyFill="1" applyBorder="1" applyAlignment="1">
      <alignment horizontal="center" vertical="center"/>
    </xf>
    <xf numFmtId="0" fontId="12" fillId="9" borderId="0" xfId="0" applyFont="1" applyFill="1" applyAlignment="1">
      <alignment horizontal="center"/>
    </xf>
    <xf numFmtId="0" fontId="12" fillId="5" borderId="0" xfId="0" applyFont="1" applyFill="1" applyAlignment="1">
      <alignment horizontal="center"/>
    </xf>
    <xf numFmtId="0" fontId="6" fillId="4" borderId="16" xfId="1" applyFont="1" applyFill="1" applyBorder="1" applyAlignment="1">
      <alignment horizontal="center"/>
    </xf>
    <xf numFmtId="0" fontId="6" fillId="4" borderId="17" xfId="1" applyFont="1" applyFill="1" applyBorder="1" applyAlignment="1">
      <alignment horizontal="center"/>
    </xf>
    <xf numFmtId="0" fontId="6" fillId="4" borderId="18" xfId="1" applyFont="1" applyFill="1" applyBorder="1" applyAlignment="1">
      <alignment horizontal="center"/>
    </xf>
    <xf numFmtId="0" fontId="12" fillId="4" borderId="14" xfId="0" applyFont="1" applyFill="1" applyBorder="1" applyAlignment="1">
      <alignment horizontal="center" vertical="center"/>
    </xf>
    <xf numFmtId="0" fontId="12" fillId="4" borderId="11" xfId="0" applyFont="1" applyFill="1" applyBorder="1" applyAlignment="1">
      <alignment horizontal="center" vertical="center"/>
    </xf>
    <xf numFmtId="0" fontId="12" fillId="4" borderId="14" xfId="0" applyFont="1" applyFill="1" applyBorder="1" applyAlignment="1">
      <alignment horizontal="center" vertical="center" wrapText="1"/>
    </xf>
    <xf numFmtId="0" fontId="12" fillId="4" borderId="11" xfId="0" applyFont="1" applyFill="1" applyBorder="1" applyAlignment="1">
      <alignment horizontal="center" vertical="center" wrapText="1"/>
    </xf>
    <xf numFmtId="0" fontId="12" fillId="4" borderId="5" xfId="0" applyFont="1" applyFill="1" applyBorder="1" applyAlignment="1">
      <alignment horizontal="center" vertical="center"/>
    </xf>
  </cellXfs>
  <cellStyles count="13">
    <cellStyle name="Euro" xfId="11"/>
    <cellStyle name="Migliaia (0)_AZIONI" xfId="4"/>
    <cellStyle name="Migliaia_AZIONI" xfId="5"/>
    <cellStyle name="Normal" xfId="0" builtinId="0"/>
    <cellStyle name="Normal 2" xfId="1"/>
    <cellStyle name="Normal 3" xfId="9"/>
    <cellStyle name="Normale_AZIONI" xfId="6"/>
    <cellStyle name="Percent" xfId="12" builtinId="5"/>
    <cellStyle name="Percent 2" xfId="3"/>
    <cellStyle name="Percent 3" xfId="10"/>
    <cellStyle name="result" xfId="2"/>
    <cellStyle name="Valuta (0)_AZIONI" xfId="7"/>
    <cellStyle name="Valuta_AZIONI" xf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Spreads</a:t>
            </a:r>
          </a:p>
        </c:rich>
      </c:tx>
      <c:layout/>
      <c:overlay val="1"/>
    </c:title>
    <c:autoTitleDeleted val="0"/>
    <c:plotArea>
      <c:layout>
        <c:manualLayout>
          <c:layoutTarget val="inner"/>
          <c:xMode val="edge"/>
          <c:yMode val="edge"/>
          <c:x val="7.2633164844344372E-2"/>
          <c:y val="2.3414940098575865E-2"/>
          <c:w val="0.91327929195320667"/>
          <c:h val="0.86408863493833188"/>
        </c:manualLayout>
      </c:layout>
      <c:scatterChart>
        <c:scatterStyle val="lineMarker"/>
        <c:varyColors val="0"/>
        <c:ser>
          <c:idx val="6"/>
          <c:order val="0"/>
          <c:tx>
            <c:v>MX Modificata</c:v>
          </c:tx>
          <c:spPr>
            <a:ln w="12700">
              <a:solidFill>
                <a:srgbClr val="7030A0"/>
              </a:solidFill>
            </a:ln>
          </c:spPr>
          <c:marker>
            <c:symbol val="circle"/>
            <c:size val="2"/>
            <c:spPr>
              <a:solidFill>
                <a:schemeClr val="accent4">
                  <a:lumMod val="75000"/>
                </a:schemeClr>
              </a:solidFill>
            </c:spPr>
          </c:marker>
          <c:xVal>
            <c:numRef>
              <c:f>'Check Eur3M'!$D$5:$D$38</c:f>
              <c:numCache>
                <c:formatCode>ddd\,\ dd\-mmm\-yyyy</c:formatCode>
                <c:ptCount val="34"/>
                <c:pt idx="0">
                  <c:v>42261</c:v>
                </c:pt>
                <c:pt idx="1">
                  <c:v>42296</c:v>
                </c:pt>
                <c:pt idx="2">
                  <c:v>42324</c:v>
                </c:pt>
                <c:pt idx="3">
                  <c:v>42352</c:v>
                </c:pt>
                <c:pt idx="4">
                  <c:v>42387</c:v>
                </c:pt>
                <c:pt idx="5">
                  <c:v>42415</c:v>
                </c:pt>
                <c:pt idx="6">
                  <c:v>42443</c:v>
                </c:pt>
                <c:pt idx="7">
                  <c:v>42478</c:v>
                </c:pt>
                <c:pt idx="8">
                  <c:v>42506</c:v>
                </c:pt>
                <c:pt idx="9">
                  <c:v>42534</c:v>
                </c:pt>
                <c:pt idx="10">
                  <c:v>42569</c:v>
                </c:pt>
                <c:pt idx="11">
                  <c:v>42597</c:v>
                </c:pt>
                <c:pt idx="12">
                  <c:v>42632</c:v>
                </c:pt>
                <c:pt idx="13">
                  <c:v>42660</c:v>
                </c:pt>
                <c:pt idx="14">
                  <c:v>42688</c:v>
                </c:pt>
                <c:pt idx="15">
                  <c:v>42723</c:v>
                </c:pt>
                <c:pt idx="16">
                  <c:v>42751</c:v>
                </c:pt>
                <c:pt idx="17">
                  <c:v>42779</c:v>
                </c:pt>
                <c:pt idx="18">
                  <c:v>42807</c:v>
                </c:pt>
                <c:pt idx="19">
                  <c:v>42838</c:v>
                </c:pt>
                <c:pt idx="20">
                  <c:v>42870</c:v>
                </c:pt>
                <c:pt idx="21">
                  <c:v>42905</c:v>
                </c:pt>
                <c:pt idx="22">
                  <c:v>42933</c:v>
                </c:pt>
                <c:pt idx="23">
                  <c:v>42961</c:v>
                </c:pt>
                <c:pt idx="24">
                  <c:v>42996</c:v>
                </c:pt>
                <c:pt idx="25">
                  <c:v>43024</c:v>
                </c:pt>
                <c:pt idx="26">
                  <c:v>43052</c:v>
                </c:pt>
                <c:pt idx="27">
                  <c:v>43087</c:v>
                </c:pt>
                <c:pt idx="28">
                  <c:v>43115</c:v>
                </c:pt>
                <c:pt idx="29">
                  <c:v>43150</c:v>
                </c:pt>
                <c:pt idx="30">
                  <c:v>43178</c:v>
                </c:pt>
                <c:pt idx="31">
                  <c:v>43206</c:v>
                </c:pt>
                <c:pt idx="32">
                  <c:v>43234</c:v>
                </c:pt>
                <c:pt idx="33">
                  <c:v>43269</c:v>
                </c:pt>
              </c:numCache>
            </c:numRef>
          </c:xVal>
          <c:yVal>
            <c:numRef>
              <c:f>'Check Eur3M'!$Q$5:$Q$38</c:f>
              <c:numCache>
                <c:formatCode>0.0000</c:formatCode>
                <c:ptCount val="34"/>
                <c:pt idx="0">
                  <c:v>9.1826799087296254E-3</c:v>
                </c:pt>
                <c:pt idx="1">
                  <c:v>-0.10957556231535953</c:v>
                </c:pt>
                <c:pt idx="2">
                  <c:v>-2.243938602657157E-2</c:v>
                </c:pt>
                <c:pt idx="3">
                  <c:v>-1.5036521493400935E-3</c:v>
                </c:pt>
                <c:pt idx="4">
                  <c:v>1.6531097414567049E-2</c:v>
                </c:pt>
                <c:pt idx="5">
                  <c:v>-3.240422355582856E-2</c:v>
                </c:pt>
                <c:pt idx="6">
                  <c:v>-2.6908513891897426E-2</c:v>
                </c:pt>
                <c:pt idx="7">
                  <c:v>-2.4087440502446152E-2</c:v>
                </c:pt>
                <c:pt idx="8">
                  <c:v>-3.1667692023332875E-2</c:v>
                </c:pt>
                <c:pt idx="9">
                  <c:v>6.0460288056211668E-2</c:v>
                </c:pt>
                <c:pt idx="10">
                  <c:v>2.0954504577856279E-2</c:v>
                </c:pt>
                <c:pt idx="11">
                  <c:v>-1.8094541119539551E-2</c:v>
                </c:pt>
                <c:pt idx="12">
                  <c:v>4.7723883001150449E-2</c:v>
                </c:pt>
                <c:pt idx="13">
                  <c:v>7.7626322072888235E-2</c:v>
                </c:pt>
                <c:pt idx="14">
                  <c:v>0.10454896516245538</c:v>
                </c:pt>
                <c:pt idx="15">
                  <c:v>-4.2862191096495791E-2</c:v>
                </c:pt>
                <c:pt idx="16">
                  <c:v>1.75200091784793E-2</c:v>
                </c:pt>
                <c:pt idx="17">
                  <c:v>0.24215807965811184</c:v>
                </c:pt>
                <c:pt idx="18">
                  <c:v>0.42589959597488597</c:v>
                </c:pt>
                <c:pt idx="19">
                  <c:v>0.42830719101612885</c:v>
                </c:pt>
                <c:pt idx="20">
                  <c:v>0.19263883748029126</c:v>
                </c:pt>
                <c:pt idx="21">
                  <c:v>6.2660188687160487E-3</c:v>
                </c:pt>
                <c:pt idx="22">
                  <c:v>-3.8789515190329645E-2</c:v>
                </c:pt>
                <c:pt idx="23">
                  <c:v>-9.29073438143556E-2</c:v>
                </c:pt>
                <c:pt idx="24">
                  <c:v>-0.11648971411277759</c:v>
                </c:pt>
                <c:pt idx="25">
                  <c:v>-0.16666842494063044</c:v>
                </c:pt>
                <c:pt idx="26">
                  <c:v>-6.6554140043591656E-2</c:v>
                </c:pt>
                <c:pt idx="27">
                  <c:v>8.8508715030688467E-3</c:v>
                </c:pt>
                <c:pt idx="28">
                  <c:v>8.0074804784764295E-2</c:v>
                </c:pt>
                <c:pt idx="29">
                  <c:v>3.6035676523119009E-2</c:v>
                </c:pt>
                <c:pt idx="30">
                  <c:v>2.8992696140014811E-2</c:v>
                </c:pt>
                <c:pt idx="31">
                  <c:v>-5.59572229649535E-2</c:v>
                </c:pt>
                <c:pt idx="32">
                  <c:v>-0.12981830473587919</c:v>
                </c:pt>
                <c:pt idx="33">
                  <c:v>0.22183239970307786</c:v>
                </c:pt>
              </c:numCache>
            </c:numRef>
          </c:yVal>
          <c:smooth val="0"/>
        </c:ser>
        <c:ser>
          <c:idx val="5"/>
          <c:order val="1"/>
          <c:tx>
            <c:v>MX Attuale</c:v>
          </c:tx>
          <c:spPr>
            <a:ln w="15875"/>
          </c:spPr>
          <c:marker>
            <c:symbol val="circle"/>
            <c:size val="3"/>
          </c:marker>
          <c:xVal>
            <c:numRef>
              <c:f>'Check Eur3M'!$D$5:$D$38</c:f>
              <c:numCache>
                <c:formatCode>ddd\,\ dd\-mmm\-yyyy</c:formatCode>
                <c:ptCount val="34"/>
                <c:pt idx="0">
                  <c:v>42261</c:v>
                </c:pt>
                <c:pt idx="1">
                  <c:v>42296</c:v>
                </c:pt>
                <c:pt idx="2">
                  <c:v>42324</c:v>
                </c:pt>
                <c:pt idx="3">
                  <c:v>42352</c:v>
                </c:pt>
                <c:pt idx="4">
                  <c:v>42387</c:v>
                </c:pt>
                <c:pt idx="5">
                  <c:v>42415</c:v>
                </c:pt>
                <c:pt idx="6">
                  <c:v>42443</c:v>
                </c:pt>
                <c:pt idx="7">
                  <c:v>42478</c:v>
                </c:pt>
                <c:pt idx="8">
                  <c:v>42506</c:v>
                </c:pt>
                <c:pt idx="9">
                  <c:v>42534</c:v>
                </c:pt>
                <c:pt idx="10">
                  <c:v>42569</c:v>
                </c:pt>
                <c:pt idx="11">
                  <c:v>42597</c:v>
                </c:pt>
                <c:pt idx="12">
                  <c:v>42632</c:v>
                </c:pt>
                <c:pt idx="13">
                  <c:v>42660</c:v>
                </c:pt>
                <c:pt idx="14">
                  <c:v>42688</c:v>
                </c:pt>
                <c:pt idx="15">
                  <c:v>42723</c:v>
                </c:pt>
                <c:pt idx="16">
                  <c:v>42751</c:v>
                </c:pt>
                <c:pt idx="17">
                  <c:v>42779</c:v>
                </c:pt>
                <c:pt idx="18">
                  <c:v>42807</c:v>
                </c:pt>
                <c:pt idx="19">
                  <c:v>42838</c:v>
                </c:pt>
                <c:pt idx="20">
                  <c:v>42870</c:v>
                </c:pt>
                <c:pt idx="21">
                  <c:v>42905</c:v>
                </c:pt>
                <c:pt idx="22">
                  <c:v>42933</c:v>
                </c:pt>
                <c:pt idx="23">
                  <c:v>42961</c:v>
                </c:pt>
                <c:pt idx="24">
                  <c:v>42996</c:v>
                </c:pt>
                <c:pt idx="25">
                  <c:v>43024</c:v>
                </c:pt>
                <c:pt idx="26">
                  <c:v>43052</c:v>
                </c:pt>
                <c:pt idx="27">
                  <c:v>43087</c:v>
                </c:pt>
                <c:pt idx="28">
                  <c:v>43115</c:v>
                </c:pt>
                <c:pt idx="29">
                  <c:v>43150</c:v>
                </c:pt>
                <c:pt idx="30">
                  <c:v>43178</c:v>
                </c:pt>
                <c:pt idx="31">
                  <c:v>43206</c:v>
                </c:pt>
                <c:pt idx="32">
                  <c:v>43234</c:v>
                </c:pt>
                <c:pt idx="33">
                  <c:v>43269</c:v>
                </c:pt>
              </c:numCache>
            </c:numRef>
          </c:xVal>
          <c:yVal>
            <c:numRef>
              <c:f>'Check Eur3M'!$P$5:$P$38</c:f>
              <c:numCache>
                <c:formatCode>0.0000</c:formatCode>
                <c:ptCount val="34"/>
                <c:pt idx="0">
                  <c:v>6.6120965103129495E-2</c:v>
                </c:pt>
                <c:pt idx="1">
                  <c:v>0.16593682985904618</c:v>
                </c:pt>
                <c:pt idx="2">
                  <c:v>0.23965833031680669</c:v>
                </c:pt>
                <c:pt idx="3">
                  <c:v>0.15657485345918651</c:v>
                </c:pt>
                <c:pt idx="4">
                  <c:v>0.15227358560064977</c:v>
                </c:pt>
                <c:pt idx="5">
                  <c:v>0.12047723653568548</c:v>
                </c:pt>
                <c:pt idx="6">
                  <c:v>0.12547001771814698</c:v>
                </c:pt>
                <c:pt idx="7">
                  <c:v>0.10361910312769898</c:v>
                </c:pt>
                <c:pt idx="8">
                  <c:v>3.2716291737837138E-3</c:v>
                </c:pt>
                <c:pt idx="9">
                  <c:v>-6.7204709903875504E-2</c:v>
                </c:pt>
                <c:pt idx="10">
                  <c:v>-0.16543381326291554</c:v>
                </c:pt>
                <c:pt idx="11">
                  <c:v>-0.12759689330530366</c:v>
                </c:pt>
                <c:pt idx="12">
                  <c:v>-4.4357271159784745E-2</c:v>
                </c:pt>
                <c:pt idx="13">
                  <c:v>-0.22399023046960154</c:v>
                </c:pt>
                <c:pt idx="14">
                  <c:v>-0.19186822723760702</c:v>
                </c:pt>
                <c:pt idx="15">
                  <c:v>-4.2862187677008876E-2</c:v>
                </c:pt>
                <c:pt idx="16">
                  <c:v>0.12675825412594199</c:v>
                </c:pt>
                <c:pt idx="17">
                  <c:v>0.31615199374615804</c:v>
                </c:pt>
                <c:pt idx="18">
                  <c:v>0.42589959975447111</c:v>
                </c:pt>
                <c:pt idx="19">
                  <c:v>0.32380104330687576</c:v>
                </c:pt>
                <c:pt idx="20">
                  <c:v>1.5739369649598767E-2</c:v>
                </c:pt>
                <c:pt idx="21">
                  <c:v>6.2659769283521065E-3</c:v>
                </c:pt>
                <c:pt idx="22">
                  <c:v>0.36420264602500402</c:v>
                </c:pt>
                <c:pt idx="23">
                  <c:v>0.6821053570966995</c:v>
                </c:pt>
                <c:pt idx="24">
                  <c:v>0.8249069961695199</c:v>
                </c:pt>
                <c:pt idx="25">
                  <c:v>0.64280343818105823</c:v>
                </c:pt>
                <c:pt idx="26">
                  <c:v>0.57431364749877589</c:v>
                </c:pt>
                <c:pt idx="27">
                  <c:v>0.41148753538847171</c:v>
                </c:pt>
                <c:pt idx="28">
                  <c:v>0.25921442471386719</c:v>
                </c:pt>
                <c:pt idx="29">
                  <c:v>-8.7828885544701668E-2</c:v>
                </c:pt>
                <c:pt idx="30">
                  <c:v>-0.34594648592697114</c:v>
                </c:pt>
                <c:pt idx="31">
                  <c:v>-0.59787795138867461</c:v>
                </c:pt>
                <c:pt idx="32">
                  <c:v>-0.93867337708259013</c:v>
                </c:pt>
                <c:pt idx="33">
                  <c:v>-1.3665362250288173</c:v>
                </c:pt>
              </c:numCache>
            </c:numRef>
          </c:yVal>
          <c:smooth val="0"/>
        </c:ser>
        <c:ser>
          <c:idx val="1"/>
          <c:order val="2"/>
          <c:tx>
            <c:v>Client vs. Cons</c:v>
          </c:tx>
          <c:spPr>
            <a:ln w="12700">
              <a:solidFill>
                <a:schemeClr val="accent3">
                  <a:lumMod val="75000"/>
                </a:schemeClr>
              </a:solidFill>
            </a:ln>
          </c:spPr>
          <c:marker>
            <c:symbol val="circle"/>
            <c:size val="3"/>
            <c:spPr>
              <a:solidFill>
                <a:schemeClr val="accent3">
                  <a:lumMod val="75000"/>
                </a:schemeClr>
              </a:solidFill>
              <a:ln>
                <a:solidFill>
                  <a:schemeClr val="accent3">
                    <a:lumMod val="75000"/>
                  </a:schemeClr>
                </a:solidFill>
              </a:ln>
            </c:spPr>
          </c:marker>
          <c:xVal>
            <c:numRef>
              <c:f>'Check Eur3M'!$D$5:$D$38</c:f>
              <c:numCache>
                <c:formatCode>ddd\,\ dd\-mmm\-yyyy</c:formatCode>
                <c:ptCount val="34"/>
                <c:pt idx="0">
                  <c:v>42261</c:v>
                </c:pt>
                <c:pt idx="1">
                  <c:v>42296</c:v>
                </c:pt>
                <c:pt idx="2">
                  <c:v>42324</c:v>
                </c:pt>
                <c:pt idx="3">
                  <c:v>42352</c:v>
                </c:pt>
                <c:pt idx="4">
                  <c:v>42387</c:v>
                </c:pt>
                <c:pt idx="5">
                  <c:v>42415</c:v>
                </c:pt>
                <c:pt idx="6">
                  <c:v>42443</c:v>
                </c:pt>
                <c:pt idx="7">
                  <c:v>42478</c:v>
                </c:pt>
                <c:pt idx="8">
                  <c:v>42506</c:v>
                </c:pt>
                <c:pt idx="9">
                  <c:v>42534</c:v>
                </c:pt>
                <c:pt idx="10">
                  <c:v>42569</c:v>
                </c:pt>
                <c:pt idx="11">
                  <c:v>42597</c:v>
                </c:pt>
                <c:pt idx="12">
                  <c:v>42632</c:v>
                </c:pt>
                <c:pt idx="13">
                  <c:v>42660</c:v>
                </c:pt>
                <c:pt idx="14">
                  <c:v>42688</c:v>
                </c:pt>
                <c:pt idx="15">
                  <c:v>42723</c:v>
                </c:pt>
                <c:pt idx="16">
                  <c:v>42751</c:v>
                </c:pt>
                <c:pt idx="17">
                  <c:v>42779</c:v>
                </c:pt>
                <c:pt idx="18">
                  <c:v>42807</c:v>
                </c:pt>
                <c:pt idx="19">
                  <c:v>42838</c:v>
                </c:pt>
                <c:pt idx="20">
                  <c:v>42870</c:v>
                </c:pt>
                <c:pt idx="21">
                  <c:v>42905</c:v>
                </c:pt>
                <c:pt idx="22">
                  <c:v>42933</c:v>
                </c:pt>
                <c:pt idx="23">
                  <c:v>42961</c:v>
                </c:pt>
                <c:pt idx="24">
                  <c:v>42996</c:v>
                </c:pt>
                <c:pt idx="25">
                  <c:v>43024</c:v>
                </c:pt>
                <c:pt idx="26">
                  <c:v>43052</c:v>
                </c:pt>
                <c:pt idx="27">
                  <c:v>43087</c:v>
                </c:pt>
                <c:pt idx="28">
                  <c:v>43115</c:v>
                </c:pt>
                <c:pt idx="29">
                  <c:v>43150</c:v>
                </c:pt>
                <c:pt idx="30">
                  <c:v>43178</c:v>
                </c:pt>
                <c:pt idx="31">
                  <c:v>43206</c:v>
                </c:pt>
                <c:pt idx="32">
                  <c:v>43234</c:v>
                </c:pt>
                <c:pt idx="33">
                  <c:v>43269</c:v>
                </c:pt>
              </c:numCache>
            </c:numRef>
          </c:xVal>
          <c:yVal>
            <c:numRef>
              <c:f>'Check Eur3M'!$R$5:$R$38</c:f>
              <c:numCache>
                <c:formatCode>0.0000</c:formatCode>
                <c:ptCount val="34"/>
                <c:pt idx="0">
                  <c:v>1.6120965107950806E-2</c:v>
                </c:pt>
                <c:pt idx="1">
                  <c:v>-0.10947524279585161</c:v>
                </c:pt>
                <c:pt idx="2">
                  <c:v>-3.3388191338747986E-2</c:v>
                </c:pt>
                <c:pt idx="3">
                  <c:v>6.5748534508312416E-3</c:v>
                </c:pt>
                <c:pt idx="4">
                  <c:v>6.2069677052848564E-3</c:v>
                </c:pt>
                <c:pt idx="5">
                  <c:v>-1.198621194154002E-2</c:v>
                </c:pt>
                <c:pt idx="6">
                  <c:v>-3.4529982281214532E-2</c:v>
                </c:pt>
                <c:pt idx="7">
                  <c:v>-3.5771101874711227E-2</c:v>
                </c:pt>
                <c:pt idx="8">
                  <c:v>-1.6219046879787365E-2</c:v>
                </c:pt>
                <c:pt idx="9">
                  <c:v>4.2795294668089012E-2</c:v>
                </c:pt>
                <c:pt idx="10">
                  <c:v>5.7173570774628125E-2</c:v>
                </c:pt>
                <c:pt idx="11">
                  <c:v>-3.6530227489285555E-2</c:v>
                </c:pt>
                <c:pt idx="12">
                  <c:v>-1.4357276655946997E-2</c:v>
                </c:pt>
                <c:pt idx="13">
                  <c:v>3.1316531892619501E-2</c:v>
                </c:pt>
                <c:pt idx="14">
                  <c:v>1.6591307611749376E-2</c:v>
                </c:pt>
                <c:pt idx="15">
                  <c:v>-4.2862187626190693E-2</c:v>
                </c:pt>
                <c:pt idx="16">
                  <c:v>0.10382167033526682</c:v>
                </c:pt>
                <c:pt idx="17">
                  <c:v>0.30856235418719247</c:v>
                </c:pt>
                <c:pt idx="18">
                  <c:v>0.42589960218218625</c:v>
                </c:pt>
                <c:pt idx="19">
                  <c:v>0.38846130605630624</c:v>
                </c:pt>
                <c:pt idx="20">
                  <c:v>0.18812884674705449</c:v>
                </c:pt>
                <c:pt idx="21">
                  <c:v>6.2659804941477687E-3</c:v>
                </c:pt>
                <c:pt idx="22">
                  <c:v>-5.1545220137198464E-2</c:v>
                </c:pt>
                <c:pt idx="23">
                  <c:v>-0.10403209025534919</c:v>
                </c:pt>
                <c:pt idx="24">
                  <c:v>-0.11147380751921508</c:v>
                </c:pt>
                <c:pt idx="25">
                  <c:v>-0.15431833733543571</c:v>
                </c:pt>
                <c:pt idx="26">
                  <c:v>-5.6464879183578363E-2</c:v>
                </c:pt>
                <c:pt idx="27">
                  <c:v>1.6835789482232827E-3</c:v>
                </c:pt>
                <c:pt idx="28">
                  <c:v>6.7889745579475552E-2</c:v>
                </c:pt>
                <c:pt idx="29">
                  <c:v>6.5920615084300027E-3</c:v>
                </c:pt>
                <c:pt idx="30">
                  <c:v>1.7797944339387022E-2</c:v>
                </c:pt>
                <c:pt idx="31">
                  <c:v>3.7262362192315782E-2</c:v>
                </c:pt>
                <c:pt idx="32">
                  <c:v>-1.3544488502333085E-2</c:v>
                </c:pt>
                <c:pt idx="33">
                  <c:v>-0.12103825499364465</c:v>
                </c:pt>
              </c:numCache>
            </c:numRef>
          </c:yVal>
          <c:smooth val="0"/>
        </c:ser>
        <c:ser>
          <c:idx val="0"/>
          <c:order val="3"/>
          <c:tx>
            <c:v>QL vs. Cons</c:v>
          </c:tx>
          <c:spPr>
            <a:ln w="12700">
              <a:solidFill>
                <a:schemeClr val="accent5">
                  <a:lumMod val="75000"/>
                </a:schemeClr>
              </a:solidFill>
            </a:ln>
          </c:spPr>
          <c:marker>
            <c:symbol val="circle"/>
            <c:size val="3"/>
          </c:marker>
          <c:xVal>
            <c:numRef>
              <c:f>'Check Eur3M'!$D$5:$D$38</c:f>
              <c:numCache>
                <c:formatCode>ddd\,\ dd\-mmm\-yyyy</c:formatCode>
                <c:ptCount val="34"/>
                <c:pt idx="0">
                  <c:v>42261</c:v>
                </c:pt>
                <c:pt idx="1">
                  <c:v>42296</c:v>
                </c:pt>
                <c:pt idx="2">
                  <c:v>42324</c:v>
                </c:pt>
                <c:pt idx="3">
                  <c:v>42352</c:v>
                </c:pt>
                <c:pt idx="4">
                  <c:v>42387</c:v>
                </c:pt>
                <c:pt idx="5">
                  <c:v>42415</c:v>
                </c:pt>
                <c:pt idx="6">
                  <c:v>42443</c:v>
                </c:pt>
                <c:pt idx="7">
                  <c:v>42478</c:v>
                </c:pt>
                <c:pt idx="8">
                  <c:v>42506</c:v>
                </c:pt>
                <c:pt idx="9">
                  <c:v>42534</c:v>
                </c:pt>
                <c:pt idx="10">
                  <c:v>42569</c:v>
                </c:pt>
                <c:pt idx="11">
                  <c:v>42597</c:v>
                </c:pt>
                <c:pt idx="12">
                  <c:v>42632</c:v>
                </c:pt>
                <c:pt idx="13">
                  <c:v>42660</c:v>
                </c:pt>
                <c:pt idx="14">
                  <c:v>42688</c:v>
                </c:pt>
                <c:pt idx="15">
                  <c:v>42723</c:v>
                </c:pt>
                <c:pt idx="16">
                  <c:v>42751</c:v>
                </c:pt>
                <c:pt idx="17">
                  <c:v>42779</c:v>
                </c:pt>
                <c:pt idx="18">
                  <c:v>42807</c:v>
                </c:pt>
                <c:pt idx="19">
                  <c:v>42838</c:v>
                </c:pt>
                <c:pt idx="20">
                  <c:v>42870</c:v>
                </c:pt>
                <c:pt idx="21">
                  <c:v>42905</c:v>
                </c:pt>
                <c:pt idx="22">
                  <c:v>42933</c:v>
                </c:pt>
                <c:pt idx="23">
                  <c:v>42961</c:v>
                </c:pt>
                <c:pt idx="24">
                  <c:v>42996</c:v>
                </c:pt>
                <c:pt idx="25">
                  <c:v>43024</c:v>
                </c:pt>
                <c:pt idx="26">
                  <c:v>43052</c:v>
                </c:pt>
                <c:pt idx="27">
                  <c:v>43087</c:v>
                </c:pt>
                <c:pt idx="28">
                  <c:v>43115</c:v>
                </c:pt>
                <c:pt idx="29">
                  <c:v>43150</c:v>
                </c:pt>
                <c:pt idx="30">
                  <c:v>43178</c:v>
                </c:pt>
                <c:pt idx="31">
                  <c:v>43206</c:v>
                </c:pt>
                <c:pt idx="32">
                  <c:v>43234</c:v>
                </c:pt>
                <c:pt idx="33">
                  <c:v>43269</c:v>
                </c:pt>
              </c:numCache>
            </c:numRef>
          </c:xVal>
          <c:yVal>
            <c:numRef>
              <c:f>'Check Eur3M'!$O$5:$O$38</c:f>
              <c:numCache>
                <c:formatCode>0.0000</c:formatCode>
                <c:ptCount val="34"/>
                <c:pt idx="0">
                  <c:v>1.188169611486534E-2</c:v>
                </c:pt>
                <c:pt idx="1">
                  <c:v>-0.10708112143976511</c:v>
                </c:pt>
                <c:pt idx="2">
                  <c:v>-3.3547730518647727E-2</c:v>
                </c:pt>
                <c:pt idx="3">
                  <c:v>5.767004643766763E-3</c:v>
                </c:pt>
                <c:pt idx="4">
                  <c:v>3.9259803545383266E-3</c:v>
                </c:pt>
                <c:pt idx="5">
                  <c:v>-7.3889978560747784E-3</c:v>
                </c:pt>
                <c:pt idx="6">
                  <c:v>-3.0699777004044897E-2</c:v>
                </c:pt>
                <c:pt idx="7">
                  <c:v>-3.2515955873799379E-2</c:v>
                </c:pt>
                <c:pt idx="8">
                  <c:v>-1.6174194529668888E-2</c:v>
                </c:pt>
                <c:pt idx="9">
                  <c:v>4.5629359032202402E-2</c:v>
                </c:pt>
                <c:pt idx="10">
                  <c:v>5.5860989310990414E-2</c:v>
                </c:pt>
                <c:pt idx="11">
                  <c:v>-3.7043355385039271E-2</c:v>
                </c:pt>
                <c:pt idx="12">
                  <c:v>-1.2226810081221572E-2</c:v>
                </c:pt>
                <c:pt idx="13">
                  <c:v>3.3017296625413396E-2</c:v>
                </c:pt>
                <c:pt idx="14">
                  <c:v>1.5316747860328054E-2</c:v>
                </c:pt>
                <c:pt idx="15">
                  <c:v>-4.2862209783769742E-2</c:v>
                </c:pt>
                <c:pt idx="16">
                  <c:v>0.10728427704614397</c:v>
                </c:pt>
                <c:pt idx="17">
                  <c:v>0.31321263609000793</c:v>
                </c:pt>
                <c:pt idx="18">
                  <c:v>0.42589957540872869</c:v>
                </c:pt>
                <c:pt idx="19">
                  <c:v>0.38565004785331264</c:v>
                </c:pt>
                <c:pt idx="20">
                  <c:v>0.18803845294610744</c:v>
                </c:pt>
                <c:pt idx="21">
                  <c:v>6.2659526521200402E-3</c:v>
                </c:pt>
                <c:pt idx="22">
                  <c:v>-5.4353576082596597E-2</c:v>
                </c:pt>
                <c:pt idx="23">
                  <c:v>-0.10273958334125693</c:v>
                </c:pt>
                <c:pt idx="24">
                  <c:v>-0.10752614848677121</c:v>
                </c:pt>
                <c:pt idx="25">
                  <c:v>-0.15290304000436639</c:v>
                </c:pt>
                <c:pt idx="26">
                  <c:v>-6.0502825237826463E-2</c:v>
                </c:pt>
                <c:pt idx="27">
                  <c:v>4.2667750317637587E-3</c:v>
                </c:pt>
                <c:pt idx="28">
                  <c:v>6.4447558487763443E-2</c:v>
                </c:pt>
                <c:pt idx="29">
                  <c:v>6.6130251516471894E-3</c:v>
                </c:pt>
                <c:pt idx="30">
                  <c:v>1.8087655026420221E-2</c:v>
                </c:pt>
                <c:pt idx="31">
                  <c:v>3.2772633517053409E-2</c:v>
                </c:pt>
                <c:pt idx="32">
                  <c:v>-1.7175263276247507E-2</c:v>
                </c:pt>
                <c:pt idx="33">
                  <c:v>-0.11678626835015093</c:v>
                </c:pt>
              </c:numCache>
            </c:numRef>
          </c:yVal>
          <c:smooth val="0"/>
        </c:ser>
        <c:ser>
          <c:idx val="2"/>
          <c:order val="4"/>
          <c:spPr>
            <a:ln>
              <a:noFill/>
            </a:ln>
          </c:spPr>
          <c:marker>
            <c:symbol val="none"/>
          </c:marker>
          <c:errBars>
            <c:errDir val="y"/>
            <c:errBarType val="both"/>
            <c:errValType val="cust"/>
            <c:noEndCap val="0"/>
            <c:plus>
              <c:numRef>
                <c:f>'Check Eur3M'!$T$5:$T$38</c:f>
                <c:numCache>
                  <c:formatCode>General</c:formatCode>
                  <c:ptCount val="34"/>
                  <c:pt idx="0">
                    <c:v>9.8915144631593538E-2</c:v>
                  </c:pt>
                  <c:pt idx="1">
                    <c:v>0.15250685045492149</c:v>
                  </c:pt>
                  <c:pt idx="2">
                    <c:v>0.12020119155559493</c:v>
                  </c:pt>
                  <c:pt idx="3">
                    <c:v>0.13175437140945406</c:v>
                  </c:pt>
                  <c:pt idx="4">
                    <c:v>0.15640953955864112</c:v>
                  </c:pt>
                  <c:pt idx="5">
                    <c:v>0.12051033859157405</c:v>
                  </c:pt>
                  <c:pt idx="6">
                    <c:v>0.10275573953893369</c:v>
                  </c:pt>
                  <c:pt idx="7">
                    <c:v>0.1089070803762754</c:v>
                  </c:pt>
                  <c:pt idx="8">
                    <c:v>0.12321374256847423</c:v>
                  </c:pt>
                  <c:pt idx="9">
                    <c:v>0.12994889111182789</c:v>
                  </c:pt>
                  <c:pt idx="10">
                    <c:v>0.16540745312912417</c:v>
                  </c:pt>
                  <c:pt idx="11">
                    <c:v>0.16449811078013163</c:v>
                  </c:pt>
                  <c:pt idx="12">
                    <c:v>0.15339523470916053</c:v>
                  </c:pt>
                  <c:pt idx="13">
                    <c:v>0.26382449477881115</c:v>
                  </c:pt>
                  <c:pt idx="14">
                    <c:v>0.22630171795856341</c:v>
                  </c:pt>
                  <c:pt idx="15">
                    <c:v>0.17174568792494632</c:v>
                  </c:pt>
                  <c:pt idx="16">
                    <c:v>0.23404865228127841</c:v>
                  </c:pt>
                  <c:pt idx="17">
                    <c:v>0.25367745503717309</c:v>
                  </c:pt>
                  <c:pt idx="18">
                    <c:v>0.25394272025614545</c:v>
                  </c:pt>
                  <c:pt idx="19">
                    <c:v>0.20217979108649053</c:v>
                  </c:pt>
                  <c:pt idx="20">
                    <c:v>0.20692479807004796</c:v>
                  </c:pt>
                  <c:pt idx="21">
                    <c:v>0.33849214838949337</c:v>
                  </c:pt>
                  <c:pt idx="22">
                    <c:v>0.31673052489359249</c:v>
                  </c:pt>
                  <c:pt idx="23">
                    <c:v>0.30702093800178926</c:v>
                  </c:pt>
                  <c:pt idx="24">
                    <c:v>0.25570376909824277</c:v>
                  </c:pt>
                  <c:pt idx="25">
                    <c:v>0.25843844744925165</c:v>
                  </c:pt>
                  <c:pt idx="26">
                    <c:v>0.26158500166420784</c:v>
                  </c:pt>
                  <c:pt idx="27">
                    <c:v>0.25930710211803143</c:v>
                  </c:pt>
                  <c:pt idx="28">
                    <c:v>0.27157618176237575</c:v>
                  </c:pt>
                  <c:pt idx="29">
                    <c:v>0.26422145955704018</c:v>
                  </c:pt>
                  <c:pt idx="30">
                    <c:v>0.30005398808608474</c:v>
                  </c:pt>
                  <c:pt idx="31">
                    <c:v>0.39081500864086333</c:v>
                  </c:pt>
                  <c:pt idx="32">
                    <c:v>0.43296139752699397</c:v>
                  </c:pt>
                  <c:pt idx="33">
                    <c:v>0.6000120373808171</c:v>
                  </c:pt>
                </c:numCache>
              </c:numRef>
            </c:plus>
            <c:minus>
              <c:numRef>
                <c:f>'Check Eur3M'!$T$5:$T$38</c:f>
                <c:numCache>
                  <c:formatCode>General</c:formatCode>
                  <c:ptCount val="34"/>
                  <c:pt idx="0">
                    <c:v>9.8915144631593538E-2</c:v>
                  </c:pt>
                  <c:pt idx="1">
                    <c:v>0.15250685045492149</c:v>
                  </c:pt>
                  <c:pt idx="2">
                    <c:v>0.12020119155559493</c:v>
                  </c:pt>
                  <c:pt idx="3">
                    <c:v>0.13175437140945406</c:v>
                  </c:pt>
                  <c:pt idx="4">
                    <c:v>0.15640953955864112</c:v>
                  </c:pt>
                  <c:pt idx="5">
                    <c:v>0.12051033859157405</c:v>
                  </c:pt>
                  <c:pt idx="6">
                    <c:v>0.10275573953893369</c:v>
                  </c:pt>
                  <c:pt idx="7">
                    <c:v>0.1089070803762754</c:v>
                  </c:pt>
                  <c:pt idx="8">
                    <c:v>0.12321374256847423</c:v>
                  </c:pt>
                  <c:pt idx="9">
                    <c:v>0.12994889111182789</c:v>
                  </c:pt>
                  <c:pt idx="10">
                    <c:v>0.16540745312912417</c:v>
                  </c:pt>
                  <c:pt idx="11">
                    <c:v>0.16449811078013163</c:v>
                  </c:pt>
                  <c:pt idx="12">
                    <c:v>0.15339523470916053</c:v>
                  </c:pt>
                  <c:pt idx="13">
                    <c:v>0.26382449477881115</c:v>
                  </c:pt>
                  <c:pt idx="14">
                    <c:v>0.22630171795856341</c:v>
                  </c:pt>
                  <c:pt idx="15">
                    <c:v>0.17174568792494632</c:v>
                  </c:pt>
                  <c:pt idx="16">
                    <c:v>0.23404865228127841</c:v>
                  </c:pt>
                  <c:pt idx="17">
                    <c:v>0.25367745503717309</c:v>
                  </c:pt>
                  <c:pt idx="18">
                    <c:v>0.25394272025614545</c:v>
                  </c:pt>
                  <c:pt idx="19">
                    <c:v>0.20217979108649053</c:v>
                  </c:pt>
                  <c:pt idx="20">
                    <c:v>0.20692479807004796</c:v>
                  </c:pt>
                  <c:pt idx="21">
                    <c:v>0.33849214838949337</c:v>
                  </c:pt>
                  <c:pt idx="22">
                    <c:v>0.31673052489359249</c:v>
                  </c:pt>
                  <c:pt idx="23">
                    <c:v>0.30702093800178926</c:v>
                  </c:pt>
                  <c:pt idx="24">
                    <c:v>0.25570376909824277</c:v>
                  </c:pt>
                  <c:pt idx="25">
                    <c:v>0.25843844744925165</c:v>
                  </c:pt>
                  <c:pt idx="26">
                    <c:v>0.26158500166420784</c:v>
                  </c:pt>
                  <c:pt idx="27">
                    <c:v>0.25930710211803143</c:v>
                  </c:pt>
                  <c:pt idx="28">
                    <c:v>0.27157618176237575</c:v>
                  </c:pt>
                  <c:pt idx="29">
                    <c:v>0.26422145955704018</c:v>
                  </c:pt>
                  <c:pt idx="30">
                    <c:v>0.30005398808608474</c:v>
                  </c:pt>
                  <c:pt idx="31">
                    <c:v>0.39081500864086333</c:v>
                  </c:pt>
                  <c:pt idx="32">
                    <c:v>0.43296139752699397</c:v>
                  </c:pt>
                  <c:pt idx="33">
                    <c:v>0.6000120373808171</c:v>
                  </c:pt>
                </c:numCache>
              </c:numRef>
            </c:minus>
          </c:errBars>
          <c:errBars>
            <c:errDir val="x"/>
            <c:errBarType val="both"/>
            <c:errValType val="fixedVal"/>
            <c:noEndCap val="0"/>
            <c:val val="1"/>
          </c:errBars>
          <c:xVal>
            <c:numRef>
              <c:f>'Check Eur3M'!$D$5:$D$38</c:f>
              <c:numCache>
                <c:formatCode>ddd\,\ dd\-mmm\-yyyy</c:formatCode>
                <c:ptCount val="34"/>
                <c:pt idx="0">
                  <c:v>42261</c:v>
                </c:pt>
                <c:pt idx="1">
                  <c:v>42296</c:v>
                </c:pt>
                <c:pt idx="2">
                  <c:v>42324</c:v>
                </c:pt>
                <c:pt idx="3">
                  <c:v>42352</c:v>
                </c:pt>
                <c:pt idx="4">
                  <c:v>42387</c:v>
                </c:pt>
                <c:pt idx="5">
                  <c:v>42415</c:v>
                </c:pt>
                <c:pt idx="6">
                  <c:v>42443</c:v>
                </c:pt>
                <c:pt idx="7">
                  <c:v>42478</c:v>
                </c:pt>
                <c:pt idx="8">
                  <c:v>42506</c:v>
                </c:pt>
                <c:pt idx="9">
                  <c:v>42534</c:v>
                </c:pt>
                <c:pt idx="10">
                  <c:v>42569</c:v>
                </c:pt>
                <c:pt idx="11">
                  <c:v>42597</c:v>
                </c:pt>
                <c:pt idx="12">
                  <c:v>42632</c:v>
                </c:pt>
                <c:pt idx="13">
                  <c:v>42660</c:v>
                </c:pt>
                <c:pt idx="14">
                  <c:v>42688</c:v>
                </c:pt>
                <c:pt idx="15">
                  <c:v>42723</c:v>
                </c:pt>
                <c:pt idx="16">
                  <c:v>42751</c:v>
                </c:pt>
                <c:pt idx="17">
                  <c:v>42779</c:v>
                </c:pt>
                <c:pt idx="18">
                  <c:v>42807</c:v>
                </c:pt>
                <c:pt idx="19">
                  <c:v>42838</c:v>
                </c:pt>
                <c:pt idx="20">
                  <c:v>42870</c:v>
                </c:pt>
                <c:pt idx="21">
                  <c:v>42905</c:v>
                </c:pt>
                <c:pt idx="22">
                  <c:v>42933</c:v>
                </c:pt>
                <c:pt idx="23">
                  <c:v>42961</c:v>
                </c:pt>
                <c:pt idx="24">
                  <c:v>42996</c:v>
                </c:pt>
                <c:pt idx="25">
                  <c:v>43024</c:v>
                </c:pt>
                <c:pt idx="26">
                  <c:v>43052</c:v>
                </c:pt>
                <c:pt idx="27">
                  <c:v>43087</c:v>
                </c:pt>
                <c:pt idx="28">
                  <c:v>43115</c:v>
                </c:pt>
                <c:pt idx="29">
                  <c:v>43150</c:v>
                </c:pt>
                <c:pt idx="30">
                  <c:v>43178</c:v>
                </c:pt>
                <c:pt idx="31">
                  <c:v>43206</c:v>
                </c:pt>
                <c:pt idx="32">
                  <c:v>43234</c:v>
                </c:pt>
                <c:pt idx="33">
                  <c:v>43269</c:v>
                </c:pt>
              </c:numCache>
            </c:numRef>
          </c:xVal>
          <c:yVal>
            <c:numRef>
              <c:f>'Check Eur3M'!$U$5:$U$38</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yVal>
          <c:smooth val="0"/>
        </c:ser>
        <c:ser>
          <c:idx val="3"/>
          <c:order val="5"/>
          <c:tx>
            <c:v>S</c:v>
          </c:tx>
          <c:spPr>
            <a:ln>
              <a:noFill/>
            </a:ln>
          </c:spPr>
          <c:marker>
            <c:symbol val="circle"/>
            <c:size val="8"/>
            <c:spPr>
              <a:noFill/>
              <a:ln>
                <a:solidFill>
                  <a:srgbClr val="FFC000"/>
                </a:solidFill>
              </a:ln>
            </c:spPr>
          </c:marker>
          <c:xVal>
            <c:numRef>
              <c:f>'Check Eur3M'!$E$5:$E$38</c:f>
              <c:numCache>
                <c:formatCode>d\-mmm\-yy</c:formatCode>
                <c:ptCount val="34"/>
                <c:pt idx="0">
                  <c:v>42779</c:v>
                </c:pt>
                <c:pt idx="1">
                  <c:v>42838</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numCache>
            </c:numRef>
          </c:xVal>
          <c:yVal>
            <c:numRef>
              <c:f>'Check Eur3M'!$F$5:$F$38</c:f>
              <c:numCache>
                <c:formatCode>0.0000</c:formatCode>
                <c:ptCount val="34"/>
                <c:pt idx="0">
                  <c:v>0.30856235418719247</c:v>
                </c:pt>
                <c:pt idx="1">
                  <c:v>0.38846130605630624</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numCache>
            </c:numRef>
          </c:yVal>
          <c:smooth val="0"/>
        </c:ser>
        <c:ser>
          <c:idx val="4"/>
          <c:order val="6"/>
          <c:tx>
            <c:v>*</c:v>
          </c:tx>
          <c:spPr>
            <a:ln>
              <a:noFill/>
            </a:ln>
          </c:spPr>
          <c:marker>
            <c:symbol val="circle"/>
            <c:size val="8"/>
            <c:spPr>
              <a:noFill/>
              <a:ln>
                <a:solidFill>
                  <a:srgbClr val="FF0000"/>
                </a:solidFill>
              </a:ln>
            </c:spPr>
          </c:marker>
          <c:xVal>
            <c:numRef>
              <c:f>'Check Eur3M'!$G$5:$G$38</c:f>
              <c:numCache>
                <c:formatCode>d\-mmm\-yy</c:formatCode>
                <c:ptCount val="34"/>
                <c:pt idx="0">
                  <c:v>42807</c:v>
                </c:pt>
                <c:pt idx="1">
                  <c:v>42807</c:v>
                </c:pt>
                <c:pt idx="2">
                  <c:v>42807</c:v>
                </c:pt>
                <c:pt idx="3">
                  <c:v>42807</c:v>
                </c:pt>
                <c:pt idx="4">
                  <c:v>42807</c:v>
                </c:pt>
                <c:pt idx="5">
                  <c:v>42807</c:v>
                </c:pt>
                <c:pt idx="6">
                  <c:v>42807</c:v>
                </c:pt>
                <c:pt idx="7">
                  <c:v>42807</c:v>
                </c:pt>
                <c:pt idx="8">
                  <c:v>42807</c:v>
                </c:pt>
                <c:pt idx="9">
                  <c:v>42807</c:v>
                </c:pt>
                <c:pt idx="10">
                  <c:v>42807</c:v>
                </c:pt>
                <c:pt idx="11">
                  <c:v>42807</c:v>
                </c:pt>
                <c:pt idx="12">
                  <c:v>42807</c:v>
                </c:pt>
                <c:pt idx="13">
                  <c:v>42807</c:v>
                </c:pt>
                <c:pt idx="14">
                  <c:v>42807</c:v>
                </c:pt>
                <c:pt idx="15">
                  <c:v>42807</c:v>
                </c:pt>
                <c:pt idx="16">
                  <c:v>42807</c:v>
                </c:pt>
                <c:pt idx="17">
                  <c:v>42807</c:v>
                </c:pt>
                <c:pt idx="18">
                  <c:v>42807</c:v>
                </c:pt>
                <c:pt idx="19">
                  <c:v>42807</c:v>
                </c:pt>
                <c:pt idx="20">
                  <c:v>42807</c:v>
                </c:pt>
                <c:pt idx="21">
                  <c:v>42807</c:v>
                </c:pt>
                <c:pt idx="22">
                  <c:v>42807</c:v>
                </c:pt>
                <c:pt idx="23">
                  <c:v>42807</c:v>
                </c:pt>
                <c:pt idx="24">
                  <c:v>42807</c:v>
                </c:pt>
                <c:pt idx="25">
                  <c:v>42807</c:v>
                </c:pt>
                <c:pt idx="26">
                  <c:v>42807</c:v>
                </c:pt>
                <c:pt idx="27">
                  <c:v>42807</c:v>
                </c:pt>
                <c:pt idx="28">
                  <c:v>42807</c:v>
                </c:pt>
                <c:pt idx="29">
                  <c:v>42807</c:v>
                </c:pt>
                <c:pt idx="30">
                  <c:v>42807</c:v>
                </c:pt>
                <c:pt idx="31">
                  <c:v>42807</c:v>
                </c:pt>
                <c:pt idx="32">
                  <c:v>42807</c:v>
                </c:pt>
                <c:pt idx="33">
                  <c:v>42807</c:v>
                </c:pt>
              </c:numCache>
            </c:numRef>
          </c:xVal>
          <c:yVal>
            <c:numRef>
              <c:f>'Check Eur3M'!$H$5:$H$38</c:f>
              <c:numCache>
                <c:formatCode>0.0000</c:formatCode>
                <c:ptCount val="34"/>
                <c:pt idx="0">
                  <c:v>0.42589960218218625</c:v>
                </c:pt>
                <c:pt idx="1">
                  <c:v>0.42589960218218625</c:v>
                </c:pt>
                <c:pt idx="2">
                  <c:v>0.42589960218218625</c:v>
                </c:pt>
                <c:pt idx="3">
                  <c:v>0.42589960218218625</c:v>
                </c:pt>
                <c:pt idx="4">
                  <c:v>0.42589960218218625</c:v>
                </c:pt>
                <c:pt idx="5">
                  <c:v>0.42589960218218625</c:v>
                </c:pt>
                <c:pt idx="6">
                  <c:v>0.42589960218218625</c:v>
                </c:pt>
                <c:pt idx="7">
                  <c:v>0.42589960218218625</c:v>
                </c:pt>
                <c:pt idx="8">
                  <c:v>0.42589960218218625</c:v>
                </c:pt>
                <c:pt idx="9">
                  <c:v>0.42589960218218625</c:v>
                </c:pt>
                <c:pt idx="10">
                  <c:v>0.42589960218218625</c:v>
                </c:pt>
                <c:pt idx="11">
                  <c:v>0.42589960218218625</c:v>
                </c:pt>
                <c:pt idx="12">
                  <c:v>0.42589960218218625</c:v>
                </c:pt>
                <c:pt idx="13">
                  <c:v>0.42589960218218625</c:v>
                </c:pt>
                <c:pt idx="14">
                  <c:v>0.42589960218218625</c:v>
                </c:pt>
                <c:pt idx="15">
                  <c:v>0.42589960218218625</c:v>
                </c:pt>
                <c:pt idx="16">
                  <c:v>0.42589960218218625</c:v>
                </c:pt>
                <c:pt idx="17">
                  <c:v>0.42589960218218625</c:v>
                </c:pt>
                <c:pt idx="18">
                  <c:v>0.42589960218218625</c:v>
                </c:pt>
                <c:pt idx="19">
                  <c:v>0.42589960218218625</c:v>
                </c:pt>
                <c:pt idx="20">
                  <c:v>0.42589960218218625</c:v>
                </c:pt>
                <c:pt idx="21">
                  <c:v>0.42589960218218625</c:v>
                </c:pt>
                <c:pt idx="22">
                  <c:v>0.42589960218218625</c:v>
                </c:pt>
                <c:pt idx="23">
                  <c:v>0.42589960218218625</c:v>
                </c:pt>
                <c:pt idx="24">
                  <c:v>0.42589960218218625</c:v>
                </c:pt>
                <c:pt idx="25">
                  <c:v>0.42589960218218625</c:v>
                </c:pt>
                <c:pt idx="26">
                  <c:v>0.42589960218218625</c:v>
                </c:pt>
                <c:pt idx="27">
                  <c:v>0.42589960218218625</c:v>
                </c:pt>
                <c:pt idx="28">
                  <c:v>0.42589960218218625</c:v>
                </c:pt>
                <c:pt idx="29">
                  <c:v>0.42589960218218625</c:v>
                </c:pt>
                <c:pt idx="30">
                  <c:v>0.42589960218218625</c:v>
                </c:pt>
                <c:pt idx="31">
                  <c:v>0.42589960218218625</c:v>
                </c:pt>
                <c:pt idx="32">
                  <c:v>0.42589960218218625</c:v>
                </c:pt>
                <c:pt idx="33">
                  <c:v>0.42589960218218625</c:v>
                </c:pt>
              </c:numCache>
            </c:numRef>
          </c:yVal>
          <c:smooth val="0"/>
        </c:ser>
        <c:dLbls>
          <c:showLegendKey val="0"/>
          <c:showVal val="0"/>
          <c:showCatName val="0"/>
          <c:showSerName val="0"/>
          <c:showPercent val="0"/>
          <c:showBubbleSize val="0"/>
        </c:dLbls>
        <c:axId val="391957504"/>
        <c:axId val="391963776"/>
      </c:scatterChart>
      <c:valAx>
        <c:axId val="391957504"/>
        <c:scaling>
          <c:orientation val="minMax"/>
          <c:max val="43276"/>
          <c:min val="42257"/>
        </c:scaling>
        <c:delete val="0"/>
        <c:axPos val="b"/>
        <c:numFmt formatCode="mmm\-yyyy" sourceLinked="0"/>
        <c:majorTickMark val="out"/>
        <c:minorTickMark val="out"/>
        <c:tickLblPos val="low"/>
        <c:txPr>
          <a:bodyPr rot="-2700000"/>
          <a:lstStyle/>
          <a:p>
            <a:pPr>
              <a:defRPr/>
            </a:pPr>
            <a:endParaRPr lang="en-US"/>
          </a:p>
        </c:txPr>
        <c:crossAx val="391963776"/>
        <c:crosses val="autoZero"/>
        <c:crossBetween val="midCat"/>
        <c:majorUnit val="80"/>
      </c:valAx>
      <c:valAx>
        <c:axId val="391963776"/>
        <c:scaling>
          <c:orientation val="minMax"/>
          <c:max val="1"/>
          <c:min val="-1"/>
        </c:scaling>
        <c:delete val="0"/>
        <c:axPos val="l"/>
        <c:majorGridlines/>
        <c:numFmt formatCode="0.00" sourceLinked="0"/>
        <c:majorTickMark val="out"/>
        <c:minorTickMark val="none"/>
        <c:tickLblPos val="nextTo"/>
        <c:crossAx val="391957504"/>
        <c:crosses val="autoZero"/>
        <c:crossBetween val="midCat"/>
      </c:valAx>
    </c:plotArea>
    <c:legend>
      <c:legendPos val="r"/>
      <c:legendEntry>
        <c:idx val="4"/>
        <c:delete val="1"/>
      </c:legendEntry>
      <c:layout>
        <c:manualLayout>
          <c:xMode val="edge"/>
          <c:yMode val="edge"/>
          <c:x val="0.11929518641896342"/>
          <c:y val="2.1574338246948804E-2"/>
          <c:w val="0.15208146447613621"/>
          <c:h val="0.2730064194008559"/>
        </c:manualLayout>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3M Fwd</a:t>
            </a:r>
          </a:p>
        </c:rich>
      </c:tx>
      <c:layout/>
      <c:overlay val="1"/>
    </c:title>
    <c:autoTitleDeleted val="0"/>
    <c:plotArea>
      <c:layout>
        <c:manualLayout>
          <c:layoutTarget val="inner"/>
          <c:xMode val="edge"/>
          <c:yMode val="edge"/>
          <c:x val="7.3884015448639262E-2"/>
          <c:y val="3.7054712477905455E-2"/>
          <c:w val="0.90139230695022443"/>
          <c:h val="0.92589057504418903"/>
        </c:manualLayout>
      </c:layout>
      <c:scatterChart>
        <c:scatterStyle val="lineMarker"/>
        <c:varyColors val="0"/>
        <c:ser>
          <c:idx val="2"/>
          <c:order val="0"/>
          <c:tx>
            <c:strRef>
              <c:f>'Check Eur3M'!$AQ$3</c:f>
              <c:strCache>
                <c:ptCount val="1"/>
                <c:pt idx="0">
                  <c:v>3M MX</c:v>
                </c:pt>
              </c:strCache>
            </c:strRef>
          </c:tx>
          <c:spPr>
            <a:ln w="28575">
              <a:noFill/>
            </a:ln>
          </c:spPr>
          <c:marker>
            <c:symbol val="circle"/>
            <c:size val="2"/>
            <c:spPr>
              <a:solidFill>
                <a:srgbClr val="FFC000"/>
              </a:solidFill>
              <a:ln>
                <a:solidFill>
                  <a:schemeClr val="accent6">
                    <a:shade val="76000"/>
                    <a:shade val="95000"/>
                    <a:satMod val="105000"/>
                  </a:schemeClr>
                </a:solidFill>
              </a:ln>
            </c:spPr>
          </c:marker>
          <c:xVal>
            <c:numRef>
              <c:f>'Check Eur3M'!$AN$4:$AN$747</c:f>
              <c:numCache>
                <c:formatCode>d\-mmm\-yy</c:formatCode>
                <c:ptCount val="744"/>
                <c:pt idx="0">
                  <c:v>42244</c:v>
                </c:pt>
                <c:pt idx="1">
                  <c:v>42247</c:v>
                </c:pt>
                <c:pt idx="2">
                  <c:v>42248</c:v>
                </c:pt>
                <c:pt idx="3">
                  <c:v>42249</c:v>
                </c:pt>
                <c:pt idx="4">
                  <c:v>42250</c:v>
                </c:pt>
                <c:pt idx="5">
                  <c:v>42251</c:v>
                </c:pt>
                <c:pt idx="6">
                  <c:v>42254</c:v>
                </c:pt>
                <c:pt idx="7">
                  <c:v>42255</c:v>
                </c:pt>
                <c:pt idx="8">
                  <c:v>42256</c:v>
                </c:pt>
                <c:pt idx="9">
                  <c:v>42257</c:v>
                </c:pt>
                <c:pt idx="10">
                  <c:v>42258</c:v>
                </c:pt>
                <c:pt idx="11">
                  <c:v>42261</c:v>
                </c:pt>
                <c:pt idx="12">
                  <c:v>42262</c:v>
                </c:pt>
                <c:pt idx="13">
                  <c:v>42263</c:v>
                </c:pt>
                <c:pt idx="14">
                  <c:v>42264</c:v>
                </c:pt>
                <c:pt idx="15">
                  <c:v>42265</c:v>
                </c:pt>
                <c:pt idx="16">
                  <c:v>42268</c:v>
                </c:pt>
                <c:pt idx="17">
                  <c:v>42269</c:v>
                </c:pt>
                <c:pt idx="18">
                  <c:v>42270</c:v>
                </c:pt>
                <c:pt idx="19">
                  <c:v>42271</c:v>
                </c:pt>
                <c:pt idx="20">
                  <c:v>42272</c:v>
                </c:pt>
                <c:pt idx="21">
                  <c:v>42275</c:v>
                </c:pt>
                <c:pt idx="22">
                  <c:v>42276</c:v>
                </c:pt>
                <c:pt idx="23">
                  <c:v>42277</c:v>
                </c:pt>
                <c:pt idx="24">
                  <c:v>42278</c:v>
                </c:pt>
                <c:pt idx="25">
                  <c:v>42279</c:v>
                </c:pt>
                <c:pt idx="26">
                  <c:v>42282</c:v>
                </c:pt>
                <c:pt idx="27">
                  <c:v>42283</c:v>
                </c:pt>
                <c:pt idx="28">
                  <c:v>42284</c:v>
                </c:pt>
                <c:pt idx="29">
                  <c:v>42285</c:v>
                </c:pt>
                <c:pt idx="30">
                  <c:v>42286</c:v>
                </c:pt>
                <c:pt idx="31">
                  <c:v>42289</c:v>
                </c:pt>
                <c:pt idx="32">
                  <c:v>42290</c:v>
                </c:pt>
                <c:pt idx="33">
                  <c:v>42291</c:v>
                </c:pt>
                <c:pt idx="34">
                  <c:v>42292</c:v>
                </c:pt>
                <c:pt idx="35">
                  <c:v>42293</c:v>
                </c:pt>
                <c:pt idx="36">
                  <c:v>42296</c:v>
                </c:pt>
                <c:pt idx="37">
                  <c:v>42297</c:v>
                </c:pt>
                <c:pt idx="38">
                  <c:v>42298</c:v>
                </c:pt>
                <c:pt idx="39">
                  <c:v>42299</c:v>
                </c:pt>
                <c:pt idx="40">
                  <c:v>42300</c:v>
                </c:pt>
                <c:pt idx="41">
                  <c:v>42303</c:v>
                </c:pt>
                <c:pt idx="42">
                  <c:v>42304</c:v>
                </c:pt>
                <c:pt idx="43">
                  <c:v>42305</c:v>
                </c:pt>
                <c:pt idx="44">
                  <c:v>42306</c:v>
                </c:pt>
                <c:pt idx="45">
                  <c:v>42307</c:v>
                </c:pt>
                <c:pt idx="46">
                  <c:v>42310</c:v>
                </c:pt>
                <c:pt idx="47">
                  <c:v>42311</c:v>
                </c:pt>
                <c:pt idx="48">
                  <c:v>42312</c:v>
                </c:pt>
                <c:pt idx="49">
                  <c:v>42313</c:v>
                </c:pt>
                <c:pt idx="50">
                  <c:v>42314</c:v>
                </c:pt>
                <c:pt idx="51">
                  <c:v>42317</c:v>
                </c:pt>
                <c:pt idx="52">
                  <c:v>42318</c:v>
                </c:pt>
                <c:pt idx="53">
                  <c:v>42319</c:v>
                </c:pt>
                <c:pt idx="54">
                  <c:v>42320</c:v>
                </c:pt>
                <c:pt idx="55">
                  <c:v>42321</c:v>
                </c:pt>
                <c:pt idx="56">
                  <c:v>42324</c:v>
                </c:pt>
                <c:pt idx="57">
                  <c:v>42325</c:v>
                </c:pt>
                <c:pt idx="58">
                  <c:v>42326</c:v>
                </c:pt>
                <c:pt idx="59">
                  <c:v>42327</c:v>
                </c:pt>
                <c:pt idx="60">
                  <c:v>42328</c:v>
                </c:pt>
                <c:pt idx="61">
                  <c:v>42331</c:v>
                </c:pt>
                <c:pt idx="62">
                  <c:v>42332</c:v>
                </c:pt>
                <c:pt idx="63">
                  <c:v>42333</c:v>
                </c:pt>
                <c:pt idx="64">
                  <c:v>42334</c:v>
                </c:pt>
                <c:pt idx="65">
                  <c:v>42335</c:v>
                </c:pt>
                <c:pt idx="66">
                  <c:v>42338</c:v>
                </c:pt>
                <c:pt idx="67">
                  <c:v>42339</c:v>
                </c:pt>
                <c:pt idx="68">
                  <c:v>42340</c:v>
                </c:pt>
                <c:pt idx="69">
                  <c:v>42341</c:v>
                </c:pt>
                <c:pt idx="70">
                  <c:v>42342</c:v>
                </c:pt>
                <c:pt idx="71">
                  <c:v>42345</c:v>
                </c:pt>
                <c:pt idx="72">
                  <c:v>42346</c:v>
                </c:pt>
                <c:pt idx="73">
                  <c:v>42347</c:v>
                </c:pt>
                <c:pt idx="74">
                  <c:v>42348</c:v>
                </c:pt>
                <c:pt idx="75">
                  <c:v>42349</c:v>
                </c:pt>
                <c:pt idx="76">
                  <c:v>42352</c:v>
                </c:pt>
                <c:pt idx="77">
                  <c:v>42353</c:v>
                </c:pt>
                <c:pt idx="78">
                  <c:v>42354</c:v>
                </c:pt>
                <c:pt idx="79">
                  <c:v>42355</c:v>
                </c:pt>
                <c:pt idx="80">
                  <c:v>42356</c:v>
                </c:pt>
                <c:pt idx="81">
                  <c:v>42359</c:v>
                </c:pt>
                <c:pt idx="82">
                  <c:v>42360</c:v>
                </c:pt>
                <c:pt idx="83">
                  <c:v>42361</c:v>
                </c:pt>
                <c:pt idx="84">
                  <c:v>42362</c:v>
                </c:pt>
                <c:pt idx="85">
                  <c:v>42366</c:v>
                </c:pt>
                <c:pt idx="86">
                  <c:v>42367</c:v>
                </c:pt>
                <c:pt idx="87">
                  <c:v>42368</c:v>
                </c:pt>
                <c:pt idx="88">
                  <c:v>42369</c:v>
                </c:pt>
                <c:pt idx="89">
                  <c:v>42373</c:v>
                </c:pt>
                <c:pt idx="90">
                  <c:v>42374</c:v>
                </c:pt>
                <c:pt idx="91">
                  <c:v>42375</c:v>
                </c:pt>
                <c:pt idx="92">
                  <c:v>42376</c:v>
                </c:pt>
                <c:pt idx="93">
                  <c:v>42377</c:v>
                </c:pt>
                <c:pt idx="94">
                  <c:v>42380</c:v>
                </c:pt>
                <c:pt idx="95">
                  <c:v>42381</c:v>
                </c:pt>
                <c:pt idx="96">
                  <c:v>42382</c:v>
                </c:pt>
                <c:pt idx="97">
                  <c:v>42383</c:v>
                </c:pt>
                <c:pt idx="98">
                  <c:v>42384</c:v>
                </c:pt>
                <c:pt idx="99">
                  <c:v>42387</c:v>
                </c:pt>
                <c:pt idx="100">
                  <c:v>42388</c:v>
                </c:pt>
                <c:pt idx="101">
                  <c:v>42389</c:v>
                </c:pt>
                <c:pt idx="102">
                  <c:v>42390</c:v>
                </c:pt>
                <c:pt idx="103">
                  <c:v>42391</c:v>
                </c:pt>
                <c:pt idx="104">
                  <c:v>42394</c:v>
                </c:pt>
                <c:pt idx="105">
                  <c:v>42395</c:v>
                </c:pt>
                <c:pt idx="106">
                  <c:v>42396</c:v>
                </c:pt>
                <c:pt idx="107">
                  <c:v>42397</c:v>
                </c:pt>
                <c:pt idx="108">
                  <c:v>42398</c:v>
                </c:pt>
                <c:pt idx="109">
                  <c:v>42401</c:v>
                </c:pt>
                <c:pt idx="110">
                  <c:v>42402</c:v>
                </c:pt>
                <c:pt idx="111">
                  <c:v>42403</c:v>
                </c:pt>
                <c:pt idx="112">
                  <c:v>42404</c:v>
                </c:pt>
                <c:pt idx="113">
                  <c:v>42405</c:v>
                </c:pt>
                <c:pt idx="114">
                  <c:v>42408</c:v>
                </c:pt>
                <c:pt idx="115">
                  <c:v>42409</c:v>
                </c:pt>
                <c:pt idx="116">
                  <c:v>42410</c:v>
                </c:pt>
                <c:pt idx="117">
                  <c:v>42411</c:v>
                </c:pt>
                <c:pt idx="118">
                  <c:v>42412</c:v>
                </c:pt>
                <c:pt idx="119">
                  <c:v>42415</c:v>
                </c:pt>
                <c:pt idx="120">
                  <c:v>42416</c:v>
                </c:pt>
                <c:pt idx="121">
                  <c:v>42417</c:v>
                </c:pt>
                <c:pt idx="122">
                  <c:v>42418</c:v>
                </c:pt>
                <c:pt idx="123">
                  <c:v>42419</c:v>
                </c:pt>
                <c:pt idx="124">
                  <c:v>42422</c:v>
                </c:pt>
                <c:pt idx="125">
                  <c:v>42423</c:v>
                </c:pt>
                <c:pt idx="126">
                  <c:v>42424</c:v>
                </c:pt>
                <c:pt idx="127">
                  <c:v>42425</c:v>
                </c:pt>
                <c:pt idx="128">
                  <c:v>42426</c:v>
                </c:pt>
                <c:pt idx="129">
                  <c:v>42429</c:v>
                </c:pt>
                <c:pt idx="130">
                  <c:v>42430</c:v>
                </c:pt>
                <c:pt idx="131">
                  <c:v>42431</c:v>
                </c:pt>
                <c:pt idx="132">
                  <c:v>42432</c:v>
                </c:pt>
                <c:pt idx="133">
                  <c:v>42433</c:v>
                </c:pt>
                <c:pt idx="134">
                  <c:v>42436</c:v>
                </c:pt>
                <c:pt idx="135">
                  <c:v>42437</c:v>
                </c:pt>
                <c:pt idx="136">
                  <c:v>42438</c:v>
                </c:pt>
                <c:pt idx="137">
                  <c:v>42439</c:v>
                </c:pt>
                <c:pt idx="138">
                  <c:v>42440</c:v>
                </c:pt>
                <c:pt idx="139">
                  <c:v>42443</c:v>
                </c:pt>
                <c:pt idx="140">
                  <c:v>42444</c:v>
                </c:pt>
                <c:pt idx="141">
                  <c:v>42445</c:v>
                </c:pt>
                <c:pt idx="142">
                  <c:v>42446</c:v>
                </c:pt>
                <c:pt idx="143">
                  <c:v>42447</c:v>
                </c:pt>
                <c:pt idx="144">
                  <c:v>42450</c:v>
                </c:pt>
                <c:pt idx="145">
                  <c:v>42451</c:v>
                </c:pt>
                <c:pt idx="146">
                  <c:v>42452</c:v>
                </c:pt>
                <c:pt idx="147">
                  <c:v>42453</c:v>
                </c:pt>
                <c:pt idx="148">
                  <c:v>42458</c:v>
                </c:pt>
                <c:pt idx="149">
                  <c:v>42459</c:v>
                </c:pt>
                <c:pt idx="150">
                  <c:v>42460</c:v>
                </c:pt>
                <c:pt idx="151">
                  <c:v>42461</c:v>
                </c:pt>
                <c:pt idx="152">
                  <c:v>42464</c:v>
                </c:pt>
                <c:pt idx="153">
                  <c:v>42465</c:v>
                </c:pt>
                <c:pt idx="154">
                  <c:v>42466</c:v>
                </c:pt>
                <c:pt idx="155">
                  <c:v>42467</c:v>
                </c:pt>
                <c:pt idx="156">
                  <c:v>42468</c:v>
                </c:pt>
                <c:pt idx="157">
                  <c:v>42471</c:v>
                </c:pt>
                <c:pt idx="158">
                  <c:v>42472</c:v>
                </c:pt>
                <c:pt idx="159">
                  <c:v>42473</c:v>
                </c:pt>
                <c:pt idx="160">
                  <c:v>42474</c:v>
                </c:pt>
                <c:pt idx="161">
                  <c:v>42475</c:v>
                </c:pt>
                <c:pt idx="162">
                  <c:v>42478</c:v>
                </c:pt>
                <c:pt idx="163">
                  <c:v>42479</c:v>
                </c:pt>
                <c:pt idx="164">
                  <c:v>42480</c:v>
                </c:pt>
                <c:pt idx="165">
                  <c:v>42481</c:v>
                </c:pt>
                <c:pt idx="166">
                  <c:v>42482</c:v>
                </c:pt>
                <c:pt idx="167">
                  <c:v>42485</c:v>
                </c:pt>
                <c:pt idx="168">
                  <c:v>42486</c:v>
                </c:pt>
                <c:pt idx="169">
                  <c:v>42487</c:v>
                </c:pt>
                <c:pt idx="170">
                  <c:v>42488</c:v>
                </c:pt>
                <c:pt idx="171">
                  <c:v>42489</c:v>
                </c:pt>
                <c:pt idx="172">
                  <c:v>42492</c:v>
                </c:pt>
                <c:pt idx="173">
                  <c:v>42493</c:v>
                </c:pt>
                <c:pt idx="174">
                  <c:v>42494</c:v>
                </c:pt>
                <c:pt idx="175">
                  <c:v>42495</c:v>
                </c:pt>
                <c:pt idx="176">
                  <c:v>42496</c:v>
                </c:pt>
                <c:pt idx="177">
                  <c:v>42499</c:v>
                </c:pt>
                <c:pt idx="178">
                  <c:v>42500</c:v>
                </c:pt>
                <c:pt idx="179">
                  <c:v>42501</c:v>
                </c:pt>
                <c:pt idx="180">
                  <c:v>42502</c:v>
                </c:pt>
                <c:pt idx="181">
                  <c:v>42503</c:v>
                </c:pt>
                <c:pt idx="182">
                  <c:v>42506</c:v>
                </c:pt>
                <c:pt idx="183">
                  <c:v>42507</c:v>
                </c:pt>
                <c:pt idx="184">
                  <c:v>42508</c:v>
                </c:pt>
                <c:pt idx="185">
                  <c:v>42509</c:v>
                </c:pt>
                <c:pt idx="186">
                  <c:v>42510</c:v>
                </c:pt>
                <c:pt idx="187">
                  <c:v>42513</c:v>
                </c:pt>
                <c:pt idx="188">
                  <c:v>42514</c:v>
                </c:pt>
                <c:pt idx="189">
                  <c:v>42515</c:v>
                </c:pt>
                <c:pt idx="190">
                  <c:v>42516</c:v>
                </c:pt>
                <c:pt idx="191">
                  <c:v>42517</c:v>
                </c:pt>
                <c:pt idx="192">
                  <c:v>42520</c:v>
                </c:pt>
                <c:pt idx="193">
                  <c:v>42521</c:v>
                </c:pt>
                <c:pt idx="194">
                  <c:v>42522</c:v>
                </c:pt>
                <c:pt idx="195">
                  <c:v>42523</c:v>
                </c:pt>
                <c:pt idx="196">
                  <c:v>42524</c:v>
                </c:pt>
                <c:pt idx="197">
                  <c:v>42527</c:v>
                </c:pt>
                <c:pt idx="198">
                  <c:v>42528</c:v>
                </c:pt>
                <c:pt idx="199">
                  <c:v>42529</c:v>
                </c:pt>
                <c:pt idx="200">
                  <c:v>42530</c:v>
                </c:pt>
                <c:pt idx="201">
                  <c:v>42531</c:v>
                </c:pt>
                <c:pt idx="202">
                  <c:v>42534</c:v>
                </c:pt>
                <c:pt idx="203">
                  <c:v>42535</c:v>
                </c:pt>
                <c:pt idx="204">
                  <c:v>42536</c:v>
                </c:pt>
                <c:pt idx="205">
                  <c:v>42537</c:v>
                </c:pt>
                <c:pt idx="206">
                  <c:v>42538</c:v>
                </c:pt>
                <c:pt idx="207">
                  <c:v>42541</c:v>
                </c:pt>
                <c:pt idx="208">
                  <c:v>42542</c:v>
                </c:pt>
                <c:pt idx="209">
                  <c:v>42543</c:v>
                </c:pt>
                <c:pt idx="210">
                  <c:v>42544</c:v>
                </c:pt>
                <c:pt idx="211">
                  <c:v>42545</c:v>
                </c:pt>
                <c:pt idx="212">
                  <c:v>42548</c:v>
                </c:pt>
                <c:pt idx="213">
                  <c:v>42549</c:v>
                </c:pt>
                <c:pt idx="214">
                  <c:v>42550</c:v>
                </c:pt>
                <c:pt idx="215">
                  <c:v>42551</c:v>
                </c:pt>
                <c:pt idx="216">
                  <c:v>42552</c:v>
                </c:pt>
                <c:pt idx="217">
                  <c:v>42555</c:v>
                </c:pt>
                <c:pt idx="218">
                  <c:v>42556</c:v>
                </c:pt>
                <c:pt idx="219">
                  <c:v>42557</c:v>
                </c:pt>
                <c:pt idx="220">
                  <c:v>42558</c:v>
                </c:pt>
                <c:pt idx="221">
                  <c:v>42559</c:v>
                </c:pt>
                <c:pt idx="222">
                  <c:v>42562</c:v>
                </c:pt>
                <c:pt idx="223">
                  <c:v>42563</c:v>
                </c:pt>
                <c:pt idx="224">
                  <c:v>42564</c:v>
                </c:pt>
                <c:pt idx="225">
                  <c:v>42565</c:v>
                </c:pt>
                <c:pt idx="226">
                  <c:v>42566</c:v>
                </c:pt>
                <c:pt idx="227">
                  <c:v>42569</c:v>
                </c:pt>
                <c:pt idx="228">
                  <c:v>42570</c:v>
                </c:pt>
                <c:pt idx="229">
                  <c:v>42571</c:v>
                </c:pt>
                <c:pt idx="230">
                  <c:v>42572</c:v>
                </c:pt>
                <c:pt idx="231">
                  <c:v>42573</c:v>
                </c:pt>
                <c:pt idx="232">
                  <c:v>42576</c:v>
                </c:pt>
                <c:pt idx="233">
                  <c:v>42577</c:v>
                </c:pt>
                <c:pt idx="234">
                  <c:v>42578</c:v>
                </c:pt>
                <c:pt idx="235">
                  <c:v>42579</c:v>
                </c:pt>
                <c:pt idx="236">
                  <c:v>42580</c:v>
                </c:pt>
                <c:pt idx="237">
                  <c:v>42583</c:v>
                </c:pt>
                <c:pt idx="238">
                  <c:v>42584</c:v>
                </c:pt>
                <c:pt idx="239">
                  <c:v>42585</c:v>
                </c:pt>
                <c:pt idx="240">
                  <c:v>42586</c:v>
                </c:pt>
                <c:pt idx="241">
                  <c:v>42587</c:v>
                </c:pt>
                <c:pt idx="242">
                  <c:v>42590</c:v>
                </c:pt>
                <c:pt idx="243">
                  <c:v>42591</c:v>
                </c:pt>
                <c:pt idx="244">
                  <c:v>42592</c:v>
                </c:pt>
                <c:pt idx="245">
                  <c:v>42593</c:v>
                </c:pt>
                <c:pt idx="246">
                  <c:v>42594</c:v>
                </c:pt>
                <c:pt idx="247">
                  <c:v>42597</c:v>
                </c:pt>
                <c:pt idx="248">
                  <c:v>42598</c:v>
                </c:pt>
                <c:pt idx="249">
                  <c:v>42599</c:v>
                </c:pt>
                <c:pt idx="250">
                  <c:v>42600</c:v>
                </c:pt>
                <c:pt idx="251">
                  <c:v>42601</c:v>
                </c:pt>
                <c:pt idx="252">
                  <c:v>42604</c:v>
                </c:pt>
                <c:pt idx="253">
                  <c:v>42605</c:v>
                </c:pt>
                <c:pt idx="254">
                  <c:v>42606</c:v>
                </c:pt>
                <c:pt idx="255">
                  <c:v>42607</c:v>
                </c:pt>
                <c:pt idx="256">
                  <c:v>42608</c:v>
                </c:pt>
                <c:pt idx="257">
                  <c:v>42611</c:v>
                </c:pt>
                <c:pt idx="258">
                  <c:v>42612</c:v>
                </c:pt>
                <c:pt idx="259">
                  <c:v>42613</c:v>
                </c:pt>
                <c:pt idx="260">
                  <c:v>42614</c:v>
                </c:pt>
                <c:pt idx="261">
                  <c:v>42615</c:v>
                </c:pt>
                <c:pt idx="262">
                  <c:v>42618</c:v>
                </c:pt>
                <c:pt idx="263">
                  <c:v>42619</c:v>
                </c:pt>
                <c:pt idx="264">
                  <c:v>42620</c:v>
                </c:pt>
                <c:pt idx="265">
                  <c:v>42621</c:v>
                </c:pt>
                <c:pt idx="266">
                  <c:v>42622</c:v>
                </c:pt>
                <c:pt idx="267">
                  <c:v>42625</c:v>
                </c:pt>
                <c:pt idx="268">
                  <c:v>42626</c:v>
                </c:pt>
                <c:pt idx="269">
                  <c:v>42627</c:v>
                </c:pt>
                <c:pt idx="270">
                  <c:v>42628</c:v>
                </c:pt>
                <c:pt idx="271">
                  <c:v>42629</c:v>
                </c:pt>
                <c:pt idx="272">
                  <c:v>42632</c:v>
                </c:pt>
                <c:pt idx="273">
                  <c:v>42633</c:v>
                </c:pt>
                <c:pt idx="274">
                  <c:v>42634</c:v>
                </c:pt>
                <c:pt idx="275">
                  <c:v>42635</c:v>
                </c:pt>
                <c:pt idx="276">
                  <c:v>42636</c:v>
                </c:pt>
                <c:pt idx="277">
                  <c:v>42639</c:v>
                </c:pt>
                <c:pt idx="278">
                  <c:v>42640</c:v>
                </c:pt>
                <c:pt idx="279">
                  <c:v>42641</c:v>
                </c:pt>
                <c:pt idx="280">
                  <c:v>42642</c:v>
                </c:pt>
                <c:pt idx="281">
                  <c:v>42643</c:v>
                </c:pt>
                <c:pt idx="282">
                  <c:v>42646</c:v>
                </c:pt>
                <c:pt idx="283">
                  <c:v>42647</c:v>
                </c:pt>
                <c:pt idx="284">
                  <c:v>42648</c:v>
                </c:pt>
                <c:pt idx="285">
                  <c:v>42649</c:v>
                </c:pt>
                <c:pt idx="286">
                  <c:v>42650</c:v>
                </c:pt>
                <c:pt idx="287">
                  <c:v>42653</c:v>
                </c:pt>
                <c:pt idx="288">
                  <c:v>42654</c:v>
                </c:pt>
                <c:pt idx="289">
                  <c:v>42655</c:v>
                </c:pt>
                <c:pt idx="290">
                  <c:v>42656</c:v>
                </c:pt>
                <c:pt idx="291">
                  <c:v>42657</c:v>
                </c:pt>
                <c:pt idx="292">
                  <c:v>42660</c:v>
                </c:pt>
                <c:pt idx="293">
                  <c:v>42661</c:v>
                </c:pt>
                <c:pt idx="294">
                  <c:v>42662</c:v>
                </c:pt>
                <c:pt idx="295">
                  <c:v>42663</c:v>
                </c:pt>
                <c:pt idx="296">
                  <c:v>42664</c:v>
                </c:pt>
                <c:pt idx="297">
                  <c:v>42667</c:v>
                </c:pt>
                <c:pt idx="298">
                  <c:v>42668</c:v>
                </c:pt>
                <c:pt idx="299">
                  <c:v>42669</c:v>
                </c:pt>
                <c:pt idx="300">
                  <c:v>42670</c:v>
                </c:pt>
                <c:pt idx="301">
                  <c:v>42671</c:v>
                </c:pt>
                <c:pt idx="302">
                  <c:v>42674</c:v>
                </c:pt>
                <c:pt idx="303">
                  <c:v>42675</c:v>
                </c:pt>
                <c:pt idx="304">
                  <c:v>42676</c:v>
                </c:pt>
                <c:pt idx="305">
                  <c:v>42677</c:v>
                </c:pt>
                <c:pt idx="306">
                  <c:v>42678</c:v>
                </c:pt>
                <c:pt idx="307">
                  <c:v>42681</c:v>
                </c:pt>
                <c:pt idx="308">
                  <c:v>42682</c:v>
                </c:pt>
                <c:pt idx="309">
                  <c:v>42683</c:v>
                </c:pt>
                <c:pt idx="310">
                  <c:v>42684</c:v>
                </c:pt>
                <c:pt idx="311">
                  <c:v>42685</c:v>
                </c:pt>
                <c:pt idx="312">
                  <c:v>42688</c:v>
                </c:pt>
                <c:pt idx="313">
                  <c:v>42689</c:v>
                </c:pt>
                <c:pt idx="314">
                  <c:v>42690</c:v>
                </c:pt>
                <c:pt idx="315">
                  <c:v>42691</c:v>
                </c:pt>
                <c:pt idx="316">
                  <c:v>42692</c:v>
                </c:pt>
                <c:pt idx="317">
                  <c:v>42695</c:v>
                </c:pt>
                <c:pt idx="318">
                  <c:v>42696</c:v>
                </c:pt>
                <c:pt idx="319">
                  <c:v>42697</c:v>
                </c:pt>
                <c:pt idx="320">
                  <c:v>42698</c:v>
                </c:pt>
                <c:pt idx="321">
                  <c:v>42699</c:v>
                </c:pt>
                <c:pt idx="322">
                  <c:v>42702</c:v>
                </c:pt>
                <c:pt idx="323">
                  <c:v>42703</c:v>
                </c:pt>
                <c:pt idx="324">
                  <c:v>42704</c:v>
                </c:pt>
                <c:pt idx="325">
                  <c:v>42705</c:v>
                </c:pt>
                <c:pt idx="326">
                  <c:v>42706</c:v>
                </c:pt>
                <c:pt idx="327">
                  <c:v>42709</c:v>
                </c:pt>
                <c:pt idx="328">
                  <c:v>42710</c:v>
                </c:pt>
                <c:pt idx="329">
                  <c:v>42711</c:v>
                </c:pt>
                <c:pt idx="330">
                  <c:v>42712</c:v>
                </c:pt>
                <c:pt idx="331">
                  <c:v>42713</c:v>
                </c:pt>
                <c:pt idx="332">
                  <c:v>42716</c:v>
                </c:pt>
                <c:pt idx="333">
                  <c:v>42717</c:v>
                </c:pt>
                <c:pt idx="334">
                  <c:v>42718</c:v>
                </c:pt>
                <c:pt idx="335">
                  <c:v>42719</c:v>
                </c:pt>
                <c:pt idx="336">
                  <c:v>42720</c:v>
                </c:pt>
                <c:pt idx="337">
                  <c:v>42723</c:v>
                </c:pt>
                <c:pt idx="338">
                  <c:v>42724</c:v>
                </c:pt>
                <c:pt idx="339">
                  <c:v>42725</c:v>
                </c:pt>
                <c:pt idx="340">
                  <c:v>42726</c:v>
                </c:pt>
                <c:pt idx="341">
                  <c:v>42727</c:v>
                </c:pt>
                <c:pt idx="342">
                  <c:v>42731</c:v>
                </c:pt>
                <c:pt idx="343">
                  <c:v>42732</c:v>
                </c:pt>
                <c:pt idx="344">
                  <c:v>42733</c:v>
                </c:pt>
                <c:pt idx="345">
                  <c:v>42734</c:v>
                </c:pt>
                <c:pt idx="346">
                  <c:v>42737</c:v>
                </c:pt>
                <c:pt idx="347">
                  <c:v>42738</c:v>
                </c:pt>
                <c:pt idx="348">
                  <c:v>42739</c:v>
                </c:pt>
                <c:pt idx="349">
                  <c:v>42740</c:v>
                </c:pt>
                <c:pt idx="350">
                  <c:v>42741</c:v>
                </c:pt>
                <c:pt idx="351">
                  <c:v>42744</c:v>
                </c:pt>
                <c:pt idx="352">
                  <c:v>42745</c:v>
                </c:pt>
                <c:pt idx="353">
                  <c:v>42746</c:v>
                </c:pt>
                <c:pt idx="354">
                  <c:v>42747</c:v>
                </c:pt>
                <c:pt idx="355">
                  <c:v>42748</c:v>
                </c:pt>
                <c:pt idx="356">
                  <c:v>42751</c:v>
                </c:pt>
                <c:pt idx="357">
                  <c:v>42752</c:v>
                </c:pt>
                <c:pt idx="358">
                  <c:v>42753</c:v>
                </c:pt>
                <c:pt idx="359">
                  <c:v>42754</c:v>
                </c:pt>
                <c:pt idx="360">
                  <c:v>42755</c:v>
                </c:pt>
                <c:pt idx="361">
                  <c:v>42758</c:v>
                </c:pt>
                <c:pt idx="362">
                  <c:v>42759</c:v>
                </c:pt>
                <c:pt idx="363">
                  <c:v>42760</c:v>
                </c:pt>
                <c:pt idx="364">
                  <c:v>42761</c:v>
                </c:pt>
                <c:pt idx="365">
                  <c:v>42762</c:v>
                </c:pt>
                <c:pt idx="366">
                  <c:v>42765</c:v>
                </c:pt>
                <c:pt idx="367">
                  <c:v>42766</c:v>
                </c:pt>
                <c:pt idx="368">
                  <c:v>42767</c:v>
                </c:pt>
                <c:pt idx="369">
                  <c:v>42768</c:v>
                </c:pt>
                <c:pt idx="370">
                  <c:v>42769</c:v>
                </c:pt>
                <c:pt idx="371">
                  <c:v>42772</c:v>
                </c:pt>
                <c:pt idx="372">
                  <c:v>42773</c:v>
                </c:pt>
                <c:pt idx="373">
                  <c:v>42774</c:v>
                </c:pt>
                <c:pt idx="374">
                  <c:v>42775</c:v>
                </c:pt>
                <c:pt idx="375">
                  <c:v>42776</c:v>
                </c:pt>
                <c:pt idx="376">
                  <c:v>42779</c:v>
                </c:pt>
                <c:pt idx="377">
                  <c:v>42780</c:v>
                </c:pt>
                <c:pt idx="378">
                  <c:v>42781</c:v>
                </c:pt>
                <c:pt idx="379">
                  <c:v>42782</c:v>
                </c:pt>
                <c:pt idx="380">
                  <c:v>42783</c:v>
                </c:pt>
                <c:pt idx="381">
                  <c:v>42786</c:v>
                </c:pt>
                <c:pt idx="382">
                  <c:v>42787</c:v>
                </c:pt>
                <c:pt idx="383">
                  <c:v>42788</c:v>
                </c:pt>
                <c:pt idx="384">
                  <c:v>42789</c:v>
                </c:pt>
                <c:pt idx="385">
                  <c:v>42790</c:v>
                </c:pt>
                <c:pt idx="386">
                  <c:v>42793</c:v>
                </c:pt>
                <c:pt idx="387">
                  <c:v>42794</c:v>
                </c:pt>
                <c:pt idx="388">
                  <c:v>42795</c:v>
                </c:pt>
                <c:pt idx="389">
                  <c:v>42796</c:v>
                </c:pt>
                <c:pt idx="390">
                  <c:v>42797</c:v>
                </c:pt>
                <c:pt idx="391">
                  <c:v>42800</c:v>
                </c:pt>
                <c:pt idx="392">
                  <c:v>42801</c:v>
                </c:pt>
                <c:pt idx="393">
                  <c:v>42802</c:v>
                </c:pt>
                <c:pt idx="394">
                  <c:v>42803</c:v>
                </c:pt>
                <c:pt idx="395">
                  <c:v>42804</c:v>
                </c:pt>
                <c:pt idx="396">
                  <c:v>42807</c:v>
                </c:pt>
                <c:pt idx="397">
                  <c:v>42808</c:v>
                </c:pt>
                <c:pt idx="398">
                  <c:v>42809</c:v>
                </c:pt>
                <c:pt idx="399">
                  <c:v>42810</c:v>
                </c:pt>
                <c:pt idx="400">
                  <c:v>42811</c:v>
                </c:pt>
                <c:pt idx="401">
                  <c:v>42814</c:v>
                </c:pt>
                <c:pt idx="402">
                  <c:v>42815</c:v>
                </c:pt>
                <c:pt idx="403">
                  <c:v>42816</c:v>
                </c:pt>
                <c:pt idx="404">
                  <c:v>42817</c:v>
                </c:pt>
                <c:pt idx="405">
                  <c:v>42818</c:v>
                </c:pt>
                <c:pt idx="406">
                  <c:v>42821</c:v>
                </c:pt>
                <c:pt idx="407">
                  <c:v>42822</c:v>
                </c:pt>
                <c:pt idx="408">
                  <c:v>42823</c:v>
                </c:pt>
                <c:pt idx="409">
                  <c:v>42824</c:v>
                </c:pt>
                <c:pt idx="410">
                  <c:v>42825</c:v>
                </c:pt>
                <c:pt idx="411">
                  <c:v>42828</c:v>
                </c:pt>
                <c:pt idx="412">
                  <c:v>42829</c:v>
                </c:pt>
                <c:pt idx="413">
                  <c:v>42830</c:v>
                </c:pt>
                <c:pt idx="414">
                  <c:v>42831</c:v>
                </c:pt>
                <c:pt idx="415">
                  <c:v>42832</c:v>
                </c:pt>
                <c:pt idx="416">
                  <c:v>42835</c:v>
                </c:pt>
                <c:pt idx="417">
                  <c:v>42836</c:v>
                </c:pt>
                <c:pt idx="418">
                  <c:v>42837</c:v>
                </c:pt>
                <c:pt idx="419">
                  <c:v>42838</c:v>
                </c:pt>
                <c:pt idx="420">
                  <c:v>42843</c:v>
                </c:pt>
                <c:pt idx="421">
                  <c:v>42844</c:v>
                </c:pt>
                <c:pt idx="422">
                  <c:v>42845</c:v>
                </c:pt>
                <c:pt idx="423">
                  <c:v>42846</c:v>
                </c:pt>
                <c:pt idx="424">
                  <c:v>42849</c:v>
                </c:pt>
                <c:pt idx="425">
                  <c:v>42850</c:v>
                </c:pt>
                <c:pt idx="426">
                  <c:v>42851</c:v>
                </c:pt>
                <c:pt idx="427">
                  <c:v>42852</c:v>
                </c:pt>
                <c:pt idx="428">
                  <c:v>42853</c:v>
                </c:pt>
                <c:pt idx="429">
                  <c:v>42857</c:v>
                </c:pt>
                <c:pt idx="430">
                  <c:v>42858</c:v>
                </c:pt>
                <c:pt idx="431">
                  <c:v>42859</c:v>
                </c:pt>
                <c:pt idx="432">
                  <c:v>42860</c:v>
                </c:pt>
                <c:pt idx="433">
                  <c:v>42863</c:v>
                </c:pt>
                <c:pt idx="434">
                  <c:v>42864</c:v>
                </c:pt>
                <c:pt idx="435">
                  <c:v>42865</c:v>
                </c:pt>
                <c:pt idx="436">
                  <c:v>42866</c:v>
                </c:pt>
                <c:pt idx="437">
                  <c:v>42867</c:v>
                </c:pt>
                <c:pt idx="438">
                  <c:v>42870</c:v>
                </c:pt>
                <c:pt idx="439">
                  <c:v>42871</c:v>
                </c:pt>
                <c:pt idx="440">
                  <c:v>42872</c:v>
                </c:pt>
                <c:pt idx="441">
                  <c:v>42873</c:v>
                </c:pt>
                <c:pt idx="442">
                  <c:v>42874</c:v>
                </c:pt>
                <c:pt idx="443">
                  <c:v>42877</c:v>
                </c:pt>
                <c:pt idx="444">
                  <c:v>42878</c:v>
                </c:pt>
                <c:pt idx="445">
                  <c:v>42879</c:v>
                </c:pt>
                <c:pt idx="446">
                  <c:v>42880</c:v>
                </c:pt>
                <c:pt idx="447">
                  <c:v>42881</c:v>
                </c:pt>
                <c:pt idx="448">
                  <c:v>42884</c:v>
                </c:pt>
                <c:pt idx="449">
                  <c:v>42885</c:v>
                </c:pt>
                <c:pt idx="450">
                  <c:v>42886</c:v>
                </c:pt>
                <c:pt idx="451">
                  <c:v>42887</c:v>
                </c:pt>
                <c:pt idx="452">
                  <c:v>42888</c:v>
                </c:pt>
                <c:pt idx="453">
                  <c:v>42891</c:v>
                </c:pt>
                <c:pt idx="454">
                  <c:v>42892</c:v>
                </c:pt>
                <c:pt idx="455">
                  <c:v>42893</c:v>
                </c:pt>
                <c:pt idx="456">
                  <c:v>42894</c:v>
                </c:pt>
                <c:pt idx="457">
                  <c:v>42895</c:v>
                </c:pt>
                <c:pt idx="458">
                  <c:v>42898</c:v>
                </c:pt>
                <c:pt idx="459">
                  <c:v>42899</c:v>
                </c:pt>
                <c:pt idx="460">
                  <c:v>42900</c:v>
                </c:pt>
                <c:pt idx="461">
                  <c:v>42901</c:v>
                </c:pt>
                <c:pt idx="462">
                  <c:v>42902</c:v>
                </c:pt>
                <c:pt idx="463">
                  <c:v>42905</c:v>
                </c:pt>
                <c:pt idx="464">
                  <c:v>42906</c:v>
                </c:pt>
                <c:pt idx="465">
                  <c:v>42907</c:v>
                </c:pt>
                <c:pt idx="466">
                  <c:v>42908</c:v>
                </c:pt>
                <c:pt idx="467">
                  <c:v>42909</c:v>
                </c:pt>
                <c:pt idx="468">
                  <c:v>42912</c:v>
                </c:pt>
                <c:pt idx="469">
                  <c:v>42913</c:v>
                </c:pt>
                <c:pt idx="470">
                  <c:v>42914</c:v>
                </c:pt>
                <c:pt idx="471">
                  <c:v>42915</c:v>
                </c:pt>
                <c:pt idx="472">
                  <c:v>42916</c:v>
                </c:pt>
                <c:pt idx="473">
                  <c:v>42919</c:v>
                </c:pt>
                <c:pt idx="474">
                  <c:v>42920</c:v>
                </c:pt>
                <c:pt idx="475">
                  <c:v>42921</c:v>
                </c:pt>
                <c:pt idx="476">
                  <c:v>42922</c:v>
                </c:pt>
                <c:pt idx="477">
                  <c:v>42923</c:v>
                </c:pt>
                <c:pt idx="478">
                  <c:v>42926</c:v>
                </c:pt>
                <c:pt idx="479">
                  <c:v>42927</c:v>
                </c:pt>
                <c:pt idx="480">
                  <c:v>42928</c:v>
                </c:pt>
                <c:pt idx="481">
                  <c:v>42929</c:v>
                </c:pt>
                <c:pt idx="482">
                  <c:v>42930</c:v>
                </c:pt>
                <c:pt idx="483">
                  <c:v>42933</c:v>
                </c:pt>
                <c:pt idx="484">
                  <c:v>42934</c:v>
                </c:pt>
                <c:pt idx="485">
                  <c:v>42935</c:v>
                </c:pt>
                <c:pt idx="486">
                  <c:v>42936</c:v>
                </c:pt>
                <c:pt idx="487">
                  <c:v>42937</c:v>
                </c:pt>
                <c:pt idx="488">
                  <c:v>42940</c:v>
                </c:pt>
                <c:pt idx="489">
                  <c:v>42941</c:v>
                </c:pt>
                <c:pt idx="490">
                  <c:v>42942</c:v>
                </c:pt>
                <c:pt idx="491">
                  <c:v>42943</c:v>
                </c:pt>
                <c:pt idx="492">
                  <c:v>42944</c:v>
                </c:pt>
                <c:pt idx="493">
                  <c:v>42947</c:v>
                </c:pt>
                <c:pt idx="494">
                  <c:v>42948</c:v>
                </c:pt>
                <c:pt idx="495">
                  <c:v>42949</c:v>
                </c:pt>
                <c:pt idx="496">
                  <c:v>42950</c:v>
                </c:pt>
                <c:pt idx="497">
                  <c:v>42951</c:v>
                </c:pt>
                <c:pt idx="498">
                  <c:v>42954</c:v>
                </c:pt>
                <c:pt idx="499">
                  <c:v>42955</c:v>
                </c:pt>
                <c:pt idx="500">
                  <c:v>42956</c:v>
                </c:pt>
                <c:pt idx="501">
                  <c:v>42957</c:v>
                </c:pt>
                <c:pt idx="502">
                  <c:v>42958</c:v>
                </c:pt>
                <c:pt idx="503">
                  <c:v>42961</c:v>
                </c:pt>
                <c:pt idx="504">
                  <c:v>42962</c:v>
                </c:pt>
                <c:pt idx="505">
                  <c:v>42963</c:v>
                </c:pt>
                <c:pt idx="506">
                  <c:v>42964</c:v>
                </c:pt>
                <c:pt idx="507">
                  <c:v>42965</c:v>
                </c:pt>
                <c:pt idx="508">
                  <c:v>42968</c:v>
                </c:pt>
                <c:pt idx="509">
                  <c:v>42969</c:v>
                </c:pt>
                <c:pt idx="510">
                  <c:v>42970</c:v>
                </c:pt>
                <c:pt idx="511">
                  <c:v>42971</c:v>
                </c:pt>
                <c:pt idx="512">
                  <c:v>42972</c:v>
                </c:pt>
                <c:pt idx="513">
                  <c:v>42975</c:v>
                </c:pt>
                <c:pt idx="514">
                  <c:v>42976</c:v>
                </c:pt>
                <c:pt idx="515">
                  <c:v>42977</c:v>
                </c:pt>
                <c:pt idx="516">
                  <c:v>42978</c:v>
                </c:pt>
                <c:pt idx="517">
                  <c:v>42979</c:v>
                </c:pt>
                <c:pt idx="518">
                  <c:v>42982</c:v>
                </c:pt>
                <c:pt idx="519">
                  <c:v>42983</c:v>
                </c:pt>
                <c:pt idx="520">
                  <c:v>42984</c:v>
                </c:pt>
                <c:pt idx="521">
                  <c:v>42985</c:v>
                </c:pt>
                <c:pt idx="522">
                  <c:v>42986</c:v>
                </c:pt>
                <c:pt idx="523">
                  <c:v>42989</c:v>
                </c:pt>
                <c:pt idx="524">
                  <c:v>42990</c:v>
                </c:pt>
                <c:pt idx="525">
                  <c:v>42991</c:v>
                </c:pt>
                <c:pt idx="526">
                  <c:v>42992</c:v>
                </c:pt>
                <c:pt idx="527">
                  <c:v>42993</c:v>
                </c:pt>
                <c:pt idx="528">
                  <c:v>42996</c:v>
                </c:pt>
                <c:pt idx="529">
                  <c:v>42997</c:v>
                </c:pt>
                <c:pt idx="530">
                  <c:v>42998</c:v>
                </c:pt>
                <c:pt idx="531">
                  <c:v>42999</c:v>
                </c:pt>
                <c:pt idx="532">
                  <c:v>43000</c:v>
                </c:pt>
                <c:pt idx="533">
                  <c:v>43003</c:v>
                </c:pt>
                <c:pt idx="534">
                  <c:v>43004</c:v>
                </c:pt>
                <c:pt idx="535">
                  <c:v>43005</c:v>
                </c:pt>
                <c:pt idx="536">
                  <c:v>43006</c:v>
                </c:pt>
                <c:pt idx="537">
                  <c:v>43007</c:v>
                </c:pt>
                <c:pt idx="538">
                  <c:v>43010</c:v>
                </c:pt>
                <c:pt idx="539">
                  <c:v>43011</c:v>
                </c:pt>
                <c:pt idx="540">
                  <c:v>43012</c:v>
                </c:pt>
                <c:pt idx="541">
                  <c:v>43013</c:v>
                </c:pt>
                <c:pt idx="542">
                  <c:v>43014</c:v>
                </c:pt>
                <c:pt idx="543">
                  <c:v>43017</c:v>
                </c:pt>
                <c:pt idx="544">
                  <c:v>43018</c:v>
                </c:pt>
                <c:pt idx="545">
                  <c:v>43019</c:v>
                </c:pt>
                <c:pt idx="546">
                  <c:v>43020</c:v>
                </c:pt>
                <c:pt idx="547">
                  <c:v>43021</c:v>
                </c:pt>
                <c:pt idx="548">
                  <c:v>43024</c:v>
                </c:pt>
                <c:pt idx="549">
                  <c:v>43025</c:v>
                </c:pt>
                <c:pt idx="550">
                  <c:v>43026</c:v>
                </c:pt>
                <c:pt idx="551">
                  <c:v>43027</c:v>
                </c:pt>
                <c:pt idx="552">
                  <c:v>43028</c:v>
                </c:pt>
                <c:pt idx="553">
                  <c:v>43031</c:v>
                </c:pt>
                <c:pt idx="554">
                  <c:v>43032</c:v>
                </c:pt>
                <c:pt idx="555">
                  <c:v>43033</c:v>
                </c:pt>
                <c:pt idx="556">
                  <c:v>43034</c:v>
                </c:pt>
                <c:pt idx="557">
                  <c:v>43035</c:v>
                </c:pt>
                <c:pt idx="558">
                  <c:v>43038</c:v>
                </c:pt>
                <c:pt idx="559">
                  <c:v>43039</c:v>
                </c:pt>
                <c:pt idx="560">
                  <c:v>43040</c:v>
                </c:pt>
                <c:pt idx="561">
                  <c:v>43041</c:v>
                </c:pt>
                <c:pt idx="562">
                  <c:v>43042</c:v>
                </c:pt>
                <c:pt idx="563">
                  <c:v>43045</c:v>
                </c:pt>
                <c:pt idx="564">
                  <c:v>43046</c:v>
                </c:pt>
                <c:pt idx="565">
                  <c:v>43047</c:v>
                </c:pt>
                <c:pt idx="566">
                  <c:v>43048</c:v>
                </c:pt>
                <c:pt idx="567">
                  <c:v>43049</c:v>
                </c:pt>
                <c:pt idx="568">
                  <c:v>43052</c:v>
                </c:pt>
                <c:pt idx="569">
                  <c:v>43053</c:v>
                </c:pt>
                <c:pt idx="570">
                  <c:v>43054</c:v>
                </c:pt>
                <c:pt idx="571">
                  <c:v>43055</c:v>
                </c:pt>
                <c:pt idx="572">
                  <c:v>43056</c:v>
                </c:pt>
                <c:pt idx="573">
                  <c:v>43059</c:v>
                </c:pt>
                <c:pt idx="574">
                  <c:v>43060</c:v>
                </c:pt>
                <c:pt idx="575">
                  <c:v>43061</c:v>
                </c:pt>
                <c:pt idx="576">
                  <c:v>43062</c:v>
                </c:pt>
                <c:pt idx="577">
                  <c:v>43063</c:v>
                </c:pt>
                <c:pt idx="578">
                  <c:v>43066</c:v>
                </c:pt>
                <c:pt idx="579">
                  <c:v>43067</c:v>
                </c:pt>
                <c:pt idx="580">
                  <c:v>43068</c:v>
                </c:pt>
                <c:pt idx="581">
                  <c:v>43069</c:v>
                </c:pt>
                <c:pt idx="582">
                  <c:v>43070</c:v>
                </c:pt>
                <c:pt idx="583">
                  <c:v>43073</c:v>
                </c:pt>
                <c:pt idx="584">
                  <c:v>43074</c:v>
                </c:pt>
                <c:pt idx="585">
                  <c:v>43075</c:v>
                </c:pt>
                <c:pt idx="586">
                  <c:v>43076</c:v>
                </c:pt>
                <c:pt idx="587">
                  <c:v>43077</c:v>
                </c:pt>
                <c:pt idx="588">
                  <c:v>43080</c:v>
                </c:pt>
                <c:pt idx="589">
                  <c:v>43081</c:v>
                </c:pt>
                <c:pt idx="590">
                  <c:v>43082</c:v>
                </c:pt>
                <c:pt idx="591">
                  <c:v>43083</c:v>
                </c:pt>
                <c:pt idx="592">
                  <c:v>43084</c:v>
                </c:pt>
                <c:pt idx="593">
                  <c:v>43087</c:v>
                </c:pt>
                <c:pt idx="594">
                  <c:v>43088</c:v>
                </c:pt>
                <c:pt idx="595">
                  <c:v>43089</c:v>
                </c:pt>
                <c:pt idx="596">
                  <c:v>43090</c:v>
                </c:pt>
                <c:pt idx="597">
                  <c:v>43091</c:v>
                </c:pt>
                <c:pt idx="598">
                  <c:v>43096</c:v>
                </c:pt>
                <c:pt idx="599">
                  <c:v>43097</c:v>
                </c:pt>
                <c:pt idx="600">
                  <c:v>43098</c:v>
                </c:pt>
                <c:pt idx="601">
                  <c:v>43102</c:v>
                </c:pt>
                <c:pt idx="602">
                  <c:v>43103</c:v>
                </c:pt>
                <c:pt idx="603">
                  <c:v>43104</c:v>
                </c:pt>
                <c:pt idx="604">
                  <c:v>43105</c:v>
                </c:pt>
                <c:pt idx="605">
                  <c:v>43108</c:v>
                </c:pt>
                <c:pt idx="606">
                  <c:v>43109</c:v>
                </c:pt>
                <c:pt idx="607">
                  <c:v>43110</c:v>
                </c:pt>
                <c:pt idx="608">
                  <c:v>43111</c:v>
                </c:pt>
                <c:pt idx="609">
                  <c:v>43112</c:v>
                </c:pt>
                <c:pt idx="610">
                  <c:v>43115</c:v>
                </c:pt>
                <c:pt idx="611">
                  <c:v>43116</c:v>
                </c:pt>
                <c:pt idx="612">
                  <c:v>43117</c:v>
                </c:pt>
                <c:pt idx="613">
                  <c:v>43118</c:v>
                </c:pt>
                <c:pt idx="614">
                  <c:v>43119</c:v>
                </c:pt>
                <c:pt idx="615">
                  <c:v>43122</c:v>
                </c:pt>
                <c:pt idx="616">
                  <c:v>43123</c:v>
                </c:pt>
                <c:pt idx="617">
                  <c:v>43124</c:v>
                </c:pt>
                <c:pt idx="618">
                  <c:v>43125</c:v>
                </c:pt>
                <c:pt idx="619">
                  <c:v>43126</c:v>
                </c:pt>
                <c:pt idx="620">
                  <c:v>43129</c:v>
                </c:pt>
                <c:pt idx="621">
                  <c:v>43130</c:v>
                </c:pt>
                <c:pt idx="622">
                  <c:v>43131</c:v>
                </c:pt>
                <c:pt idx="623">
                  <c:v>43132</c:v>
                </c:pt>
                <c:pt idx="624">
                  <c:v>43133</c:v>
                </c:pt>
                <c:pt idx="625">
                  <c:v>43136</c:v>
                </c:pt>
                <c:pt idx="626">
                  <c:v>43137</c:v>
                </c:pt>
                <c:pt idx="627">
                  <c:v>43138</c:v>
                </c:pt>
                <c:pt idx="628">
                  <c:v>43139</c:v>
                </c:pt>
                <c:pt idx="629">
                  <c:v>43140</c:v>
                </c:pt>
                <c:pt idx="630">
                  <c:v>43143</c:v>
                </c:pt>
                <c:pt idx="631">
                  <c:v>43144</c:v>
                </c:pt>
                <c:pt idx="632">
                  <c:v>43145</c:v>
                </c:pt>
                <c:pt idx="633">
                  <c:v>43146</c:v>
                </c:pt>
                <c:pt idx="634">
                  <c:v>43147</c:v>
                </c:pt>
                <c:pt idx="635">
                  <c:v>43150</c:v>
                </c:pt>
                <c:pt idx="636">
                  <c:v>43151</c:v>
                </c:pt>
                <c:pt idx="637">
                  <c:v>43152</c:v>
                </c:pt>
                <c:pt idx="638">
                  <c:v>43153</c:v>
                </c:pt>
                <c:pt idx="639">
                  <c:v>43154</c:v>
                </c:pt>
                <c:pt idx="640">
                  <c:v>43157</c:v>
                </c:pt>
                <c:pt idx="641">
                  <c:v>43158</c:v>
                </c:pt>
                <c:pt idx="642">
                  <c:v>43159</c:v>
                </c:pt>
                <c:pt idx="643">
                  <c:v>43160</c:v>
                </c:pt>
                <c:pt idx="644">
                  <c:v>43161</c:v>
                </c:pt>
                <c:pt idx="645">
                  <c:v>43164</c:v>
                </c:pt>
                <c:pt idx="646">
                  <c:v>43165</c:v>
                </c:pt>
                <c:pt idx="647">
                  <c:v>43166</c:v>
                </c:pt>
                <c:pt idx="648">
                  <c:v>43167</c:v>
                </c:pt>
                <c:pt idx="649">
                  <c:v>43168</c:v>
                </c:pt>
                <c:pt idx="650">
                  <c:v>43171</c:v>
                </c:pt>
                <c:pt idx="651">
                  <c:v>43172</c:v>
                </c:pt>
                <c:pt idx="652">
                  <c:v>43173</c:v>
                </c:pt>
                <c:pt idx="653">
                  <c:v>43174</c:v>
                </c:pt>
                <c:pt idx="654">
                  <c:v>43175</c:v>
                </c:pt>
                <c:pt idx="655">
                  <c:v>43178</c:v>
                </c:pt>
                <c:pt idx="656">
                  <c:v>43179</c:v>
                </c:pt>
                <c:pt idx="657">
                  <c:v>43180</c:v>
                </c:pt>
                <c:pt idx="658">
                  <c:v>43181</c:v>
                </c:pt>
                <c:pt idx="659">
                  <c:v>43182</c:v>
                </c:pt>
                <c:pt idx="660">
                  <c:v>43185</c:v>
                </c:pt>
                <c:pt idx="661">
                  <c:v>43186</c:v>
                </c:pt>
                <c:pt idx="662">
                  <c:v>43187</c:v>
                </c:pt>
                <c:pt idx="663">
                  <c:v>43188</c:v>
                </c:pt>
                <c:pt idx="664">
                  <c:v>43193</c:v>
                </c:pt>
                <c:pt idx="665">
                  <c:v>43194</c:v>
                </c:pt>
                <c:pt idx="666">
                  <c:v>43195</c:v>
                </c:pt>
                <c:pt idx="667">
                  <c:v>43196</c:v>
                </c:pt>
                <c:pt idx="668">
                  <c:v>43199</c:v>
                </c:pt>
                <c:pt idx="669">
                  <c:v>43200</c:v>
                </c:pt>
                <c:pt idx="670">
                  <c:v>43201</c:v>
                </c:pt>
                <c:pt idx="671">
                  <c:v>43202</c:v>
                </c:pt>
                <c:pt idx="672">
                  <c:v>43203</c:v>
                </c:pt>
                <c:pt idx="673">
                  <c:v>43206</c:v>
                </c:pt>
                <c:pt idx="674">
                  <c:v>43207</c:v>
                </c:pt>
                <c:pt idx="675">
                  <c:v>43208</c:v>
                </c:pt>
                <c:pt idx="676">
                  <c:v>43209</c:v>
                </c:pt>
                <c:pt idx="677">
                  <c:v>43210</c:v>
                </c:pt>
                <c:pt idx="678">
                  <c:v>43213</c:v>
                </c:pt>
                <c:pt idx="679">
                  <c:v>43214</c:v>
                </c:pt>
                <c:pt idx="680">
                  <c:v>43215</c:v>
                </c:pt>
                <c:pt idx="681">
                  <c:v>43216</c:v>
                </c:pt>
                <c:pt idx="682">
                  <c:v>43217</c:v>
                </c:pt>
                <c:pt idx="683">
                  <c:v>43220</c:v>
                </c:pt>
                <c:pt idx="684">
                  <c:v>43222</c:v>
                </c:pt>
                <c:pt idx="685">
                  <c:v>43223</c:v>
                </c:pt>
                <c:pt idx="686">
                  <c:v>43224</c:v>
                </c:pt>
                <c:pt idx="687">
                  <c:v>43227</c:v>
                </c:pt>
                <c:pt idx="688">
                  <c:v>43228</c:v>
                </c:pt>
                <c:pt idx="689">
                  <c:v>43229</c:v>
                </c:pt>
                <c:pt idx="690">
                  <c:v>43230</c:v>
                </c:pt>
                <c:pt idx="691">
                  <c:v>43231</c:v>
                </c:pt>
                <c:pt idx="692">
                  <c:v>43234</c:v>
                </c:pt>
                <c:pt idx="693">
                  <c:v>43235</c:v>
                </c:pt>
                <c:pt idx="694">
                  <c:v>43236</c:v>
                </c:pt>
                <c:pt idx="695">
                  <c:v>43237</c:v>
                </c:pt>
                <c:pt idx="696">
                  <c:v>43238</c:v>
                </c:pt>
                <c:pt idx="697">
                  <c:v>43241</c:v>
                </c:pt>
                <c:pt idx="698">
                  <c:v>43242</c:v>
                </c:pt>
                <c:pt idx="699">
                  <c:v>43243</c:v>
                </c:pt>
                <c:pt idx="700">
                  <c:v>43244</c:v>
                </c:pt>
                <c:pt idx="701">
                  <c:v>43245</c:v>
                </c:pt>
                <c:pt idx="702">
                  <c:v>43248</c:v>
                </c:pt>
                <c:pt idx="703">
                  <c:v>43249</c:v>
                </c:pt>
                <c:pt idx="704">
                  <c:v>43250</c:v>
                </c:pt>
                <c:pt idx="705">
                  <c:v>43251</c:v>
                </c:pt>
                <c:pt idx="706">
                  <c:v>43252</c:v>
                </c:pt>
                <c:pt idx="707">
                  <c:v>43255</c:v>
                </c:pt>
                <c:pt idx="708">
                  <c:v>43256</c:v>
                </c:pt>
                <c:pt idx="709">
                  <c:v>43257</c:v>
                </c:pt>
                <c:pt idx="710">
                  <c:v>43258</c:v>
                </c:pt>
                <c:pt idx="711">
                  <c:v>43259</c:v>
                </c:pt>
                <c:pt idx="712">
                  <c:v>43262</c:v>
                </c:pt>
                <c:pt idx="713">
                  <c:v>43263</c:v>
                </c:pt>
                <c:pt idx="714">
                  <c:v>43264</c:v>
                </c:pt>
                <c:pt idx="715">
                  <c:v>43265</c:v>
                </c:pt>
                <c:pt idx="716">
                  <c:v>43266</c:v>
                </c:pt>
                <c:pt idx="717">
                  <c:v>43269</c:v>
                </c:pt>
                <c:pt idx="718">
                  <c:v>43270</c:v>
                </c:pt>
                <c:pt idx="719">
                  <c:v>43271</c:v>
                </c:pt>
                <c:pt idx="720">
                  <c:v>43272</c:v>
                </c:pt>
                <c:pt idx="721">
                  <c:v>43273</c:v>
                </c:pt>
                <c:pt idx="722">
                  <c:v>43276</c:v>
                </c:pt>
                <c:pt idx="723">
                  <c:v>43277</c:v>
                </c:pt>
                <c:pt idx="724">
                  <c:v>43278</c:v>
                </c:pt>
                <c:pt idx="725">
                  <c:v>43279</c:v>
                </c:pt>
                <c:pt idx="726">
                  <c:v>43280</c:v>
                </c:pt>
                <c:pt idx="727">
                  <c:v>43283</c:v>
                </c:pt>
                <c:pt idx="728">
                  <c:v>43284</c:v>
                </c:pt>
                <c:pt idx="729">
                  <c:v>43285</c:v>
                </c:pt>
                <c:pt idx="730">
                  <c:v>43286</c:v>
                </c:pt>
                <c:pt idx="731">
                  <c:v>43287</c:v>
                </c:pt>
                <c:pt idx="732">
                  <c:v>43290</c:v>
                </c:pt>
                <c:pt idx="733">
                  <c:v>43291</c:v>
                </c:pt>
                <c:pt idx="734">
                  <c:v>43292</c:v>
                </c:pt>
                <c:pt idx="735">
                  <c:v>43293</c:v>
                </c:pt>
                <c:pt idx="736">
                  <c:v>43294</c:v>
                </c:pt>
                <c:pt idx="737">
                  <c:v>43297</c:v>
                </c:pt>
                <c:pt idx="738">
                  <c:v>43298</c:v>
                </c:pt>
                <c:pt idx="739">
                  <c:v>43299</c:v>
                </c:pt>
                <c:pt idx="740">
                  <c:v>43300</c:v>
                </c:pt>
                <c:pt idx="741">
                  <c:v>43301</c:v>
                </c:pt>
                <c:pt idx="742">
                  <c:v>43304</c:v>
                </c:pt>
                <c:pt idx="743">
                  <c:v>43305</c:v>
                </c:pt>
              </c:numCache>
            </c:numRef>
          </c:xVal>
          <c:yVal>
            <c:numRef>
              <c:f>'Check Eur3M'!$AQ$4:$AQ$747</c:f>
              <c:numCache>
                <c:formatCode>0.0000%</c:formatCode>
                <c:ptCount val="744"/>
                <c:pt idx="0">
                  <c:v>-3.2799999908655593E-4</c:v>
                </c:pt>
                <c:pt idx="1">
                  <c:v>-3.2814869883006343E-4</c:v>
                </c:pt>
                <c:pt idx="2">
                  <c:v>-3.2830950188401275E-4</c:v>
                </c:pt>
                <c:pt idx="3">
                  <c:v>-3.2847970761132724E-4</c:v>
                </c:pt>
                <c:pt idx="4">
                  <c:v>-3.2903144168206557E-4</c:v>
                </c:pt>
                <c:pt idx="5">
                  <c:v>-3.2922786133184132E-4</c:v>
                </c:pt>
                <c:pt idx="6">
                  <c:v>-3.2942731123107507E-4</c:v>
                </c:pt>
                <c:pt idx="7">
                  <c:v>-3.2962454260999631E-4</c:v>
                </c:pt>
                <c:pt idx="8">
                  <c:v>-3.2981815312662618E-4</c:v>
                </c:pt>
                <c:pt idx="9">
                  <c:v>-3.3037127952449723E-4</c:v>
                </c:pt>
                <c:pt idx="10">
                  <c:v>-3.3054710777579658E-4</c:v>
                </c:pt>
                <c:pt idx="11">
                  <c:v>-3.3069382851992212E-4</c:v>
                </c:pt>
                <c:pt idx="12">
                  <c:v>-3.3079365010827994E-4</c:v>
                </c:pt>
                <c:pt idx="13">
                  <c:v>-3.3086322416995667E-4</c:v>
                </c:pt>
                <c:pt idx="14">
                  <c:v>-3.3114367683368637E-4</c:v>
                </c:pt>
                <c:pt idx="15">
                  <c:v>-3.3137437620581954E-4</c:v>
                </c:pt>
                <c:pt idx="16">
                  <c:v>-3.3178779276351027E-4</c:v>
                </c:pt>
                <c:pt idx="17">
                  <c:v>-3.3242531127402003E-4</c:v>
                </c:pt>
                <c:pt idx="18">
                  <c:v>-3.3400833051069239E-4</c:v>
                </c:pt>
                <c:pt idx="19">
                  <c:v>-3.3638109877158712E-4</c:v>
                </c:pt>
                <c:pt idx="20">
                  <c:v>-3.374245008427044E-4</c:v>
                </c:pt>
                <c:pt idx="21">
                  <c:v>-3.3857563730687191E-4</c:v>
                </c:pt>
                <c:pt idx="22">
                  <c:v>-3.3999999999970312E-4</c:v>
                </c:pt>
                <c:pt idx="23">
                  <c:v>-3.4026311892088046E-4</c:v>
                </c:pt>
                <c:pt idx="24">
                  <c:v>-3.409461687171697E-4</c:v>
                </c:pt>
                <c:pt idx="25">
                  <c:v>-3.4134192354738093E-4</c:v>
                </c:pt>
                <c:pt idx="26">
                  <c:v>-3.4176672150028163E-4</c:v>
                </c:pt>
                <c:pt idx="27">
                  <c:v>-3.4221462010631187E-4</c:v>
                </c:pt>
                <c:pt idx="28">
                  <c:v>-3.4428321774875124E-4</c:v>
                </c:pt>
                <c:pt idx="29">
                  <c:v>-3.4412941771765011E-4</c:v>
                </c:pt>
                <c:pt idx="30">
                  <c:v>-3.446147285908776E-4</c:v>
                </c:pt>
                <c:pt idx="31">
                  <c:v>-3.4509411292658345E-4</c:v>
                </c:pt>
                <c:pt idx="32">
                  <c:v>-3.4556383746584831E-4</c:v>
                </c:pt>
                <c:pt idx="33">
                  <c:v>-3.48228819838482E-4</c:v>
                </c:pt>
                <c:pt idx="34">
                  <c:v>-3.4728251843078574E-4</c:v>
                </c:pt>
                <c:pt idx="35">
                  <c:v>-3.4765899107341126E-4</c:v>
                </c:pt>
                <c:pt idx="36">
                  <c:v>-3.4801003195195079E-4</c:v>
                </c:pt>
                <c:pt idx="37">
                  <c:v>-3.4833411700769911E-4</c:v>
                </c:pt>
                <c:pt idx="38">
                  <c:v>-3.5055704071074639E-4</c:v>
                </c:pt>
                <c:pt idx="39">
                  <c:v>-3.4934146366074812E-4</c:v>
                </c:pt>
                <c:pt idx="40">
                  <c:v>-3.4951895458879001E-4</c:v>
                </c:pt>
                <c:pt idx="41">
                  <c:v>-3.4966697287815455E-4</c:v>
                </c:pt>
                <c:pt idx="42">
                  <c:v>-3.4978620365166968E-4</c:v>
                </c:pt>
                <c:pt idx="43">
                  <c:v>-3.4937471611235258E-4</c:v>
                </c:pt>
                <c:pt idx="44">
                  <c:v>-3.499999999992519E-4</c:v>
                </c:pt>
                <c:pt idx="45">
                  <c:v>-3.4995848473845758E-4</c:v>
                </c:pt>
                <c:pt idx="46">
                  <c:v>-3.4982638098704142E-4</c:v>
                </c:pt>
                <c:pt idx="47">
                  <c:v>-3.4961187232142858E-4</c:v>
                </c:pt>
                <c:pt idx="48">
                  <c:v>-3.4764620999726004E-4</c:v>
                </c:pt>
                <c:pt idx="49">
                  <c:v>-3.4809071341693806E-4</c:v>
                </c:pt>
                <c:pt idx="50">
                  <c:v>-3.4758418722203726E-4</c:v>
                </c:pt>
                <c:pt idx="51">
                  <c:v>-3.4704270962970796E-4</c:v>
                </c:pt>
                <c:pt idx="52">
                  <c:v>-3.4647391491446719E-4</c:v>
                </c:pt>
                <c:pt idx="53">
                  <c:v>-3.4294760662790163E-4</c:v>
                </c:pt>
                <c:pt idx="54">
                  <c:v>-3.4407550393768797E-4</c:v>
                </c:pt>
                <c:pt idx="55">
                  <c:v>-3.4348189135164524E-4</c:v>
                </c:pt>
                <c:pt idx="56">
                  <c:v>-3.4290511946878237E-4</c:v>
                </c:pt>
                <c:pt idx="57">
                  <c:v>-3.4235227329081498E-4</c:v>
                </c:pt>
                <c:pt idx="58">
                  <c:v>-3.3906692186840562E-4</c:v>
                </c:pt>
                <c:pt idx="59">
                  <c:v>-3.4051909924868464E-4</c:v>
                </c:pt>
                <c:pt idx="60">
                  <c:v>-3.4018941020348996E-4</c:v>
                </c:pt>
                <c:pt idx="61">
                  <c:v>-3.3992450901641709E-4</c:v>
                </c:pt>
                <c:pt idx="62">
                  <c:v>-3.397309313942245E-4</c:v>
                </c:pt>
                <c:pt idx="63">
                  <c:v>-3.3865781182851801E-4</c:v>
                </c:pt>
                <c:pt idx="64">
                  <c:v>-3.3997757013845889E-4</c:v>
                </c:pt>
                <c:pt idx="65">
                  <c:v>-3.3999999999994354E-4</c:v>
                </c:pt>
                <c:pt idx="66">
                  <c:v>-3.4006603133287247E-4</c:v>
                </c:pt>
                <c:pt idx="67">
                  <c:v>-3.4013199200100876E-4</c:v>
                </c:pt>
                <c:pt idx="68">
                  <c:v>-3.401974865308083E-4</c:v>
                </c:pt>
                <c:pt idx="69">
                  <c:v>-3.4038727062606062E-4</c:v>
                </c:pt>
                <c:pt idx="70">
                  <c:v>-3.4044701531174288E-4</c:v>
                </c:pt>
                <c:pt idx="71">
                  <c:v>-3.4050436858683905E-4</c:v>
                </c:pt>
                <c:pt idx="72">
                  <c:v>-3.4055895581739894E-4</c:v>
                </c:pt>
                <c:pt idx="73">
                  <c:v>-3.4061040584449482E-4</c:v>
                </c:pt>
                <c:pt idx="74">
                  <c:v>-3.4074227323227328E-4</c:v>
                </c:pt>
                <c:pt idx="75">
                  <c:v>-3.4077753234043395E-4</c:v>
                </c:pt>
                <c:pt idx="76">
                  <c:v>-3.4080785056001716E-4</c:v>
                </c:pt>
                <c:pt idx="77">
                  <c:v>-3.4083287757827714E-4</c:v>
                </c:pt>
                <c:pt idx="78">
                  <c:v>-3.4085226655090239E-4</c:v>
                </c:pt>
                <c:pt idx="79">
                  <c:v>-3.4087318890134796E-4</c:v>
                </c:pt>
                <c:pt idx="80">
                  <c:v>-3.4086662676370148E-4</c:v>
                </c:pt>
                <c:pt idx="81">
                  <c:v>-3.4085274448200371E-4</c:v>
                </c:pt>
                <c:pt idx="82">
                  <c:v>-3.4083121605900336E-4</c:v>
                </c:pt>
                <c:pt idx="83">
                  <c:v>-3.4079489289790715E-4</c:v>
                </c:pt>
                <c:pt idx="84">
                  <c:v>-3.4059771507298422E-4</c:v>
                </c:pt>
                <c:pt idx="85">
                  <c:v>-3.4052365838209468E-4</c:v>
                </c:pt>
                <c:pt idx="86">
                  <c:v>-3.4043977083024463E-4</c:v>
                </c:pt>
                <c:pt idx="87">
                  <c:v>-3.3999999998017913E-4</c:v>
                </c:pt>
                <c:pt idx="88">
                  <c:v>-3.3981991167151795E-4</c:v>
                </c:pt>
                <c:pt idx="89">
                  <c:v>-3.3954618260616958E-4</c:v>
                </c:pt>
                <c:pt idx="90">
                  <c:v>-3.3918353422495481E-4</c:v>
                </c:pt>
                <c:pt idx="91">
                  <c:v>-3.3873693075953668E-4</c:v>
                </c:pt>
                <c:pt idx="92">
                  <c:v>-3.3694667406148525E-4</c:v>
                </c:pt>
                <c:pt idx="93">
                  <c:v>-3.3621874843006505E-4</c:v>
                </c:pt>
                <c:pt idx="94">
                  <c:v>-3.3543533077140774E-4</c:v>
                </c:pt>
                <c:pt idx="95">
                  <c:v>-3.3460284208506968E-4</c:v>
                </c:pt>
                <c:pt idx="96">
                  <c:v>-3.3372794616628066E-4</c:v>
                </c:pt>
                <c:pt idx="97">
                  <c:v>-3.309190949952855E-4</c:v>
                </c:pt>
                <c:pt idx="98">
                  <c:v>-3.2994606412973425E-4</c:v>
                </c:pt>
                <c:pt idx="99">
                  <c:v>-3.2896758702907178E-4</c:v>
                </c:pt>
                <c:pt idx="100">
                  <c:v>-3.2799178430165967E-4</c:v>
                </c:pt>
                <c:pt idx="101">
                  <c:v>-3.2702701935460757E-4</c:v>
                </c:pt>
                <c:pt idx="102">
                  <c:v>-3.2428622735817224E-4</c:v>
                </c:pt>
                <c:pt idx="103">
                  <c:v>-3.2345410370994377E-4</c:v>
                </c:pt>
                <c:pt idx="104">
                  <c:v>-3.2267847694185652E-4</c:v>
                </c:pt>
                <c:pt idx="105">
                  <c:v>-3.2196916728381448E-4</c:v>
                </c:pt>
                <c:pt idx="106">
                  <c:v>-3.2133623775919929E-4</c:v>
                </c:pt>
                <c:pt idx="107">
                  <c:v>-3.2000000222467018E-4</c:v>
                </c:pt>
                <c:pt idx="108">
                  <c:v>-3.1958840182433335E-4</c:v>
                </c:pt>
                <c:pt idx="109">
                  <c:v>-3.194407954643097E-4</c:v>
                </c:pt>
                <c:pt idx="110">
                  <c:v>-3.1924526325166624E-4</c:v>
                </c:pt>
                <c:pt idx="111">
                  <c:v>-3.1900370214366092E-4</c:v>
                </c:pt>
                <c:pt idx="112">
                  <c:v>-3.1688871203391282E-4</c:v>
                </c:pt>
                <c:pt idx="113">
                  <c:v>-3.1761091796900232E-4</c:v>
                </c:pt>
                <c:pt idx="114">
                  <c:v>-3.1716347682264612E-4</c:v>
                </c:pt>
                <c:pt idx="115">
                  <c:v>-3.1667887458164401E-4</c:v>
                </c:pt>
                <c:pt idx="116">
                  <c:v>-3.1615817022245807E-4</c:v>
                </c:pt>
                <c:pt idx="117">
                  <c:v>-3.1250897271895738E-4</c:v>
                </c:pt>
                <c:pt idx="118">
                  <c:v>-3.1373132130729786E-4</c:v>
                </c:pt>
                <c:pt idx="119">
                  <c:v>-3.1304180116142888E-4</c:v>
                </c:pt>
                <c:pt idx="120">
                  <c:v>-3.1232001884262672E-4</c:v>
                </c:pt>
                <c:pt idx="121">
                  <c:v>-3.1156619535321894E-4</c:v>
                </c:pt>
                <c:pt idx="122">
                  <c:v>-3.0728807436355884E-4</c:v>
                </c:pt>
                <c:pt idx="123">
                  <c:v>-3.0823071984542594E-4</c:v>
                </c:pt>
                <c:pt idx="124">
                  <c:v>-3.0731581564724664E-4</c:v>
                </c:pt>
                <c:pt idx="125">
                  <c:v>-3.0636768235448031E-4</c:v>
                </c:pt>
                <c:pt idx="126">
                  <c:v>-3.0538570299043499E-4</c:v>
                </c:pt>
                <c:pt idx="127">
                  <c:v>-3.0068529072830479E-4</c:v>
                </c:pt>
                <c:pt idx="128">
                  <c:v>-3.0000000000022766E-4</c:v>
                </c:pt>
                <c:pt idx="129">
                  <c:v>-2.9931859128859791E-4</c:v>
                </c:pt>
                <c:pt idx="130">
                  <c:v>-2.9864285928216106E-4</c:v>
                </c:pt>
                <c:pt idx="131">
                  <c:v>-2.9753981126370426E-4</c:v>
                </c:pt>
                <c:pt idx="132">
                  <c:v>-2.9599071550235261E-4</c:v>
                </c:pt>
                <c:pt idx="133">
                  <c:v>-2.9533887170167712E-4</c:v>
                </c:pt>
                <c:pt idx="134">
                  <c:v>-2.946908999045889E-4</c:v>
                </c:pt>
                <c:pt idx="135">
                  <c:v>-2.9404649604040635E-4</c:v>
                </c:pt>
                <c:pt idx="136">
                  <c:v>-2.9326535478854839E-4</c:v>
                </c:pt>
                <c:pt idx="137">
                  <c:v>-2.9149844563278063E-4</c:v>
                </c:pt>
                <c:pt idx="138">
                  <c:v>-2.9086728750354174E-4</c:v>
                </c:pt>
                <c:pt idx="139">
                  <c:v>-2.9023785316106832E-4</c:v>
                </c:pt>
                <c:pt idx="140">
                  <c:v>-2.896098319612413E-4</c:v>
                </c:pt>
                <c:pt idx="141">
                  <c:v>-2.8906052288715849E-4</c:v>
                </c:pt>
                <c:pt idx="142">
                  <c:v>-2.8710563282188437E-4</c:v>
                </c:pt>
                <c:pt idx="143">
                  <c:v>-2.8647998479154434E-4</c:v>
                </c:pt>
                <c:pt idx="144">
                  <c:v>-2.8585386631578259E-4</c:v>
                </c:pt>
                <c:pt idx="145">
                  <c:v>-2.8522696017226372E-4</c:v>
                </c:pt>
                <c:pt idx="146">
                  <c:v>-2.82069446055138E-4</c:v>
                </c:pt>
                <c:pt idx="147">
                  <c:v>-2.814310997245606E-4</c:v>
                </c:pt>
                <c:pt idx="148">
                  <c:v>-2.8064696863900333E-4</c:v>
                </c:pt>
                <c:pt idx="149">
                  <c:v>-2.79999997887306E-4</c:v>
                </c:pt>
                <c:pt idx="150">
                  <c:v>-2.7813699540183876E-4</c:v>
                </c:pt>
                <c:pt idx="151">
                  <c:v>-2.7753847017685255E-4</c:v>
                </c:pt>
                <c:pt idx="152">
                  <c:v>-2.7693212810667319E-4</c:v>
                </c:pt>
                <c:pt idx="153">
                  <c:v>-2.7631829183958251E-4</c:v>
                </c:pt>
                <c:pt idx="154">
                  <c:v>-2.7569729961578546E-4</c:v>
                </c:pt>
                <c:pt idx="155">
                  <c:v>-2.7379500352634319E-4</c:v>
                </c:pt>
                <c:pt idx="156">
                  <c:v>-2.7314908176586945E-4</c:v>
                </c:pt>
                <c:pt idx="157">
                  <c:v>-2.7249792916282336E-4</c:v>
                </c:pt>
                <c:pt idx="158">
                  <c:v>-2.7184197752388333E-4</c:v>
                </c:pt>
                <c:pt idx="159">
                  <c:v>-2.7118167424721189E-4</c:v>
                </c:pt>
                <c:pt idx="160">
                  <c:v>-2.6917936249608293E-4</c:v>
                </c:pt>
                <c:pt idx="161">
                  <c:v>-2.6850643854479619E-4</c:v>
                </c:pt>
                <c:pt idx="162">
                  <c:v>-2.6783163386277347E-4</c:v>
                </c:pt>
                <c:pt idx="163">
                  <c:v>-2.6715548941552887E-4</c:v>
                </c:pt>
                <c:pt idx="164">
                  <c:v>-2.6647856176225678E-4</c:v>
                </c:pt>
                <c:pt idx="165">
                  <c:v>-2.644488790616649E-4</c:v>
                </c:pt>
                <c:pt idx="166">
                  <c:v>-2.6377469605114764E-4</c:v>
                </c:pt>
                <c:pt idx="167">
                  <c:v>-2.6310274654060877E-4</c:v>
                </c:pt>
                <c:pt idx="168">
                  <c:v>-2.6243368065264136E-4</c:v>
                </c:pt>
                <c:pt idx="169">
                  <c:v>-2.6176816410835007E-4</c:v>
                </c:pt>
                <c:pt idx="170">
                  <c:v>-2.6000000000100823E-4</c:v>
                </c:pt>
                <c:pt idx="171">
                  <c:v>-2.5931787582864437E-4</c:v>
                </c:pt>
                <c:pt idx="172">
                  <c:v>-2.5861305495046138E-4</c:v>
                </c:pt>
                <c:pt idx="173">
                  <c:v>-2.5788608869153185E-4</c:v>
                </c:pt>
                <c:pt idx="174">
                  <c:v>-2.5522649364929483E-4</c:v>
                </c:pt>
                <c:pt idx="175">
                  <c:v>-2.5476536779635354E-4</c:v>
                </c:pt>
                <c:pt idx="176">
                  <c:v>-2.5393351594547322E-4</c:v>
                </c:pt>
                <c:pt idx="177">
                  <c:v>-2.5308136951857318E-4</c:v>
                </c:pt>
                <c:pt idx="178">
                  <c:v>-2.5220899412404168E-4</c:v>
                </c:pt>
                <c:pt idx="179">
                  <c:v>-2.4742143597508172E-4</c:v>
                </c:pt>
                <c:pt idx="180">
                  <c:v>-2.485160864291832E-4</c:v>
                </c:pt>
                <c:pt idx="181">
                  <c:v>-2.4754112171370042E-4</c:v>
                </c:pt>
                <c:pt idx="182">
                  <c:v>-2.4654486451435454E-4</c:v>
                </c:pt>
                <c:pt idx="183">
                  <c:v>-2.4552689471589873E-4</c:v>
                </c:pt>
                <c:pt idx="184">
                  <c:v>-2.4009441106105319E-4</c:v>
                </c:pt>
                <c:pt idx="185">
                  <c:v>-2.4122705864131248E-4</c:v>
                </c:pt>
                <c:pt idx="186">
                  <c:v>-2.4009179551519747E-4</c:v>
                </c:pt>
                <c:pt idx="187">
                  <c:v>-2.3893084192845403E-4</c:v>
                </c:pt>
                <c:pt idx="188">
                  <c:v>-2.3774329203829012E-4</c:v>
                </c:pt>
                <c:pt idx="189">
                  <c:v>-2.3325134266571426E-4</c:v>
                </c:pt>
                <c:pt idx="190">
                  <c:v>-2.32706583948559E-4</c:v>
                </c:pt>
                <c:pt idx="191">
                  <c:v>-2.3137003625169376E-4</c:v>
                </c:pt>
                <c:pt idx="192">
                  <c:v>-2.3000000000115924E-4</c:v>
                </c:pt>
                <c:pt idx="193">
                  <c:v>-2.2862545679929084E-4</c:v>
                </c:pt>
                <c:pt idx="194">
                  <c:v>-2.2573325550523618E-4</c:v>
                </c:pt>
                <c:pt idx="195">
                  <c:v>-2.2334921536683379E-4</c:v>
                </c:pt>
                <c:pt idx="196">
                  <c:v>-2.2207589812431921E-4</c:v>
                </c:pt>
                <c:pt idx="197">
                  <c:v>-2.2081691377102795E-4</c:v>
                </c:pt>
                <c:pt idx="198">
                  <c:v>-2.1957024589253326E-4</c:v>
                </c:pt>
                <c:pt idx="199">
                  <c:v>-2.1736948066529869E-4</c:v>
                </c:pt>
                <c:pt idx="200">
                  <c:v>-2.14665726199987E-4</c:v>
                </c:pt>
                <c:pt idx="201">
                  <c:v>-2.1344970983238696E-4</c:v>
                </c:pt>
                <c:pt idx="202">
                  <c:v>-2.1223350066118773E-4</c:v>
                </c:pt>
                <c:pt idx="203">
                  <c:v>-2.1101494533845458E-4</c:v>
                </c:pt>
                <c:pt idx="204">
                  <c:v>-2.0912563902915495E-4</c:v>
                </c:pt>
                <c:pt idx="205">
                  <c:v>-2.060735109263663E-4</c:v>
                </c:pt>
                <c:pt idx="206">
                  <c:v>-2.0481023997026321E-4</c:v>
                </c:pt>
                <c:pt idx="207">
                  <c:v>-2.0353129197666584E-4</c:v>
                </c:pt>
                <c:pt idx="208">
                  <c:v>-2.0223437666239374E-4</c:v>
                </c:pt>
                <c:pt idx="209">
                  <c:v>-2.0026378373403942E-4</c:v>
                </c:pt>
                <c:pt idx="210">
                  <c:v>-1.9682055184612048E-4</c:v>
                </c:pt>
                <c:pt idx="211">
                  <c:v>-1.953987609884643E-4</c:v>
                </c:pt>
                <c:pt idx="212">
                  <c:v>-1.9394485029097677E-4</c:v>
                </c:pt>
                <c:pt idx="213">
                  <c:v>-1.9245639252914957E-4</c:v>
                </c:pt>
                <c:pt idx="214">
                  <c:v>-1.8999999783710352E-4</c:v>
                </c:pt>
                <c:pt idx="215">
                  <c:v>-1.8603930183293805E-4</c:v>
                </c:pt>
                <c:pt idx="216">
                  <c:v>-1.8434676791339902E-4</c:v>
                </c:pt>
                <c:pt idx="217">
                  <c:v>-1.8263863959069992E-4</c:v>
                </c:pt>
                <c:pt idx="218">
                  <c:v>-1.8091409560829969E-4</c:v>
                </c:pt>
                <c:pt idx="219">
                  <c:v>-1.783220212190445E-4</c:v>
                </c:pt>
                <c:pt idx="220">
                  <c:v>-1.7383522984864395E-4</c:v>
                </c:pt>
                <c:pt idx="221">
                  <c:v>-1.7201618062826063E-4</c:v>
                </c:pt>
                <c:pt idx="222">
                  <c:v>-1.7017572335863092E-4</c:v>
                </c:pt>
                <c:pt idx="223">
                  <c:v>-1.6831301516528896E-4</c:v>
                </c:pt>
                <c:pt idx="224">
                  <c:v>-1.6556943697087099E-4</c:v>
                </c:pt>
                <c:pt idx="225">
                  <c:v>-1.6062270761799718E-4</c:v>
                </c:pt>
                <c:pt idx="226">
                  <c:v>-1.5863599362554777E-4</c:v>
                </c:pt>
                <c:pt idx="227">
                  <c:v>-1.5662190661967719E-4</c:v>
                </c:pt>
                <c:pt idx="228">
                  <c:v>-1.5457958210669147E-4</c:v>
                </c:pt>
                <c:pt idx="229">
                  <c:v>-1.5144617112766357E-4</c:v>
                </c:pt>
                <c:pt idx="230">
                  <c:v>-1.4611051104919937E-4</c:v>
                </c:pt>
                <c:pt idx="231">
                  <c:v>-1.4391392352167736E-4</c:v>
                </c:pt>
                <c:pt idx="232">
                  <c:v>-1.4168384667414259E-4</c:v>
                </c:pt>
                <c:pt idx="233">
                  <c:v>-1.3941939439280398E-4</c:v>
                </c:pt>
                <c:pt idx="234">
                  <c:v>-1.3564889167034516E-4</c:v>
                </c:pt>
                <c:pt idx="235">
                  <c:v>-1.3000000052573615E-4</c:v>
                </c:pt>
                <c:pt idx="236">
                  <c:v>-1.2753349098260574E-4</c:v>
                </c:pt>
                <c:pt idx="237">
                  <c:v>-1.2511534563516716E-4</c:v>
                </c:pt>
                <c:pt idx="238">
                  <c:v>-1.2285819093332576E-4</c:v>
                </c:pt>
                <c:pt idx="239">
                  <c:v>-1.1843188393808388E-4</c:v>
                </c:pt>
                <c:pt idx="240">
                  <c:v>-1.1522618053053706E-4</c:v>
                </c:pt>
                <c:pt idx="241">
                  <c:v>-1.1361266900788497E-4</c:v>
                </c:pt>
                <c:pt idx="242">
                  <c:v>-1.1209455492561491E-4</c:v>
                </c:pt>
                <c:pt idx="243">
                  <c:v>-1.1066037150142056E-4</c:v>
                </c:pt>
                <c:pt idx="244">
                  <c:v>-1.0613985707490549E-4</c:v>
                </c:pt>
                <c:pt idx="245">
                  <c:v>-1.0552826328128533E-4</c:v>
                </c:pt>
                <c:pt idx="246">
                  <c:v>-1.0433638596705016E-4</c:v>
                </c:pt>
                <c:pt idx="247">
                  <c:v>-1.031564313630254E-4</c:v>
                </c:pt>
                <c:pt idx="248">
                  <c:v>-1.0197586361207611E-4</c:v>
                </c:pt>
                <c:pt idx="249">
                  <c:v>-9.7018265938444563E-5</c:v>
                </c:pt>
                <c:pt idx="250">
                  <c:v>-9.6991398692135248E-5</c:v>
                </c:pt>
                <c:pt idx="251">
                  <c:v>-9.5614382031872238E-5</c:v>
                </c:pt>
                <c:pt idx="252">
                  <c:v>-9.415832987520082E-5</c:v>
                </c:pt>
                <c:pt idx="253">
                  <c:v>-9.2609637280165373E-5</c:v>
                </c:pt>
                <c:pt idx="254">
                  <c:v>-8.6931199108973299E-5</c:v>
                </c:pt>
                <c:pt idx="255">
                  <c:v>-8.5211017906053953E-5</c:v>
                </c:pt>
                <c:pt idx="256">
                  <c:v>-8.2989703139579873E-5</c:v>
                </c:pt>
                <c:pt idx="257">
                  <c:v>-8.2611600741727264E-5</c:v>
                </c:pt>
                <c:pt idx="258">
                  <c:v>-7.9999999999909205E-5</c:v>
                </c:pt>
                <c:pt idx="259">
                  <c:v>-7.7251761133979204E-5</c:v>
                </c:pt>
                <c:pt idx="260">
                  <c:v>-6.8634025369425386E-5</c:v>
                </c:pt>
                <c:pt idx="261">
                  <c:v>-6.5645168604702857E-5</c:v>
                </c:pt>
                <c:pt idx="262">
                  <c:v>-6.2602281303012752E-5</c:v>
                </c:pt>
                <c:pt idx="263">
                  <c:v>-5.950787525732648E-5</c:v>
                </c:pt>
                <c:pt idx="264">
                  <c:v>-5.6364493378141596E-5</c:v>
                </c:pt>
                <c:pt idx="265">
                  <c:v>-4.6666388508640857E-5</c:v>
                </c:pt>
                <c:pt idx="266">
                  <c:v>-4.3353154630616555E-5</c:v>
                </c:pt>
                <c:pt idx="267">
                  <c:v>-4.0004126155415865E-5</c:v>
                </c:pt>
                <c:pt idx="268">
                  <c:v>-3.6622032669705357E-5</c:v>
                </c:pt>
                <c:pt idx="269">
                  <c:v>-3.320963487811697E-5</c:v>
                </c:pt>
                <c:pt idx="270">
                  <c:v>-2.2818689432496594E-5</c:v>
                </c:pt>
                <c:pt idx="271">
                  <c:v>-1.931330376065526E-5</c:v>
                </c:pt>
                <c:pt idx="272">
                  <c:v>-1.5791884034290259E-5</c:v>
                </c:pt>
                <c:pt idx="273">
                  <c:v>-1.2257377653088544E-5</c:v>
                </c:pt>
                <c:pt idx="274">
                  <c:v>-8.712763132067159E-6</c:v>
                </c:pt>
                <c:pt idx="275">
                  <c:v>3.6354388039080856E-6</c:v>
                </c:pt>
                <c:pt idx="276">
                  <c:v>5.5061169153773127E-6</c:v>
                </c:pt>
                <c:pt idx="277">
                  <c:v>9.0555052854071047E-6</c:v>
                </c:pt>
                <c:pt idx="278">
                  <c:v>1.2596477230956468E-5</c:v>
                </c:pt>
                <c:pt idx="279">
                  <c:v>1.61258364147646E-5</c:v>
                </c:pt>
                <c:pt idx="280">
                  <c:v>2.8210668587245482E-5</c:v>
                </c:pt>
                <c:pt idx="281">
                  <c:v>3.1676429570663871E-5</c:v>
                </c:pt>
                <c:pt idx="282">
                  <c:v>3.5167446127367135E-5</c:v>
                </c:pt>
                <c:pt idx="283">
                  <c:v>3.868188470578383E-5</c:v>
                </c:pt>
                <c:pt idx="284">
                  <c:v>4.5312566961587083E-5</c:v>
                </c:pt>
                <c:pt idx="285">
                  <c:v>5.2936500821962212E-5</c:v>
                </c:pt>
                <c:pt idx="286">
                  <c:v>5.6539858841754139E-5</c:v>
                </c:pt>
                <c:pt idx="287">
                  <c:v>6.0155225132445444E-5</c:v>
                </c:pt>
                <c:pt idx="288">
                  <c:v>6.3780628657658539E-5</c:v>
                </c:pt>
                <c:pt idx="289">
                  <c:v>7.0371305935648486E-5</c:v>
                </c:pt>
                <c:pt idx="290">
                  <c:v>7.8342506982556756E-5</c:v>
                </c:pt>
                <c:pt idx="291">
                  <c:v>8.198784372111065E-5</c:v>
                </c:pt>
                <c:pt idx="292">
                  <c:v>8.5630979018026863E-5</c:v>
                </c:pt>
                <c:pt idx="293">
                  <c:v>8.9269804348646189E-5</c:v>
                </c:pt>
                <c:pt idx="294">
                  <c:v>9.573981216411031E-5</c:v>
                </c:pt>
                <c:pt idx="295">
                  <c:v>1.037391480214297E-4</c:v>
                </c:pt>
                <c:pt idx="296">
                  <c:v>1.0732410816495569E-4</c:v>
                </c:pt>
                <c:pt idx="297">
                  <c:v>1.1089169470505621E-4</c:v>
                </c:pt>
                <c:pt idx="298">
                  <c:v>1.1443966162357718E-4</c:v>
                </c:pt>
                <c:pt idx="299">
                  <c:v>1.2071781507267906E-4</c:v>
                </c:pt>
                <c:pt idx="300">
                  <c:v>1.2838972520525988E-4</c:v>
                </c:pt>
                <c:pt idx="301">
                  <c:v>1.31805216241343E-4</c:v>
                </c:pt>
                <c:pt idx="302">
                  <c:v>1.3517041766755844E-4</c:v>
                </c:pt>
                <c:pt idx="303">
                  <c:v>1.3846976558069645E-4</c:v>
                </c:pt>
                <c:pt idx="304">
                  <c:v>1.4442696589997121E-4</c:v>
                </c:pt>
                <c:pt idx="305">
                  <c:v>1.5106987173045238E-4</c:v>
                </c:pt>
                <c:pt idx="306">
                  <c:v>1.5408617748865919E-4</c:v>
                </c:pt>
                <c:pt idx="307">
                  <c:v>1.5705535044920123E-4</c:v>
                </c:pt>
                <c:pt idx="308">
                  <c:v>1.5998062600663943E-4</c:v>
                </c:pt>
                <c:pt idx="309">
                  <c:v>1.6563643111387009E-4</c:v>
                </c:pt>
                <c:pt idx="310">
                  <c:v>1.7130861481362558E-4</c:v>
                </c:pt>
                <c:pt idx="311">
                  <c:v>1.7406408698927362E-4</c:v>
                </c:pt>
                <c:pt idx="312">
                  <c:v>1.7679576575507059E-4</c:v>
                </c:pt>
                <c:pt idx="313">
                  <c:v>1.7950711704898791E-4</c:v>
                </c:pt>
                <c:pt idx="314">
                  <c:v>1.8509000810996545E-4</c:v>
                </c:pt>
                <c:pt idx="315">
                  <c:v>1.902197188832898E-4</c:v>
                </c:pt>
                <c:pt idx="316">
                  <c:v>1.9288257452710275E-4</c:v>
                </c:pt>
                <c:pt idx="317">
                  <c:v>1.9554658992407874E-4</c:v>
                </c:pt>
                <c:pt idx="318">
                  <c:v>1.9821546154517324E-4</c:v>
                </c:pt>
                <c:pt idx="319">
                  <c:v>2.0394113716006289E-4</c:v>
                </c:pt>
                <c:pt idx="320">
                  <c:v>2.0901459242861838E-4</c:v>
                </c:pt>
                <c:pt idx="321">
                  <c:v>2.1020294063960407E-4</c:v>
                </c:pt>
                <c:pt idx="322">
                  <c:v>2.1140238150785251E-4</c:v>
                </c:pt>
                <c:pt idx="323">
                  <c:v>2.1418629781155829E-4</c:v>
                </c:pt>
                <c:pt idx="324">
                  <c:v>2.1699897132787527E-4</c:v>
                </c:pt>
                <c:pt idx="325">
                  <c:v>2.2720546399982531E-4</c:v>
                </c:pt>
                <c:pt idx="326">
                  <c:v>2.284830106935587E-4</c:v>
                </c:pt>
                <c:pt idx="327">
                  <c:v>2.3141302353479887E-4</c:v>
                </c:pt>
                <c:pt idx="328">
                  <c:v>2.343669042481622E-4</c:v>
                </c:pt>
                <c:pt idx="329">
                  <c:v>2.3734478617143395E-4</c:v>
                </c:pt>
                <c:pt idx="330">
                  <c:v>2.4814390955129066E-4</c:v>
                </c:pt>
                <c:pt idx="331">
                  <c:v>2.4949899274240295E-4</c:v>
                </c:pt>
                <c:pt idx="332">
                  <c:v>2.5259888080864101E-4</c:v>
                </c:pt>
                <c:pt idx="333">
                  <c:v>2.5572357012748625E-4</c:v>
                </c:pt>
                <c:pt idx="334">
                  <c:v>2.5887319404116482E-4</c:v>
                </c:pt>
                <c:pt idx="335">
                  <c:v>2.7028781825447245E-4</c:v>
                </c:pt>
                <c:pt idx="336">
                  <c:v>2.7172370257133593E-4</c:v>
                </c:pt>
                <c:pt idx="337">
                  <c:v>2.7499999965296951E-4</c:v>
                </c:pt>
                <c:pt idx="338">
                  <c:v>2.7831859554172667E-4</c:v>
                </c:pt>
                <c:pt idx="339">
                  <c:v>2.81695598599363E-4</c:v>
                </c:pt>
                <c:pt idx="340">
                  <c:v>2.9577245271195096E-4</c:v>
                </c:pt>
                <c:pt idx="341">
                  <c:v>2.9943000413457099E-4</c:v>
                </c:pt>
                <c:pt idx="342">
                  <c:v>3.0314131563269342E-4</c:v>
                </c:pt>
                <c:pt idx="343">
                  <c:v>3.0913583553488129E-4</c:v>
                </c:pt>
                <c:pt idx="344">
                  <c:v>3.2084131139908446E-4</c:v>
                </c:pt>
                <c:pt idx="345">
                  <c:v>3.2247599388046666E-4</c:v>
                </c:pt>
                <c:pt idx="346">
                  <c:v>3.2649279339125314E-4</c:v>
                </c:pt>
                <c:pt idx="347">
                  <c:v>3.305575926866311E-4</c:v>
                </c:pt>
                <c:pt idx="348">
                  <c:v>3.3466953908778407E-4</c:v>
                </c:pt>
                <c:pt idx="349">
                  <c:v>3.498135675045017E-4</c:v>
                </c:pt>
                <c:pt idx="350">
                  <c:v>3.5157148168973862E-4</c:v>
                </c:pt>
                <c:pt idx="351">
                  <c:v>3.5590611292324326E-4</c:v>
                </c:pt>
                <c:pt idx="352">
                  <c:v>3.602826188657815E-4</c:v>
                </c:pt>
                <c:pt idx="353">
                  <c:v>3.6470009472733267E-4</c:v>
                </c:pt>
                <c:pt idx="354">
                  <c:v>3.8355699093697973E-4</c:v>
                </c:pt>
                <c:pt idx="355">
                  <c:v>3.8545786130412017E-4</c:v>
                </c:pt>
                <c:pt idx="356">
                  <c:v>3.8736983388432122E-4</c:v>
                </c:pt>
                <c:pt idx="357">
                  <c:v>3.9201371165997756E-4</c:v>
                </c:pt>
                <c:pt idx="358">
                  <c:v>3.9669201732817072E-4</c:v>
                </c:pt>
                <c:pt idx="359">
                  <c:v>4.1369675639278848E-4</c:v>
                </c:pt>
                <c:pt idx="360">
                  <c:v>4.1573011999673781E-4</c:v>
                </c:pt>
                <c:pt idx="361">
                  <c:v>4.2056595077610837E-4</c:v>
                </c:pt>
                <c:pt idx="362">
                  <c:v>4.2543031158182032E-4</c:v>
                </c:pt>
                <c:pt idx="363">
                  <c:v>4.3032219337213462E-4</c:v>
                </c:pt>
                <c:pt idx="364">
                  <c:v>4.395112239043784E-4</c:v>
                </c:pt>
                <c:pt idx="365">
                  <c:v>4.4166657798819903E-4</c:v>
                </c:pt>
                <c:pt idx="366">
                  <c:v>4.5515857926137215E-4</c:v>
                </c:pt>
                <c:pt idx="367">
                  <c:v>4.573703927348097E-4</c:v>
                </c:pt>
                <c:pt idx="368">
                  <c:v>4.6242648963327229E-4</c:v>
                </c:pt>
                <c:pt idx="369">
                  <c:v>4.8333322004229061E-4</c:v>
                </c:pt>
                <c:pt idx="370">
                  <c:v>4.856532367814026E-4</c:v>
                </c:pt>
                <c:pt idx="371">
                  <c:v>4.8798806369338674E-4</c:v>
                </c:pt>
                <c:pt idx="372">
                  <c:v>4.9314891605996953E-4</c:v>
                </c:pt>
                <c:pt idx="373">
                  <c:v>4.9832335234256675E-4</c:v>
                </c:pt>
                <c:pt idx="374">
                  <c:v>5.1943075416454481E-4</c:v>
                </c:pt>
                <c:pt idx="375">
                  <c:v>5.2188727058499751E-4</c:v>
                </c:pt>
                <c:pt idx="376">
                  <c:v>5.2435957254709194E-4</c:v>
                </c:pt>
                <c:pt idx="377">
                  <c:v>5.2959157490114941E-4</c:v>
                </c:pt>
                <c:pt idx="378">
                  <c:v>5.3482911172426971E-4</c:v>
                </c:pt>
                <c:pt idx="379">
                  <c:v>5.5587742277075989E-4</c:v>
                </c:pt>
                <c:pt idx="380">
                  <c:v>5.584596129644126E-4</c:v>
                </c:pt>
                <c:pt idx="381">
                  <c:v>5.6105824742181342E-4</c:v>
                </c:pt>
                <c:pt idx="382">
                  <c:v>5.6630394631999447E-4</c:v>
                </c:pt>
                <c:pt idx="383">
                  <c:v>5.7154676112880368E-4</c:v>
                </c:pt>
                <c:pt idx="384">
                  <c:v>5.922733146780855E-4</c:v>
                </c:pt>
                <c:pt idx="385">
                  <c:v>5.9990136490818756E-4</c:v>
                </c:pt>
                <c:pt idx="386">
                  <c:v>6.0503645369715806E-4</c:v>
                </c:pt>
                <c:pt idx="387">
                  <c:v>6.1015871146901008E-4</c:v>
                </c:pt>
                <c:pt idx="388">
                  <c:v>6.199537702749105E-4</c:v>
                </c:pt>
                <c:pt idx="389">
                  <c:v>6.3049424645015824E-4</c:v>
                </c:pt>
                <c:pt idx="390">
                  <c:v>6.3553339592611294E-4</c:v>
                </c:pt>
                <c:pt idx="391">
                  <c:v>6.4055208208754647E-4</c:v>
                </c:pt>
                <c:pt idx="392">
                  <c:v>6.4554900737935216E-4</c:v>
                </c:pt>
                <c:pt idx="393">
                  <c:v>6.5478406407213459E-4</c:v>
                </c:pt>
                <c:pt idx="394">
                  <c:v>6.6529289362180313E-4</c:v>
                </c:pt>
                <c:pt idx="395">
                  <c:v>6.7016129612901992E-4</c:v>
                </c:pt>
                <c:pt idx="396">
                  <c:v>6.7499999937927001E-4</c:v>
                </c:pt>
                <c:pt idx="397">
                  <c:v>6.7982078873393573E-4</c:v>
                </c:pt>
                <c:pt idx="398">
                  <c:v>6.8856309867561987E-4</c:v>
                </c:pt>
                <c:pt idx="399">
                  <c:v>6.9904760377574777E-4</c:v>
                </c:pt>
                <c:pt idx="400">
                  <c:v>7.0383900232149645E-4</c:v>
                </c:pt>
                <c:pt idx="401">
                  <c:v>7.0860758088134431E-4</c:v>
                </c:pt>
                <c:pt idx="402">
                  <c:v>7.1333746183085847E-4</c:v>
                </c:pt>
                <c:pt idx="403">
                  <c:v>7.218316241989893E-4</c:v>
                </c:pt>
                <c:pt idx="404">
                  <c:v>7.3188251403257518E-4</c:v>
                </c:pt>
                <c:pt idx="405">
                  <c:v>7.3642833855981226E-4</c:v>
                </c:pt>
                <c:pt idx="406">
                  <c:v>7.4093928072917756E-4</c:v>
                </c:pt>
                <c:pt idx="407">
                  <c:v>7.454159977175926E-4</c:v>
                </c:pt>
                <c:pt idx="408">
                  <c:v>7.4800391510380915E-4</c:v>
                </c:pt>
                <c:pt idx="409">
                  <c:v>7.6115022774186003E-4</c:v>
                </c:pt>
                <c:pt idx="410">
                  <c:v>7.6546883012569339E-4</c:v>
                </c:pt>
                <c:pt idx="411">
                  <c:v>7.6975684490147595E-4</c:v>
                </c:pt>
                <c:pt idx="412">
                  <c:v>7.7401497928020083E-4</c:v>
                </c:pt>
                <c:pt idx="413">
                  <c:v>7.7824394662442378E-4</c:v>
                </c:pt>
                <c:pt idx="414">
                  <c:v>7.9076307238246102E-4</c:v>
                </c:pt>
                <c:pt idx="415">
                  <c:v>7.9488262827974855E-4</c:v>
                </c:pt>
                <c:pt idx="416">
                  <c:v>7.9897667624720186E-4</c:v>
                </c:pt>
                <c:pt idx="417">
                  <c:v>8.0304596656378057E-4</c:v>
                </c:pt>
                <c:pt idx="418">
                  <c:v>8.2304774373809968E-4</c:v>
                </c:pt>
                <c:pt idx="419">
                  <c:v>8.2698458849598221E-4</c:v>
                </c:pt>
                <c:pt idx="420">
                  <c:v>8.3090209980649424E-4</c:v>
                </c:pt>
                <c:pt idx="421">
                  <c:v>8.3480107716461154E-4</c:v>
                </c:pt>
                <c:pt idx="422">
                  <c:v>8.4639489275306385E-4</c:v>
                </c:pt>
                <c:pt idx="423">
                  <c:v>8.5022785229139876E-4</c:v>
                </c:pt>
                <c:pt idx="424">
                  <c:v>8.5404636763356488E-4</c:v>
                </c:pt>
                <c:pt idx="425">
                  <c:v>8.5785127518567142E-4</c:v>
                </c:pt>
                <c:pt idx="426">
                  <c:v>8.673070290006143E-4</c:v>
                </c:pt>
                <c:pt idx="427">
                  <c:v>8.7860701183104331E-4</c:v>
                </c:pt>
                <c:pt idx="428">
                  <c:v>8.8235454242558342E-4</c:v>
                </c:pt>
                <c:pt idx="429">
                  <c:v>8.860946828125472E-4</c:v>
                </c:pt>
                <c:pt idx="430">
                  <c:v>8.9369513552688443E-4</c:v>
                </c:pt>
                <c:pt idx="431">
                  <c:v>9.0099895855829629E-4</c:v>
                </c:pt>
                <c:pt idx="432">
                  <c:v>9.0471541335959335E-4</c:v>
                </c:pt>
                <c:pt idx="433">
                  <c:v>9.0842982673125646E-4</c:v>
                </c:pt>
                <c:pt idx="434">
                  <c:v>9.1214311143445641E-4</c:v>
                </c:pt>
                <c:pt idx="435">
                  <c:v>9.1982478120978877E-4</c:v>
                </c:pt>
                <c:pt idx="436">
                  <c:v>9.2700343180260694E-4</c:v>
                </c:pt>
                <c:pt idx="437">
                  <c:v>9.3072497758806005E-4</c:v>
                </c:pt>
                <c:pt idx="438">
                  <c:v>9.3445099907332383E-4</c:v>
                </c:pt>
                <c:pt idx="439">
                  <c:v>9.3818245161766847E-4</c:v>
                </c:pt>
                <c:pt idx="440">
                  <c:v>9.4600050836664902E-4</c:v>
                </c:pt>
                <c:pt idx="441">
                  <c:v>9.5318189260953565E-4</c:v>
                </c:pt>
                <c:pt idx="442">
                  <c:v>9.5695504386532056E-4</c:v>
                </c:pt>
                <c:pt idx="443">
                  <c:v>9.6073948614748019E-4</c:v>
                </c:pt>
                <c:pt idx="444">
                  <c:v>9.6453621741599005E-4</c:v>
                </c:pt>
                <c:pt idx="445">
                  <c:v>9.7254116011362966E-4</c:v>
                </c:pt>
                <c:pt idx="446">
                  <c:v>9.7986620461130948E-4</c:v>
                </c:pt>
                <c:pt idx="447">
                  <c:v>9.8373956325469936E-4</c:v>
                </c:pt>
                <c:pt idx="448">
                  <c:v>9.8763132646639351E-4</c:v>
                </c:pt>
                <c:pt idx="449">
                  <c:v>9.9154253481054848E-4</c:v>
                </c:pt>
                <c:pt idx="450">
                  <c:v>9.997798810383921E-4</c:v>
                </c:pt>
                <c:pt idx="451">
                  <c:v>1.0074028438453537E-3</c:v>
                </c:pt>
                <c:pt idx="452">
                  <c:v>1.011427099364608E-3</c:v>
                </c:pt>
                <c:pt idx="453">
                  <c:v>1.0154771712303139E-3</c:v>
                </c:pt>
                <c:pt idx="454">
                  <c:v>1.019554142614285E-3</c:v>
                </c:pt>
                <c:pt idx="455">
                  <c:v>1.0280641181601765E-3</c:v>
                </c:pt>
                <c:pt idx="456">
                  <c:v>1.0361528998638408E-3</c:v>
                </c:pt>
                <c:pt idx="457">
                  <c:v>1.0403808294997977E-3</c:v>
                </c:pt>
                <c:pt idx="458">
                  <c:v>1.0446422855304584E-3</c:v>
                </c:pt>
                <c:pt idx="459">
                  <c:v>1.0489383937405058E-3</c:v>
                </c:pt>
                <c:pt idx="460">
                  <c:v>1.0577427664268096E-3</c:v>
                </c:pt>
                <c:pt idx="461">
                  <c:v>1.0662729573936943E-3</c:v>
                </c:pt>
                <c:pt idx="462">
                  <c:v>1.0706314811243199E-3</c:v>
                </c:pt>
                <c:pt idx="463">
                  <c:v>1.0750000038374568E-3</c:v>
                </c:pt>
                <c:pt idx="464">
                  <c:v>1.0793796886870263E-3</c:v>
                </c:pt>
                <c:pt idx="465">
                  <c:v>1.0883430788214386E-3</c:v>
                </c:pt>
                <c:pt idx="466">
                  <c:v>1.0970215035985638E-3</c:v>
                </c:pt>
                <c:pt idx="467">
                  <c:v>1.1014627175082413E-3</c:v>
                </c:pt>
                <c:pt idx="468">
                  <c:v>1.1059162313946079E-3</c:v>
                </c:pt>
                <c:pt idx="469">
                  <c:v>1.1103820428969436E-3</c:v>
                </c:pt>
                <c:pt idx="470">
                  <c:v>1.1125317369709497E-3</c:v>
                </c:pt>
                <c:pt idx="471">
                  <c:v>1.1283682116869365E-3</c:v>
                </c:pt>
                <c:pt idx="472">
                  <c:v>1.1328954696841211E-3</c:v>
                </c:pt>
                <c:pt idx="473">
                  <c:v>1.1374350074220081E-3</c:v>
                </c:pt>
                <c:pt idx="474">
                  <c:v>1.1419868213026064E-3</c:v>
                </c:pt>
                <c:pt idx="475">
                  <c:v>1.1513210644895962E-3</c:v>
                </c:pt>
                <c:pt idx="476">
                  <c:v>1.1603167600563989E-3</c:v>
                </c:pt>
                <c:pt idx="477">
                  <c:v>1.1649298944552255E-3</c:v>
                </c:pt>
                <c:pt idx="478">
                  <c:v>1.1695552796796235E-3</c:v>
                </c:pt>
                <c:pt idx="479">
                  <c:v>1.1741929108891169E-3</c:v>
                </c:pt>
                <c:pt idx="480">
                  <c:v>1.1837071387145487E-3</c:v>
                </c:pt>
                <c:pt idx="481">
                  <c:v>1.1928657925873865E-3</c:v>
                </c:pt>
                <c:pt idx="482">
                  <c:v>1.1975645749288642E-3</c:v>
                </c:pt>
                <c:pt idx="483">
                  <c:v>1.2022755704946869E-3</c:v>
                </c:pt>
                <c:pt idx="484">
                  <c:v>1.2069987732079761E-3</c:v>
                </c:pt>
                <c:pt idx="485">
                  <c:v>1.2166893839099641E-3</c:v>
                </c:pt>
                <c:pt idx="486">
                  <c:v>1.226013527718045E-3</c:v>
                </c:pt>
                <c:pt idx="487">
                  <c:v>1.2307976687596308E-3</c:v>
                </c:pt>
                <c:pt idx="488">
                  <c:v>1.2355939767443218E-3</c:v>
                </c:pt>
                <c:pt idx="489">
                  <c:v>1.2404024443536245E-3</c:v>
                </c:pt>
                <c:pt idx="490">
                  <c:v>1.2502658671165179E-3</c:v>
                </c:pt>
                <c:pt idx="491">
                  <c:v>1.2597577584164254E-3</c:v>
                </c:pt>
                <c:pt idx="492">
                  <c:v>1.2646269081346309E-3</c:v>
                </c:pt>
                <c:pt idx="493">
                  <c:v>1.2695081698320821E-3</c:v>
                </c:pt>
                <c:pt idx="494">
                  <c:v>1.2744015349469321E-3</c:v>
                </c:pt>
                <c:pt idx="495">
                  <c:v>1.284434238949693E-3</c:v>
                </c:pt>
                <c:pt idx="496">
                  <c:v>1.2940958521648459E-3</c:v>
                </c:pt>
                <c:pt idx="497">
                  <c:v>1.2990495997508929E-3</c:v>
                </c:pt>
                <c:pt idx="498">
                  <c:v>1.3040153956670995E-3</c:v>
                </c:pt>
                <c:pt idx="499">
                  <c:v>1.3089932301117411E-3</c:v>
                </c:pt>
                <c:pt idx="500">
                  <c:v>1.3191917335853246E-3</c:v>
                </c:pt>
                <c:pt idx="501">
                  <c:v>1.3290247509346936E-3</c:v>
                </c:pt>
                <c:pt idx="502">
                  <c:v>1.3340626247910384E-3</c:v>
                </c:pt>
                <c:pt idx="503">
                  <c:v>1.3391124746440994E-3</c:v>
                </c:pt>
                <c:pt idx="504">
                  <c:v>1.3441742894505361E-3</c:v>
                </c:pt>
                <c:pt idx="505">
                  <c:v>1.3545351687340864E-3</c:v>
                </c:pt>
                <c:pt idx="506">
                  <c:v>1.3645409711638341E-3</c:v>
                </c:pt>
                <c:pt idx="507">
                  <c:v>1.3696624388998234E-3</c:v>
                </c:pt>
                <c:pt idx="508">
                  <c:v>1.3747958016138587E-3</c:v>
                </c:pt>
                <c:pt idx="509">
                  <c:v>1.3799410470218532E-3</c:v>
                </c:pt>
                <c:pt idx="510">
                  <c:v>1.3904609456168318E-3</c:v>
                </c:pt>
                <c:pt idx="511">
                  <c:v>1.4006406037331519E-3</c:v>
                </c:pt>
                <c:pt idx="512">
                  <c:v>1.4058450721632849E-3</c:v>
                </c:pt>
                <c:pt idx="513">
                  <c:v>1.4110613458666987E-3</c:v>
                </c:pt>
                <c:pt idx="514">
                  <c:v>1.4135814587193649E-3</c:v>
                </c:pt>
                <c:pt idx="515">
                  <c:v>1.4188161512212478E-3</c:v>
                </c:pt>
                <c:pt idx="516">
                  <c:v>1.4345909162161651E-3</c:v>
                </c:pt>
                <c:pt idx="517">
                  <c:v>1.4398726855027165E-3</c:v>
                </c:pt>
                <c:pt idx="518">
                  <c:v>1.4451661873786732E-3</c:v>
                </c:pt>
                <c:pt idx="519">
                  <c:v>1.4504714068468013E-3</c:v>
                </c:pt>
                <c:pt idx="520">
                  <c:v>1.4557883287262771E-3</c:v>
                </c:pt>
                <c:pt idx="521">
                  <c:v>1.4718091543462566E-3</c:v>
                </c:pt>
                <c:pt idx="522">
                  <c:v>1.4771727304903597E-3</c:v>
                </c:pt>
                <c:pt idx="523">
                  <c:v>1.4825479304590031E-3</c:v>
                </c:pt>
                <c:pt idx="524">
                  <c:v>1.487934737997936E-3</c:v>
                </c:pt>
                <c:pt idx="525">
                  <c:v>1.493333136672832E-3</c:v>
                </c:pt>
                <c:pt idx="526">
                  <c:v>1.5095977124820752E-3</c:v>
                </c:pt>
                <c:pt idx="527">
                  <c:v>1.5150423077727347E-3</c:v>
                </c:pt>
                <c:pt idx="528">
                  <c:v>1.520498409340644E-3</c:v>
                </c:pt>
                <c:pt idx="529">
                  <c:v>1.5259682888561273E-3</c:v>
                </c:pt>
                <c:pt idx="530">
                  <c:v>1.53145303491038E-3</c:v>
                </c:pt>
                <c:pt idx="531">
                  <c:v>1.5537023321965738E-3</c:v>
                </c:pt>
                <c:pt idx="532">
                  <c:v>1.5563901512669911E-3</c:v>
                </c:pt>
                <c:pt idx="533">
                  <c:v>1.5590809861110411E-3</c:v>
                </c:pt>
                <c:pt idx="534">
                  <c:v>1.5646471440851366E-3</c:v>
                </c:pt>
                <c:pt idx="535">
                  <c:v>1.5702267311271997E-3</c:v>
                </c:pt>
                <c:pt idx="536">
                  <c:v>1.5899576788523603E-3</c:v>
                </c:pt>
                <c:pt idx="537">
                  <c:v>1.5955986232865289E-3</c:v>
                </c:pt>
                <c:pt idx="538">
                  <c:v>1.6012527025061306E-3</c:v>
                </c:pt>
                <c:pt idx="539">
                  <c:v>1.6069198746377043E-3</c:v>
                </c:pt>
                <c:pt idx="540">
                  <c:v>1.6185039356793004E-3</c:v>
                </c:pt>
                <c:pt idx="541">
                  <c:v>1.6297186447651422E-3</c:v>
                </c:pt>
                <c:pt idx="542">
                  <c:v>1.6354506432948784E-3</c:v>
                </c:pt>
                <c:pt idx="543">
                  <c:v>1.6411954774536962E-3</c:v>
                </c:pt>
                <c:pt idx="544">
                  <c:v>1.6469531033540929E-3</c:v>
                </c:pt>
                <c:pt idx="545">
                  <c:v>1.6587292704292303E-3</c:v>
                </c:pt>
                <c:pt idx="546">
                  <c:v>1.6701106365042987E-3</c:v>
                </c:pt>
                <c:pt idx="547">
                  <c:v>1.6759315526933575E-3</c:v>
                </c:pt>
                <c:pt idx="548">
                  <c:v>1.6817649912394806E-3</c:v>
                </c:pt>
                <c:pt idx="549">
                  <c:v>1.6876109062376491E-3</c:v>
                </c:pt>
                <c:pt idx="550">
                  <c:v>1.6995688578610704E-3</c:v>
                </c:pt>
                <c:pt idx="551">
                  <c:v>1.7111184025532583E-3</c:v>
                </c:pt>
                <c:pt idx="552">
                  <c:v>1.7170260011418364E-3</c:v>
                </c:pt>
                <c:pt idx="553">
                  <c:v>1.7229457946971898E-3</c:v>
                </c:pt>
                <c:pt idx="554">
                  <c:v>1.728877735297652E-3</c:v>
                </c:pt>
                <c:pt idx="555">
                  <c:v>1.7410072392205441E-3</c:v>
                </c:pt>
                <c:pt idx="556">
                  <c:v>1.7527259996018708E-3</c:v>
                </c:pt>
                <c:pt idx="557">
                  <c:v>1.7587179464987866E-3</c:v>
                </c:pt>
                <c:pt idx="558">
                  <c:v>1.764721746851311E-3</c:v>
                </c:pt>
                <c:pt idx="559">
                  <c:v>1.7707373507211291E-3</c:v>
                </c:pt>
                <c:pt idx="560">
                  <c:v>1.7830282786201314E-3</c:v>
                </c:pt>
                <c:pt idx="561">
                  <c:v>1.7949167924864548E-3</c:v>
                </c:pt>
                <c:pt idx="562">
                  <c:v>1.8009906547561164E-3</c:v>
                </c:pt>
                <c:pt idx="563">
                  <c:v>1.8070760148519475E-3</c:v>
                </c:pt>
                <c:pt idx="564">
                  <c:v>1.8131728208155104E-3</c:v>
                </c:pt>
                <c:pt idx="565">
                  <c:v>1.8256151629761411E-3</c:v>
                </c:pt>
                <c:pt idx="566">
                  <c:v>1.8376734541228951E-3</c:v>
                </c:pt>
                <c:pt idx="567">
                  <c:v>1.843826699981824E-3</c:v>
                </c:pt>
                <c:pt idx="568">
                  <c:v>1.8499910739139985E-3</c:v>
                </c:pt>
                <c:pt idx="569">
                  <c:v>1.8561665219434642E-3</c:v>
                </c:pt>
                <c:pt idx="570">
                  <c:v>1.8687504019483333E-3</c:v>
                </c:pt>
                <c:pt idx="571">
                  <c:v>1.8809779654501654E-3</c:v>
                </c:pt>
                <c:pt idx="572">
                  <c:v>1.8872079642548326E-3</c:v>
                </c:pt>
                <c:pt idx="573">
                  <c:v>1.8934487072563362E-3</c:v>
                </c:pt>
                <c:pt idx="574">
                  <c:v>1.899700138460337E-3</c:v>
                </c:pt>
                <c:pt idx="575">
                  <c:v>1.9124158278752902E-3</c:v>
                </c:pt>
                <c:pt idx="576">
                  <c:v>1.9248116153616889E-3</c:v>
                </c:pt>
                <c:pt idx="577">
                  <c:v>1.9311156376015637E-3</c:v>
                </c:pt>
                <c:pt idx="578">
                  <c:v>1.9341878367836777E-3</c:v>
                </c:pt>
                <c:pt idx="579">
                  <c:v>1.9372651861813139E-3</c:v>
                </c:pt>
                <c:pt idx="580">
                  <c:v>1.9435933009468442E-3</c:v>
                </c:pt>
                <c:pt idx="581">
                  <c:v>1.9658963170778596E-3</c:v>
                </c:pt>
                <c:pt idx="582">
                  <c:v>1.9690082548828869E-3</c:v>
                </c:pt>
                <c:pt idx="583">
                  <c:v>1.9753873161665325E-3</c:v>
                </c:pt>
                <c:pt idx="584">
                  <c:v>1.9817763851683878E-3</c:v>
                </c:pt>
                <c:pt idx="585">
                  <c:v>1.9881754006734198E-3</c:v>
                </c:pt>
                <c:pt idx="586">
                  <c:v>2.0107090275969341E-3</c:v>
                </c:pt>
                <c:pt idx="587">
                  <c:v>2.013869693108461E-3</c:v>
                </c:pt>
                <c:pt idx="588">
                  <c:v>2.0203175125841355E-3</c:v>
                </c:pt>
                <c:pt idx="589">
                  <c:v>2.0267749050804085E-3</c:v>
                </c:pt>
                <c:pt idx="590">
                  <c:v>2.0332418073190084E-3</c:v>
                </c:pt>
                <c:pt idx="591">
                  <c:v>2.0559937239387413E-3</c:v>
                </c:pt>
                <c:pt idx="592">
                  <c:v>2.0592032378035086E-3</c:v>
                </c:pt>
                <c:pt idx="593">
                  <c:v>2.0657167292554846E-3</c:v>
                </c:pt>
                <c:pt idx="594">
                  <c:v>2.0722415325700183E-3</c:v>
                </c:pt>
                <c:pt idx="595">
                  <c:v>2.078779761319538E-3</c:v>
                </c:pt>
                <c:pt idx="596">
                  <c:v>2.1116694978982053E-3</c:v>
                </c:pt>
                <c:pt idx="597">
                  <c:v>2.1182866007407597E-3</c:v>
                </c:pt>
                <c:pt idx="598">
                  <c:v>2.1249165659815716E-3</c:v>
                </c:pt>
                <c:pt idx="599">
                  <c:v>2.1549962650436972E-3</c:v>
                </c:pt>
                <c:pt idx="600">
                  <c:v>2.1582564467284016E-3</c:v>
                </c:pt>
                <c:pt idx="601">
                  <c:v>2.16496185220727E-3</c:v>
                </c:pt>
                <c:pt idx="602">
                  <c:v>2.1716795385051668E-3</c:v>
                </c:pt>
                <c:pt idx="603">
                  <c:v>2.1953885889100127E-3</c:v>
                </c:pt>
                <c:pt idx="604">
                  <c:v>2.1986713942645508E-3</c:v>
                </c:pt>
                <c:pt idx="605">
                  <c:v>2.205449208133814E-3</c:v>
                </c:pt>
                <c:pt idx="606">
                  <c:v>2.2122387895660012E-3</c:v>
                </c:pt>
                <c:pt idx="607">
                  <c:v>2.2190400516937103E-3</c:v>
                </c:pt>
                <c:pt idx="608">
                  <c:v>2.2430475434581229E-3</c:v>
                </c:pt>
                <c:pt idx="609">
                  <c:v>2.2463601565689828E-3</c:v>
                </c:pt>
                <c:pt idx="610">
                  <c:v>2.253218505920529E-3</c:v>
                </c:pt>
                <c:pt idx="611">
                  <c:v>2.2600880068166518E-3</c:v>
                </c:pt>
                <c:pt idx="612">
                  <c:v>2.266968569741401E-3</c:v>
                </c:pt>
                <c:pt idx="613">
                  <c:v>2.2912537847777389E-3</c:v>
                </c:pt>
                <c:pt idx="614">
                  <c:v>2.2945996381462663E-3</c:v>
                </c:pt>
                <c:pt idx="615">
                  <c:v>2.3015341552170554E-3</c:v>
                </c:pt>
                <c:pt idx="616">
                  <c:v>2.3084791892689083E-3</c:v>
                </c:pt>
                <c:pt idx="617">
                  <c:v>2.3154346481364385E-3</c:v>
                </c:pt>
                <c:pt idx="618">
                  <c:v>2.3399766143912554E-3</c:v>
                </c:pt>
                <c:pt idx="619">
                  <c:v>2.3433588751800016E-3</c:v>
                </c:pt>
                <c:pt idx="620">
                  <c:v>2.3467441568708674E-3</c:v>
                </c:pt>
                <c:pt idx="621">
                  <c:v>2.3573811134465217E-3</c:v>
                </c:pt>
                <c:pt idx="622">
                  <c:v>2.3607774863167782E-3</c:v>
                </c:pt>
                <c:pt idx="623">
                  <c:v>2.3891844349286763E-3</c:v>
                </c:pt>
                <c:pt idx="624">
                  <c:v>2.3926059949985756E-3</c:v>
                </c:pt>
                <c:pt idx="625">
                  <c:v>2.3960311118241431E-3</c:v>
                </c:pt>
                <c:pt idx="626">
                  <c:v>2.4031102578494774E-3</c:v>
                </c:pt>
                <c:pt idx="627">
                  <c:v>2.4101986498477881E-3</c:v>
                </c:pt>
                <c:pt idx="628">
                  <c:v>2.4388447500336271E-3</c:v>
                </c:pt>
                <c:pt idx="629">
                  <c:v>2.4423082159792386E-3</c:v>
                </c:pt>
                <c:pt idx="630">
                  <c:v>2.4457758442131519E-3</c:v>
                </c:pt>
                <c:pt idx="631">
                  <c:v>2.4529176335546391E-3</c:v>
                </c:pt>
                <c:pt idx="632">
                  <c:v>2.4600679724652683E-3</c:v>
                </c:pt>
                <c:pt idx="633">
                  <c:v>2.4889241642684838E-3</c:v>
                </c:pt>
                <c:pt idx="634">
                  <c:v>2.4924318474521812E-3</c:v>
                </c:pt>
                <c:pt idx="635">
                  <c:v>2.4959443615014689E-3</c:v>
                </c:pt>
                <c:pt idx="636">
                  <c:v>2.5031438630384274E-3</c:v>
                </c:pt>
                <c:pt idx="637">
                  <c:v>2.5103511989763797E-3</c:v>
                </c:pt>
                <c:pt idx="638">
                  <c:v>2.5393883830230179E-3</c:v>
                </c:pt>
                <c:pt idx="639">
                  <c:v>2.5429422896063869E-3</c:v>
                </c:pt>
                <c:pt idx="640">
                  <c:v>2.5575564913858594E-3</c:v>
                </c:pt>
                <c:pt idx="641">
                  <c:v>2.564809080286605E-3</c:v>
                </c:pt>
                <c:pt idx="642">
                  <c:v>2.5794331050665153E-3</c:v>
                </c:pt>
                <c:pt idx="643">
                  <c:v>2.5938852660517785E-3</c:v>
                </c:pt>
                <c:pt idx="644">
                  <c:v>2.6011702438979629E-3</c:v>
                </c:pt>
                <c:pt idx="645">
                  <c:v>2.6084613825551389E-3</c:v>
                </c:pt>
                <c:pt idx="646">
                  <c:v>2.6157585754989525E-3</c:v>
                </c:pt>
                <c:pt idx="647">
                  <c:v>2.6304172297154245E-3</c:v>
                </c:pt>
                <c:pt idx="648">
                  <c:v>2.645005746689944E-3</c:v>
                </c:pt>
                <c:pt idx="649">
                  <c:v>2.6523316002363445E-3</c:v>
                </c:pt>
                <c:pt idx="650">
                  <c:v>2.6596628611433911E-3</c:v>
                </c:pt>
                <c:pt idx="651">
                  <c:v>2.6669994202931516E-3</c:v>
                </c:pt>
                <c:pt idx="652">
                  <c:v>2.6816749815065546E-3</c:v>
                </c:pt>
                <c:pt idx="653">
                  <c:v>2.6963964439789042E-3</c:v>
                </c:pt>
                <c:pt idx="654">
                  <c:v>2.7037578445966775E-3</c:v>
                </c:pt>
                <c:pt idx="655">
                  <c:v>2.7111194751800629E-3</c:v>
                </c:pt>
                <c:pt idx="656">
                  <c:v>2.7184708943882251E-3</c:v>
                </c:pt>
                <c:pt idx="657">
                  <c:v>2.7330478223228033E-3</c:v>
                </c:pt>
                <c:pt idx="658">
                  <c:v>2.7477358538161869E-3</c:v>
                </c:pt>
                <c:pt idx="659">
                  <c:v>2.7550233141591884E-3</c:v>
                </c:pt>
                <c:pt idx="660">
                  <c:v>2.762301841182019E-3</c:v>
                </c:pt>
                <c:pt idx="661">
                  <c:v>2.7695727334016251E-3</c:v>
                </c:pt>
                <c:pt idx="662">
                  <c:v>2.8022789976893622E-3</c:v>
                </c:pt>
                <c:pt idx="663">
                  <c:v>2.8095287181888915E-3</c:v>
                </c:pt>
                <c:pt idx="664">
                  <c:v>2.8167787365126033E-3</c:v>
                </c:pt>
                <c:pt idx="665">
                  <c:v>2.8240304035394674E-3</c:v>
                </c:pt>
                <c:pt idx="666">
                  <c:v>2.8458088860162279E-3</c:v>
                </c:pt>
                <c:pt idx="667">
                  <c:v>2.85308076382559E-3</c:v>
                </c:pt>
                <c:pt idx="668">
                  <c:v>2.8603611251152442E-3</c:v>
                </c:pt>
                <c:pt idx="669">
                  <c:v>2.8676513529169011E-3</c:v>
                </c:pt>
                <c:pt idx="670">
                  <c:v>2.8749528356223804E-3</c:v>
                </c:pt>
                <c:pt idx="671">
                  <c:v>2.8969387774420326E-3</c:v>
                </c:pt>
                <c:pt idx="672">
                  <c:v>2.9042992708418645E-3</c:v>
                </c:pt>
                <c:pt idx="673">
                  <c:v>2.9116780414842735E-3</c:v>
                </c:pt>
                <c:pt idx="674">
                  <c:v>2.9190765099138196E-3</c:v>
                </c:pt>
                <c:pt idx="675">
                  <c:v>2.9264961020360513E-3</c:v>
                </c:pt>
                <c:pt idx="676">
                  <c:v>2.9488959600089239E-3</c:v>
                </c:pt>
                <c:pt idx="677">
                  <c:v>2.9564144131516241E-3</c:v>
                </c:pt>
                <c:pt idx="678">
                  <c:v>2.963961199912853E-3</c:v>
                </c:pt>
                <c:pt idx="679">
                  <c:v>2.9715377783579269E-3</c:v>
                </c:pt>
                <c:pt idx="680">
                  <c:v>2.9791456119131489E-3</c:v>
                </c:pt>
                <c:pt idx="681">
                  <c:v>3.0062579674326197E-3</c:v>
                </c:pt>
                <c:pt idx="682">
                  <c:v>3.0218618445013289E-3</c:v>
                </c:pt>
                <c:pt idx="683">
                  <c:v>3.0297247702596505E-3</c:v>
                </c:pt>
                <c:pt idx="684">
                  <c:v>3.0461894709910716E-3</c:v>
                </c:pt>
                <c:pt idx="685">
                  <c:v>3.0616178686740502E-3</c:v>
                </c:pt>
                <c:pt idx="686">
                  <c:v>3.0697090052851954E-3</c:v>
                </c:pt>
                <c:pt idx="687">
                  <c:v>3.0778503105325424E-3</c:v>
                </c:pt>
                <c:pt idx="688">
                  <c:v>3.0860433056140411E-3</c:v>
                </c:pt>
                <c:pt idx="689">
                  <c:v>3.1034393928674308E-3</c:v>
                </c:pt>
                <c:pt idx="690">
                  <c:v>3.1193627939928451E-3</c:v>
                </c:pt>
                <c:pt idx="691">
                  <c:v>3.1278372419544765E-3</c:v>
                </c:pt>
                <c:pt idx="692">
                  <c:v>3.1363726183766456E-3</c:v>
                </c:pt>
                <c:pt idx="693">
                  <c:v>3.1449704816058476E-3</c:v>
                </c:pt>
                <c:pt idx="694">
                  <c:v>3.1634588947678337E-3</c:v>
                </c:pt>
                <c:pt idx="695">
                  <c:v>3.1800181552456347E-3</c:v>
                </c:pt>
                <c:pt idx="696">
                  <c:v>3.1889520134501578E-3</c:v>
                </c:pt>
                <c:pt idx="697">
                  <c:v>3.1979578199984849E-3</c:v>
                </c:pt>
                <c:pt idx="698">
                  <c:v>3.2070371703943456E-3</c:v>
                </c:pt>
                <c:pt idx="699">
                  <c:v>3.2267725155080669E-3</c:v>
                </c:pt>
                <c:pt idx="700">
                  <c:v>3.2441221063964198E-3</c:v>
                </c:pt>
                <c:pt idx="701">
                  <c:v>3.2535932944554665E-3</c:v>
                </c:pt>
                <c:pt idx="702">
                  <c:v>3.2631477109082551E-3</c:v>
                </c:pt>
                <c:pt idx="703">
                  <c:v>3.2727869884357332E-3</c:v>
                </c:pt>
                <c:pt idx="704">
                  <c:v>3.2939172700865577E-3</c:v>
                </c:pt>
                <c:pt idx="705">
                  <c:v>3.3121825029906438E-3</c:v>
                </c:pt>
                <c:pt idx="706">
                  <c:v>3.3221405748464486E-3</c:v>
                </c:pt>
                <c:pt idx="707">
                  <c:v>3.332104696110184E-3</c:v>
                </c:pt>
                <c:pt idx="708">
                  <c:v>3.3420749537644463E-3</c:v>
                </c:pt>
                <c:pt idx="709">
                  <c:v>3.3633024553264674E-3</c:v>
                </c:pt>
                <c:pt idx="710">
                  <c:v>3.3820191028597637E-3</c:v>
                </c:pt>
                <c:pt idx="711">
                  <c:v>3.3920213621049682E-3</c:v>
                </c:pt>
                <c:pt idx="712">
                  <c:v>3.4020302885639101E-3</c:v>
                </c:pt>
                <c:pt idx="713">
                  <c:v>3.4120459721933274E-3</c:v>
                </c:pt>
                <c:pt idx="714">
                  <c:v>3.4329925840079385E-3</c:v>
                </c:pt>
                <c:pt idx="715">
                  <c:v>3.4521780923551832E-3</c:v>
                </c:pt>
                <c:pt idx="716">
                  <c:v>3.4622289260074928E-3</c:v>
                </c:pt>
                <c:pt idx="717">
                  <c:v>3.4722870654696723E-3</c:v>
                </c:pt>
                <c:pt idx="718">
                  <c:v>3.4823526036673893E-3</c:v>
                </c:pt>
                <c:pt idx="719">
                  <c:v>3.5030234402734298E-3</c:v>
                </c:pt>
                <c:pt idx="720">
                  <c:v>3.5227754353936319E-3</c:v>
                </c:pt>
                <c:pt idx="721">
                  <c:v>3.5329215437601463E-3</c:v>
                </c:pt>
                <c:pt idx="722">
                  <c:v>3.5430813262962834E-3</c:v>
                </c:pt>
                <c:pt idx="723">
                  <c:v>3.5532535314579576E-3</c:v>
                </c:pt>
                <c:pt idx="724">
                  <c:v>3.5582738233708045E-3</c:v>
                </c:pt>
                <c:pt idx="725">
                  <c:v>3.5940413766514779E-3</c:v>
                </c:pt>
                <c:pt idx="726">
                  <c:v>3.6042567509457684E-3</c:v>
                </c:pt>
                <c:pt idx="727">
                  <c:v>3.614476936099596E-3</c:v>
                </c:pt>
                <c:pt idx="728">
                  <c:v>3.6247006463970789E-3</c:v>
                </c:pt>
                <c:pt idx="729">
                  <c:v>3.6448220954511459E-3</c:v>
                </c:pt>
                <c:pt idx="730">
                  <c:v>3.6656048539173295E-3</c:v>
                </c:pt>
                <c:pt idx="731">
                  <c:v>3.6758267333836733E-3</c:v>
                </c:pt>
                <c:pt idx="732">
                  <c:v>3.6860443211986348E-3</c:v>
                </c:pt>
                <c:pt idx="733">
                  <c:v>3.6962562974780129E-3</c:v>
                </c:pt>
                <c:pt idx="734">
                  <c:v>3.71600521519191E-3</c:v>
                </c:pt>
                <c:pt idx="735">
                  <c:v>3.7370215186288934E-3</c:v>
                </c:pt>
                <c:pt idx="736">
                  <c:v>3.7471854680579484E-3</c:v>
                </c:pt>
                <c:pt idx="737">
                  <c:v>3.7573357841082298E-3</c:v>
                </c:pt>
                <c:pt idx="738">
                  <c:v>3.7674711127193951E-3</c:v>
                </c:pt>
                <c:pt idx="739">
                  <c:v>3.7867925946240659E-3</c:v>
                </c:pt>
                <c:pt idx="740">
                  <c:v>3.8078353006540753E-3</c:v>
                </c:pt>
                <c:pt idx="741">
                  <c:v>3.8178752102638451E-3</c:v>
                </c:pt>
                <c:pt idx="742">
                  <c:v>3.8278919055362054E-3</c:v>
                </c:pt>
                <c:pt idx="743">
                  <c:v>3.8378839982355435E-3</c:v>
                </c:pt>
              </c:numCache>
            </c:numRef>
          </c:yVal>
          <c:smooth val="0"/>
        </c:ser>
        <c:ser>
          <c:idx val="0"/>
          <c:order val="1"/>
          <c:tx>
            <c:strRef>
              <c:f>'Check Eur3M'!$AP$3</c:f>
              <c:strCache>
                <c:ptCount val="1"/>
                <c:pt idx="0">
                  <c:v>3M QL</c:v>
                </c:pt>
              </c:strCache>
            </c:strRef>
          </c:tx>
          <c:spPr>
            <a:ln w="28575">
              <a:noFill/>
            </a:ln>
          </c:spPr>
          <c:marker>
            <c:symbol val="circle"/>
            <c:size val="2"/>
          </c:marker>
          <c:xVal>
            <c:numRef>
              <c:f>'Check Eur3M'!$AN$4:$AN$747</c:f>
              <c:numCache>
                <c:formatCode>d\-mmm\-yy</c:formatCode>
                <c:ptCount val="744"/>
                <c:pt idx="0">
                  <c:v>42244</c:v>
                </c:pt>
                <c:pt idx="1">
                  <c:v>42247</c:v>
                </c:pt>
                <c:pt idx="2">
                  <c:v>42248</c:v>
                </c:pt>
                <c:pt idx="3">
                  <c:v>42249</c:v>
                </c:pt>
                <c:pt idx="4">
                  <c:v>42250</c:v>
                </c:pt>
                <c:pt idx="5">
                  <c:v>42251</c:v>
                </c:pt>
                <c:pt idx="6">
                  <c:v>42254</c:v>
                </c:pt>
                <c:pt idx="7">
                  <c:v>42255</c:v>
                </c:pt>
                <c:pt idx="8">
                  <c:v>42256</c:v>
                </c:pt>
                <c:pt idx="9">
                  <c:v>42257</c:v>
                </c:pt>
                <c:pt idx="10">
                  <c:v>42258</c:v>
                </c:pt>
                <c:pt idx="11">
                  <c:v>42261</c:v>
                </c:pt>
                <c:pt idx="12">
                  <c:v>42262</c:v>
                </c:pt>
                <c:pt idx="13">
                  <c:v>42263</c:v>
                </c:pt>
                <c:pt idx="14">
                  <c:v>42264</c:v>
                </c:pt>
                <c:pt idx="15">
                  <c:v>42265</c:v>
                </c:pt>
                <c:pt idx="16">
                  <c:v>42268</c:v>
                </c:pt>
                <c:pt idx="17">
                  <c:v>42269</c:v>
                </c:pt>
                <c:pt idx="18">
                  <c:v>42270</c:v>
                </c:pt>
                <c:pt idx="19">
                  <c:v>42271</c:v>
                </c:pt>
                <c:pt idx="20">
                  <c:v>42272</c:v>
                </c:pt>
                <c:pt idx="21">
                  <c:v>42275</c:v>
                </c:pt>
                <c:pt idx="22">
                  <c:v>42276</c:v>
                </c:pt>
                <c:pt idx="23">
                  <c:v>42277</c:v>
                </c:pt>
                <c:pt idx="24">
                  <c:v>42278</c:v>
                </c:pt>
                <c:pt idx="25">
                  <c:v>42279</c:v>
                </c:pt>
                <c:pt idx="26">
                  <c:v>42282</c:v>
                </c:pt>
                <c:pt idx="27">
                  <c:v>42283</c:v>
                </c:pt>
                <c:pt idx="28">
                  <c:v>42284</c:v>
                </c:pt>
                <c:pt idx="29">
                  <c:v>42285</c:v>
                </c:pt>
                <c:pt idx="30">
                  <c:v>42286</c:v>
                </c:pt>
                <c:pt idx="31">
                  <c:v>42289</c:v>
                </c:pt>
                <c:pt idx="32">
                  <c:v>42290</c:v>
                </c:pt>
                <c:pt idx="33">
                  <c:v>42291</c:v>
                </c:pt>
                <c:pt idx="34">
                  <c:v>42292</c:v>
                </c:pt>
                <c:pt idx="35">
                  <c:v>42293</c:v>
                </c:pt>
                <c:pt idx="36">
                  <c:v>42296</c:v>
                </c:pt>
                <c:pt idx="37">
                  <c:v>42297</c:v>
                </c:pt>
                <c:pt idx="38">
                  <c:v>42298</c:v>
                </c:pt>
                <c:pt idx="39">
                  <c:v>42299</c:v>
                </c:pt>
                <c:pt idx="40">
                  <c:v>42300</c:v>
                </c:pt>
                <c:pt idx="41">
                  <c:v>42303</c:v>
                </c:pt>
                <c:pt idx="42">
                  <c:v>42304</c:v>
                </c:pt>
                <c:pt idx="43">
                  <c:v>42305</c:v>
                </c:pt>
                <c:pt idx="44">
                  <c:v>42306</c:v>
                </c:pt>
                <c:pt idx="45">
                  <c:v>42307</c:v>
                </c:pt>
                <c:pt idx="46">
                  <c:v>42310</c:v>
                </c:pt>
                <c:pt idx="47">
                  <c:v>42311</c:v>
                </c:pt>
                <c:pt idx="48">
                  <c:v>42312</c:v>
                </c:pt>
                <c:pt idx="49">
                  <c:v>42313</c:v>
                </c:pt>
                <c:pt idx="50">
                  <c:v>42314</c:v>
                </c:pt>
                <c:pt idx="51">
                  <c:v>42317</c:v>
                </c:pt>
                <c:pt idx="52">
                  <c:v>42318</c:v>
                </c:pt>
                <c:pt idx="53">
                  <c:v>42319</c:v>
                </c:pt>
                <c:pt idx="54">
                  <c:v>42320</c:v>
                </c:pt>
                <c:pt idx="55">
                  <c:v>42321</c:v>
                </c:pt>
                <c:pt idx="56">
                  <c:v>42324</c:v>
                </c:pt>
                <c:pt idx="57">
                  <c:v>42325</c:v>
                </c:pt>
                <c:pt idx="58">
                  <c:v>42326</c:v>
                </c:pt>
                <c:pt idx="59">
                  <c:v>42327</c:v>
                </c:pt>
                <c:pt idx="60">
                  <c:v>42328</c:v>
                </c:pt>
                <c:pt idx="61">
                  <c:v>42331</c:v>
                </c:pt>
                <c:pt idx="62">
                  <c:v>42332</c:v>
                </c:pt>
                <c:pt idx="63">
                  <c:v>42333</c:v>
                </c:pt>
                <c:pt idx="64">
                  <c:v>42334</c:v>
                </c:pt>
                <c:pt idx="65">
                  <c:v>42335</c:v>
                </c:pt>
                <c:pt idx="66">
                  <c:v>42338</c:v>
                </c:pt>
                <c:pt idx="67">
                  <c:v>42339</c:v>
                </c:pt>
                <c:pt idx="68">
                  <c:v>42340</c:v>
                </c:pt>
                <c:pt idx="69">
                  <c:v>42341</c:v>
                </c:pt>
                <c:pt idx="70">
                  <c:v>42342</c:v>
                </c:pt>
                <c:pt idx="71">
                  <c:v>42345</c:v>
                </c:pt>
                <c:pt idx="72">
                  <c:v>42346</c:v>
                </c:pt>
                <c:pt idx="73">
                  <c:v>42347</c:v>
                </c:pt>
                <c:pt idx="74">
                  <c:v>42348</c:v>
                </c:pt>
                <c:pt idx="75">
                  <c:v>42349</c:v>
                </c:pt>
                <c:pt idx="76">
                  <c:v>42352</c:v>
                </c:pt>
                <c:pt idx="77">
                  <c:v>42353</c:v>
                </c:pt>
                <c:pt idx="78">
                  <c:v>42354</c:v>
                </c:pt>
                <c:pt idx="79">
                  <c:v>42355</c:v>
                </c:pt>
                <c:pt idx="80">
                  <c:v>42356</c:v>
                </c:pt>
                <c:pt idx="81">
                  <c:v>42359</c:v>
                </c:pt>
                <c:pt idx="82">
                  <c:v>42360</c:v>
                </c:pt>
                <c:pt idx="83">
                  <c:v>42361</c:v>
                </c:pt>
                <c:pt idx="84">
                  <c:v>42362</c:v>
                </c:pt>
                <c:pt idx="85">
                  <c:v>42366</c:v>
                </c:pt>
                <c:pt idx="86">
                  <c:v>42367</c:v>
                </c:pt>
                <c:pt idx="87">
                  <c:v>42368</c:v>
                </c:pt>
                <c:pt idx="88">
                  <c:v>42369</c:v>
                </c:pt>
                <c:pt idx="89">
                  <c:v>42373</c:v>
                </c:pt>
                <c:pt idx="90">
                  <c:v>42374</c:v>
                </c:pt>
                <c:pt idx="91">
                  <c:v>42375</c:v>
                </c:pt>
                <c:pt idx="92">
                  <c:v>42376</c:v>
                </c:pt>
                <c:pt idx="93">
                  <c:v>42377</c:v>
                </c:pt>
                <c:pt idx="94">
                  <c:v>42380</c:v>
                </c:pt>
                <c:pt idx="95">
                  <c:v>42381</c:v>
                </c:pt>
                <c:pt idx="96">
                  <c:v>42382</c:v>
                </c:pt>
                <c:pt idx="97">
                  <c:v>42383</c:v>
                </c:pt>
                <c:pt idx="98">
                  <c:v>42384</c:v>
                </c:pt>
                <c:pt idx="99">
                  <c:v>42387</c:v>
                </c:pt>
                <c:pt idx="100">
                  <c:v>42388</c:v>
                </c:pt>
                <c:pt idx="101">
                  <c:v>42389</c:v>
                </c:pt>
                <c:pt idx="102">
                  <c:v>42390</c:v>
                </c:pt>
                <c:pt idx="103">
                  <c:v>42391</c:v>
                </c:pt>
                <c:pt idx="104">
                  <c:v>42394</c:v>
                </c:pt>
                <c:pt idx="105">
                  <c:v>42395</c:v>
                </c:pt>
                <c:pt idx="106">
                  <c:v>42396</c:v>
                </c:pt>
                <c:pt idx="107">
                  <c:v>42397</c:v>
                </c:pt>
                <c:pt idx="108">
                  <c:v>42398</c:v>
                </c:pt>
                <c:pt idx="109">
                  <c:v>42401</c:v>
                </c:pt>
                <c:pt idx="110">
                  <c:v>42402</c:v>
                </c:pt>
                <c:pt idx="111">
                  <c:v>42403</c:v>
                </c:pt>
                <c:pt idx="112">
                  <c:v>42404</c:v>
                </c:pt>
                <c:pt idx="113">
                  <c:v>42405</c:v>
                </c:pt>
                <c:pt idx="114">
                  <c:v>42408</c:v>
                </c:pt>
                <c:pt idx="115">
                  <c:v>42409</c:v>
                </c:pt>
                <c:pt idx="116">
                  <c:v>42410</c:v>
                </c:pt>
                <c:pt idx="117">
                  <c:v>42411</c:v>
                </c:pt>
                <c:pt idx="118">
                  <c:v>42412</c:v>
                </c:pt>
                <c:pt idx="119">
                  <c:v>42415</c:v>
                </c:pt>
                <c:pt idx="120">
                  <c:v>42416</c:v>
                </c:pt>
                <c:pt idx="121">
                  <c:v>42417</c:v>
                </c:pt>
                <c:pt idx="122">
                  <c:v>42418</c:v>
                </c:pt>
                <c:pt idx="123">
                  <c:v>42419</c:v>
                </c:pt>
                <c:pt idx="124">
                  <c:v>42422</c:v>
                </c:pt>
                <c:pt idx="125">
                  <c:v>42423</c:v>
                </c:pt>
                <c:pt idx="126">
                  <c:v>42424</c:v>
                </c:pt>
                <c:pt idx="127">
                  <c:v>42425</c:v>
                </c:pt>
                <c:pt idx="128">
                  <c:v>42426</c:v>
                </c:pt>
                <c:pt idx="129">
                  <c:v>42429</c:v>
                </c:pt>
                <c:pt idx="130">
                  <c:v>42430</c:v>
                </c:pt>
                <c:pt idx="131">
                  <c:v>42431</c:v>
                </c:pt>
                <c:pt idx="132">
                  <c:v>42432</c:v>
                </c:pt>
                <c:pt idx="133">
                  <c:v>42433</c:v>
                </c:pt>
                <c:pt idx="134">
                  <c:v>42436</c:v>
                </c:pt>
                <c:pt idx="135">
                  <c:v>42437</c:v>
                </c:pt>
                <c:pt idx="136">
                  <c:v>42438</c:v>
                </c:pt>
                <c:pt idx="137">
                  <c:v>42439</c:v>
                </c:pt>
                <c:pt idx="138">
                  <c:v>42440</c:v>
                </c:pt>
                <c:pt idx="139">
                  <c:v>42443</c:v>
                </c:pt>
                <c:pt idx="140">
                  <c:v>42444</c:v>
                </c:pt>
                <c:pt idx="141">
                  <c:v>42445</c:v>
                </c:pt>
                <c:pt idx="142">
                  <c:v>42446</c:v>
                </c:pt>
                <c:pt idx="143">
                  <c:v>42447</c:v>
                </c:pt>
                <c:pt idx="144">
                  <c:v>42450</c:v>
                </c:pt>
                <c:pt idx="145">
                  <c:v>42451</c:v>
                </c:pt>
                <c:pt idx="146">
                  <c:v>42452</c:v>
                </c:pt>
                <c:pt idx="147">
                  <c:v>42453</c:v>
                </c:pt>
                <c:pt idx="148">
                  <c:v>42458</c:v>
                </c:pt>
                <c:pt idx="149">
                  <c:v>42459</c:v>
                </c:pt>
                <c:pt idx="150">
                  <c:v>42460</c:v>
                </c:pt>
                <c:pt idx="151">
                  <c:v>42461</c:v>
                </c:pt>
                <c:pt idx="152">
                  <c:v>42464</c:v>
                </c:pt>
                <c:pt idx="153">
                  <c:v>42465</c:v>
                </c:pt>
                <c:pt idx="154">
                  <c:v>42466</c:v>
                </c:pt>
                <c:pt idx="155">
                  <c:v>42467</c:v>
                </c:pt>
                <c:pt idx="156">
                  <c:v>42468</c:v>
                </c:pt>
                <c:pt idx="157">
                  <c:v>42471</c:v>
                </c:pt>
                <c:pt idx="158">
                  <c:v>42472</c:v>
                </c:pt>
                <c:pt idx="159">
                  <c:v>42473</c:v>
                </c:pt>
                <c:pt idx="160">
                  <c:v>42474</c:v>
                </c:pt>
                <c:pt idx="161">
                  <c:v>42475</c:v>
                </c:pt>
                <c:pt idx="162">
                  <c:v>42478</c:v>
                </c:pt>
                <c:pt idx="163">
                  <c:v>42479</c:v>
                </c:pt>
                <c:pt idx="164">
                  <c:v>42480</c:v>
                </c:pt>
                <c:pt idx="165">
                  <c:v>42481</c:v>
                </c:pt>
                <c:pt idx="166">
                  <c:v>42482</c:v>
                </c:pt>
                <c:pt idx="167">
                  <c:v>42485</c:v>
                </c:pt>
                <c:pt idx="168">
                  <c:v>42486</c:v>
                </c:pt>
                <c:pt idx="169">
                  <c:v>42487</c:v>
                </c:pt>
                <c:pt idx="170">
                  <c:v>42488</c:v>
                </c:pt>
                <c:pt idx="171">
                  <c:v>42489</c:v>
                </c:pt>
                <c:pt idx="172">
                  <c:v>42492</c:v>
                </c:pt>
                <c:pt idx="173">
                  <c:v>42493</c:v>
                </c:pt>
                <c:pt idx="174">
                  <c:v>42494</c:v>
                </c:pt>
                <c:pt idx="175">
                  <c:v>42495</c:v>
                </c:pt>
                <c:pt idx="176">
                  <c:v>42496</c:v>
                </c:pt>
                <c:pt idx="177">
                  <c:v>42499</c:v>
                </c:pt>
                <c:pt idx="178">
                  <c:v>42500</c:v>
                </c:pt>
                <c:pt idx="179">
                  <c:v>42501</c:v>
                </c:pt>
                <c:pt idx="180">
                  <c:v>42502</c:v>
                </c:pt>
                <c:pt idx="181">
                  <c:v>42503</c:v>
                </c:pt>
                <c:pt idx="182">
                  <c:v>42506</c:v>
                </c:pt>
                <c:pt idx="183">
                  <c:v>42507</c:v>
                </c:pt>
                <c:pt idx="184">
                  <c:v>42508</c:v>
                </c:pt>
                <c:pt idx="185">
                  <c:v>42509</c:v>
                </c:pt>
                <c:pt idx="186">
                  <c:v>42510</c:v>
                </c:pt>
                <c:pt idx="187">
                  <c:v>42513</c:v>
                </c:pt>
                <c:pt idx="188">
                  <c:v>42514</c:v>
                </c:pt>
                <c:pt idx="189">
                  <c:v>42515</c:v>
                </c:pt>
                <c:pt idx="190">
                  <c:v>42516</c:v>
                </c:pt>
                <c:pt idx="191">
                  <c:v>42517</c:v>
                </c:pt>
                <c:pt idx="192">
                  <c:v>42520</c:v>
                </c:pt>
                <c:pt idx="193">
                  <c:v>42521</c:v>
                </c:pt>
                <c:pt idx="194">
                  <c:v>42522</c:v>
                </c:pt>
                <c:pt idx="195">
                  <c:v>42523</c:v>
                </c:pt>
                <c:pt idx="196">
                  <c:v>42524</c:v>
                </c:pt>
                <c:pt idx="197">
                  <c:v>42527</c:v>
                </c:pt>
                <c:pt idx="198">
                  <c:v>42528</c:v>
                </c:pt>
                <c:pt idx="199">
                  <c:v>42529</c:v>
                </c:pt>
                <c:pt idx="200">
                  <c:v>42530</c:v>
                </c:pt>
                <c:pt idx="201">
                  <c:v>42531</c:v>
                </c:pt>
                <c:pt idx="202">
                  <c:v>42534</c:v>
                </c:pt>
                <c:pt idx="203">
                  <c:v>42535</c:v>
                </c:pt>
                <c:pt idx="204">
                  <c:v>42536</c:v>
                </c:pt>
                <c:pt idx="205">
                  <c:v>42537</c:v>
                </c:pt>
                <c:pt idx="206">
                  <c:v>42538</c:v>
                </c:pt>
                <c:pt idx="207">
                  <c:v>42541</c:v>
                </c:pt>
                <c:pt idx="208">
                  <c:v>42542</c:v>
                </c:pt>
                <c:pt idx="209">
                  <c:v>42543</c:v>
                </c:pt>
                <c:pt idx="210">
                  <c:v>42544</c:v>
                </c:pt>
                <c:pt idx="211">
                  <c:v>42545</c:v>
                </c:pt>
                <c:pt idx="212">
                  <c:v>42548</c:v>
                </c:pt>
                <c:pt idx="213">
                  <c:v>42549</c:v>
                </c:pt>
                <c:pt idx="214">
                  <c:v>42550</c:v>
                </c:pt>
                <c:pt idx="215">
                  <c:v>42551</c:v>
                </c:pt>
                <c:pt idx="216">
                  <c:v>42552</c:v>
                </c:pt>
                <c:pt idx="217">
                  <c:v>42555</c:v>
                </c:pt>
                <c:pt idx="218">
                  <c:v>42556</c:v>
                </c:pt>
                <c:pt idx="219">
                  <c:v>42557</c:v>
                </c:pt>
                <c:pt idx="220">
                  <c:v>42558</c:v>
                </c:pt>
                <c:pt idx="221">
                  <c:v>42559</c:v>
                </c:pt>
                <c:pt idx="222">
                  <c:v>42562</c:v>
                </c:pt>
                <c:pt idx="223">
                  <c:v>42563</c:v>
                </c:pt>
                <c:pt idx="224">
                  <c:v>42564</c:v>
                </c:pt>
                <c:pt idx="225">
                  <c:v>42565</c:v>
                </c:pt>
                <c:pt idx="226">
                  <c:v>42566</c:v>
                </c:pt>
                <c:pt idx="227">
                  <c:v>42569</c:v>
                </c:pt>
                <c:pt idx="228">
                  <c:v>42570</c:v>
                </c:pt>
                <c:pt idx="229">
                  <c:v>42571</c:v>
                </c:pt>
                <c:pt idx="230">
                  <c:v>42572</c:v>
                </c:pt>
                <c:pt idx="231">
                  <c:v>42573</c:v>
                </c:pt>
                <c:pt idx="232">
                  <c:v>42576</c:v>
                </c:pt>
                <c:pt idx="233">
                  <c:v>42577</c:v>
                </c:pt>
                <c:pt idx="234">
                  <c:v>42578</c:v>
                </c:pt>
                <c:pt idx="235">
                  <c:v>42579</c:v>
                </c:pt>
                <c:pt idx="236">
                  <c:v>42580</c:v>
                </c:pt>
                <c:pt idx="237">
                  <c:v>42583</c:v>
                </c:pt>
                <c:pt idx="238">
                  <c:v>42584</c:v>
                </c:pt>
                <c:pt idx="239">
                  <c:v>42585</c:v>
                </c:pt>
                <c:pt idx="240">
                  <c:v>42586</c:v>
                </c:pt>
                <c:pt idx="241">
                  <c:v>42587</c:v>
                </c:pt>
                <c:pt idx="242">
                  <c:v>42590</c:v>
                </c:pt>
                <c:pt idx="243">
                  <c:v>42591</c:v>
                </c:pt>
                <c:pt idx="244">
                  <c:v>42592</c:v>
                </c:pt>
                <c:pt idx="245">
                  <c:v>42593</c:v>
                </c:pt>
                <c:pt idx="246">
                  <c:v>42594</c:v>
                </c:pt>
                <c:pt idx="247">
                  <c:v>42597</c:v>
                </c:pt>
                <c:pt idx="248">
                  <c:v>42598</c:v>
                </c:pt>
                <c:pt idx="249">
                  <c:v>42599</c:v>
                </c:pt>
                <c:pt idx="250">
                  <c:v>42600</c:v>
                </c:pt>
                <c:pt idx="251">
                  <c:v>42601</c:v>
                </c:pt>
                <c:pt idx="252">
                  <c:v>42604</c:v>
                </c:pt>
                <c:pt idx="253">
                  <c:v>42605</c:v>
                </c:pt>
                <c:pt idx="254">
                  <c:v>42606</c:v>
                </c:pt>
                <c:pt idx="255">
                  <c:v>42607</c:v>
                </c:pt>
                <c:pt idx="256">
                  <c:v>42608</c:v>
                </c:pt>
                <c:pt idx="257">
                  <c:v>42611</c:v>
                </c:pt>
                <c:pt idx="258">
                  <c:v>42612</c:v>
                </c:pt>
                <c:pt idx="259">
                  <c:v>42613</c:v>
                </c:pt>
                <c:pt idx="260">
                  <c:v>42614</c:v>
                </c:pt>
                <c:pt idx="261">
                  <c:v>42615</c:v>
                </c:pt>
                <c:pt idx="262">
                  <c:v>42618</c:v>
                </c:pt>
                <c:pt idx="263">
                  <c:v>42619</c:v>
                </c:pt>
                <c:pt idx="264">
                  <c:v>42620</c:v>
                </c:pt>
                <c:pt idx="265">
                  <c:v>42621</c:v>
                </c:pt>
                <c:pt idx="266">
                  <c:v>42622</c:v>
                </c:pt>
                <c:pt idx="267">
                  <c:v>42625</c:v>
                </c:pt>
                <c:pt idx="268">
                  <c:v>42626</c:v>
                </c:pt>
                <c:pt idx="269">
                  <c:v>42627</c:v>
                </c:pt>
                <c:pt idx="270">
                  <c:v>42628</c:v>
                </c:pt>
                <c:pt idx="271">
                  <c:v>42629</c:v>
                </c:pt>
                <c:pt idx="272">
                  <c:v>42632</c:v>
                </c:pt>
                <c:pt idx="273">
                  <c:v>42633</c:v>
                </c:pt>
                <c:pt idx="274">
                  <c:v>42634</c:v>
                </c:pt>
                <c:pt idx="275">
                  <c:v>42635</c:v>
                </c:pt>
                <c:pt idx="276">
                  <c:v>42636</c:v>
                </c:pt>
                <c:pt idx="277">
                  <c:v>42639</c:v>
                </c:pt>
                <c:pt idx="278">
                  <c:v>42640</c:v>
                </c:pt>
                <c:pt idx="279">
                  <c:v>42641</c:v>
                </c:pt>
                <c:pt idx="280">
                  <c:v>42642</c:v>
                </c:pt>
                <c:pt idx="281">
                  <c:v>42643</c:v>
                </c:pt>
                <c:pt idx="282">
                  <c:v>42646</c:v>
                </c:pt>
                <c:pt idx="283">
                  <c:v>42647</c:v>
                </c:pt>
                <c:pt idx="284">
                  <c:v>42648</c:v>
                </c:pt>
                <c:pt idx="285">
                  <c:v>42649</c:v>
                </c:pt>
                <c:pt idx="286">
                  <c:v>42650</c:v>
                </c:pt>
                <c:pt idx="287">
                  <c:v>42653</c:v>
                </c:pt>
                <c:pt idx="288">
                  <c:v>42654</c:v>
                </c:pt>
                <c:pt idx="289">
                  <c:v>42655</c:v>
                </c:pt>
                <c:pt idx="290">
                  <c:v>42656</c:v>
                </c:pt>
                <c:pt idx="291">
                  <c:v>42657</c:v>
                </c:pt>
                <c:pt idx="292">
                  <c:v>42660</c:v>
                </c:pt>
                <c:pt idx="293">
                  <c:v>42661</c:v>
                </c:pt>
                <c:pt idx="294">
                  <c:v>42662</c:v>
                </c:pt>
                <c:pt idx="295">
                  <c:v>42663</c:v>
                </c:pt>
                <c:pt idx="296">
                  <c:v>42664</c:v>
                </c:pt>
                <c:pt idx="297">
                  <c:v>42667</c:v>
                </c:pt>
                <c:pt idx="298">
                  <c:v>42668</c:v>
                </c:pt>
                <c:pt idx="299">
                  <c:v>42669</c:v>
                </c:pt>
                <c:pt idx="300">
                  <c:v>42670</c:v>
                </c:pt>
                <c:pt idx="301">
                  <c:v>42671</c:v>
                </c:pt>
                <c:pt idx="302">
                  <c:v>42674</c:v>
                </c:pt>
                <c:pt idx="303">
                  <c:v>42675</c:v>
                </c:pt>
                <c:pt idx="304">
                  <c:v>42676</c:v>
                </c:pt>
                <c:pt idx="305">
                  <c:v>42677</c:v>
                </c:pt>
                <c:pt idx="306">
                  <c:v>42678</c:v>
                </c:pt>
                <c:pt idx="307">
                  <c:v>42681</c:v>
                </c:pt>
                <c:pt idx="308">
                  <c:v>42682</c:v>
                </c:pt>
                <c:pt idx="309">
                  <c:v>42683</c:v>
                </c:pt>
                <c:pt idx="310">
                  <c:v>42684</c:v>
                </c:pt>
                <c:pt idx="311">
                  <c:v>42685</c:v>
                </c:pt>
                <c:pt idx="312">
                  <c:v>42688</c:v>
                </c:pt>
                <c:pt idx="313">
                  <c:v>42689</c:v>
                </c:pt>
                <c:pt idx="314">
                  <c:v>42690</c:v>
                </c:pt>
                <c:pt idx="315">
                  <c:v>42691</c:v>
                </c:pt>
                <c:pt idx="316">
                  <c:v>42692</c:v>
                </c:pt>
                <c:pt idx="317">
                  <c:v>42695</c:v>
                </c:pt>
                <c:pt idx="318">
                  <c:v>42696</c:v>
                </c:pt>
                <c:pt idx="319">
                  <c:v>42697</c:v>
                </c:pt>
                <c:pt idx="320">
                  <c:v>42698</c:v>
                </c:pt>
                <c:pt idx="321">
                  <c:v>42699</c:v>
                </c:pt>
                <c:pt idx="322">
                  <c:v>42702</c:v>
                </c:pt>
                <c:pt idx="323">
                  <c:v>42703</c:v>
                </c:pt>
                <c:pt idx="324">
                  <c:v>42704</c:v>
                </c:pt>
                <c:pt idx="325">
                  <c:v>42705</c:v>
                </c:pt>
                <c:pt idx="326">
                  <c:v>42706</c:v>
                </c:pt>
                <c:pt idx="327">
                  <c:v>42709</c:v>
                </c:pt>
                <c:pt idx="328">
                  <c:v>42710</c:v>
                </c:pt>
                <c:pt idx="329">
                  <c:v>42711</c:v>
                </c:pt>
                <c:pt idx="330">
                  <c:v>42712</c:v>
                </c:pt>
                <c:pt idx="331">
                  <c:v>42713</c:v>
                </c:pt>
                <c:pt idx="332">
                  <c:v>42716</c:v>
                </c:pt>
                <c:pt idx="333">
                  <c:v>42717</c:v>
                </c:pt>
                <c:pt idx="334">
                  <c:v>42718</c:v>
                </c:pt>
                <c:pt idx="335">
                  <c:v>42719</c:v>
                </c:pt>
                <c:pt idx="336">
                  <c:v>42720</c:v>
                </c:pt>
                <c:pt idx="337">
                  <c:v>42723</c:v>
                </c:pt>
                <c:pt idx="338">
                  <c:v>42724</c:v>
                </c:pt>
                <c:pt idx="339">
                  <c:v>42725</c:v>
                </c:pt>
                <c:pt idx="340">
                  <c:v>42726</c:v>
                </c:pt>
                <c:pt idx="341">
                  <c:v>42727</c:v>
                </c:pt>
                <c:pt idx="342">
                  <c:v>42731</c:v>
                </c:pt>
                <c:pt idx="343">
                  <c:v>42732</c:v>
                </c:pt>
                <c:pt idx="344">
                  <c:v>42733</c:v>
                </c:pt>
                <c:pt idx="345">
                  <c:v>42734</c:v>
                </c:pt>
                <c:pt idx="346">
                  <c:v>42737</c:v>
                </c:pt>
                <c:pt idx="347">
                  <c:v>42738</c:v>
                </c:pt>
                <c:pt idx="348">
                  <c:v>42739</c:v>
                </c:pt>
                <c:pt idx="349">
                  <c:v>42740</c:v>
                </c:pt>
                <c:pt idx="350">
                  <c:v>42741</c:v>
                </c:pt>
                <c:pt idx="351">
                  <c:v>42744</c:v>
                </c:pt>
                <c:pt idx="352">
                  <c:v>42745</c:v>
                </c:pt>
                <c:pt idx="353">
                  <c:v>42746</c:v>
                </c:pt>
                <c:pt idx="354">
                  <c:v>42747</c:v>
                </c:pt>
                <c:pt idx="355">
                  <c:v>42748</c:v>
                </c:pt>
                <c:pt idx="356">
                  <c:v>42751</c:v>
                </c:pt>
                <c:pt idx="357">
                  <c:v>42752</c:v>
                </c:pt>
                <c:pt idx="358">
                  <c:v>42753</c:v>
                </c:pt>
                <c:pt idx="359">
                  <c:v>42754</c:v>
                </c:pt>
                <c:pt idx="360">
                  <c:v>42755</c:v>
                </c:pt>
                <c:pt idx="361">
                  <c:v>42758</c:v>
                </c:pt>
                <c:pt idx="362">
                  <c:v>42759</c:v>
                </c:pt>
                <c:pt idx="363">
                  <c:v>42760</c:v>
                </c:pt>
                <c:pt idx="364">
                  <c:v>42761</c:v>
                </c:pt>
                <c:pt idx="365">
                  <c:v>42762</c:v>
                </c:pt>
                <c:pt idx="366">
                  <c:v>42765</c:v>
                </c:pt>
                <c:pt idx="367">
                  <c:v>42766</c:v>
                </c:pt>
                <c:pt idx="368">
                  <c:v>42767</c:v>
                </c:pt>
                <c:pt idx="369">
                  <c:v>42768</c:v>
                </c:pt>
                <c:pt idx="370">
                  <c:v>42769</c:v>
                </c:pt>
                <c:pt idx="371">
                  <c:v>42772</c:v>
                </c:pt>
                <c:pt idx="372">
                  <c:v>42773</c:v>
                </c:pt>
                <c:pt idx="373">
                  <c:v>42774</c:v>
                </c:pt>
                <c:pt idx="374">
                  <c:v>42775</c:v>
                </c:pt>
                <c:pt idx="375">
                  <c:v>42776</c:v>
                </c:pt>
                <c:pt idx="376">
                  <c:v>42779</c:v>
                </c:pt>
                <c:pt idx="377">
                  <c:v>42780</c:v>
                </c:pt>
                <c:pt idx="378">
                  <c:v>42781</c:v>
                </c:pt>
                <c:pt idx="379">
                  <c:v>42782</c:v>
                </c:pt>
                <c:pt idx="380">
                  <c:v>42783</c:v>
                </c:pt>
                <c:pt idx="381">
                  <c:v>42786</c:v>
                </c:pt>
                <c:pt idx="382">
                  <c:v>42787</c:v>
                </c:pt>
                <c:pt idx="383">
                  <c:v>42788</c:v>
                </c:pt>
                <c:pt idx="384">
                  <c:v>42789</c:v>
                </c:pt>
                <c:pt idx="385">
                  <c:v>42790</c:v>
                </c:pt>
                <c:pt idx="386">
                  <c:v>42793</c:v>
                </c:pt>
                <c:pt idx="387">
                  <c:v>42794</c:v>
                </c:pt>
                <c:pt idx="388">
                  <c:v>42795</c:v>
                </c:pt>
                <c:pt idx="389">
                  <c:v>42796</c:v>
                </c:pt>
                <c:pt idx="390">
                  <c:v>42797</c:v>
                </c:pt>
                <c:pt idx="391">
                  <c:v>42800</c:v>
                </c:pt>
                <c:pt idx="392">
                  <c:v>42801</c:v>
                </c:pt>
                <c:pt idx="393">
                  <c:v>42802</c:v>
                </c:pt>
                <c:pt idx="394">
                  <c:v>42803</c:v>
                </c:pt>
                <c:pt idx="395">
                  <c:v>42804</c:v>
                </c:pt>
                <c:pt idx="396">
                  <c:v>42807</c:v>
                </c:pt>
                <c:pt idx="397">
                  <c:v>42808</c:v>
                </c:pt>
                <c:pt idx="398">
                  <c:v>42809</c:v>
                </c:pt>
                <c:pt idx="399">
                  <c:v>42810</c:v>
                </c:pt>
                <c:pt idx="400">
                  <c:v>42811</c:v>
                </c:pt>
                <c:pt idx="401">
                  <c:v>42814</c:v>
                </c:pt>
                <c:pt idx="402">
                  <c:v>42815</c:v>
                </c:pt>
                <c:pt idx="403">
                  <c:v>42816</c:v>
                </c:pt>
                <c:pt idx="404">
                  <c:v>42817</c:v>
                </c:pt>
                <c:pt idx="405">
                  <c:v>42818</c:v>
                </c:pt>
                <c:pt idx="406">
                  <c:v>42821</c:v>
                </c:pt>
                <c:pt idx="407">
                  <c:v>42822</c:v>
                </c:pt>
                <c:pt idx="408">
                  <c:v>42823</c:v>
                </c:pt>
                <c:pt idx="409">
                  <c:v>42824</c:v>
                </c:pt>
                <c:pt idx="410">
                  <c:v>42825</c:v>
                </c:pt>
                <c:pt idx="411">
                  <c:v>42828</c:v>
                </c:pt>
                <c:pt idx="412">
                  <c:v>42829</c:v>
                </c:pt>
                <c:pt idx="413">
                  <c:v>42830</c:v>
                </c:pt>
                <c:pt idx="414">
                  <c:v>42831</c:v>
                </c:pt>
                <c:pt idx="415">
                  <c:v>42832</c:v>
                </c:pt>
                <c:pt idx="416">
                  <c:v>42835</c:v>
                </c:pt>
                <c:pt idx="417">
                  <c:v>42836</c:v>
                </c:pt>
                <c:pt idx="418">
                  <c:v>42837</c:v>
                </c:pt>
                <c:pt idx="419">
                  <c:v>42838</c:v>
                </c:pt>
                <c:pt idx="420">
                  <c:v>42843</c:v>
                </c:pt>
                <c:pt idx="421">
                  <c:v>42844</c:v>
                </c:pt>
                <c:pt idx="422">
                  <c:v>42845</c:v>
                </c:pt>
                <c:pt idx="423">
                  <c:v>42846</c:v>
                </c:pt>
                <c:pt idx="424">
                  <c:v>42849</c:v>
                </c:pt>
                <c:pt idx="425">
                  <c:v>42850</c:v>
                </c:pt>
                <c:pt idx="426">
                  <c:v>42851</c:v>
                </c:pt>
                <c:pt idx="427">
                  <c:v>42852</c:v>
                </c:pt>
                <c:pt idx="428">
                  <c:v>42853</c:v>
                </c:pt>
                <c:pt idx="429">
                  <c:v>42857</c:v>
                </c:pt>
                <c:pt idx="430">
                  <c:v>42858</c:v>
                </c:pt>
                <c:pt idx="431">
                  <c:v>42859</c:v>
                </c:pt>
                <c:pt idx="432">
                  <c:v>42860</c:v>
                </c:pt>
                <c:pt idx="433">
                  <c:v>42863</c:v>
                </c:pt>
                <c:pt idx="434">
                  <c:v>42864</c:v>
                </c:pt>
                <c:pt idx="435">
                  <c:v>42865</c:v>
                </c:pt>
                <c:pt idx="436">
                  <c:v>42866</c:v>
                </c:pt>
                <c:pt idx="437">
                  <c:v>42867</c:v>
                </c:pt>
                <c:pt idx="438">
                  <c:v>42870</c:v>
                </c:pt>
                <c:pt idx="439">
                  <c:v>42871</c:v>
                </c:pt>
                <c:pt idx="440">
                  <c:v>42872</c:v>
                </c:pt>
                <c:pt idx="441">
                  <c:v>42873</c:v>
                </c:pt>
                <c:pt idx="442">
                  <c:v>42874</c:v>
                </c:pt>
                <c:pt idx="443">
                  <c:v>42877</c:v>
                </c:pt>
                <c:pt idx="444">
                  <c:v>42878</c:v>
                </c:pt>
                <c:pt idx="445">
                  <c:v>42879</c:v>
                </c:pt>
                <c:pt idx="446">
                  <c:v>42880</c:v>
                </c:pt>
                <c:pt idx="447">
                  <c:v>42881</c:v>
                </c:pt>
                <c:pt idx="448">
                  <c:v>42884</c:v>
                </c:pt>
                <c:pt idx="449">
                  <c:v>42885</c:v>
                </c:pt>
                <c:pt idx="450">
                  <c:v>42886</c:v>
                </c:pt>
                <c:pt idx="451">
                  <c:v>42887</c:v>
                </c:pt>
                <c:pt idx="452">
                  <c:v>42888</c:v>
                </c:pt>
                <c:pt idx="453">
                  <c:v>42891</c:v>
                </c:pt>
                <c:pt idx="454">
                  <c:v>42892</c:v>
                </c:pt>
                <c:pt idx="455">
                  <c:v>42893</c:v>
                </c:pt>
                <c:pt idx="456">
                  <c:v>42894</c:v>
                </c:pt>
                <c:pt idx="457">
                  <c:v>42895</c:v>
                </c:pt>
                <c:pt idx="458">
                  <c:v>42898</c:v>
                </c:pt>
                <c:pt idx="459">
                  <c:v>42899</c:v>
                </c:pt>
                <c:pt idx="460">
                  <c:v>42900</c:v>
                </c:pt>
                <c:pt idx="461">
                  <c:v>42901</c:v>
                </c:pt>
                <c:pt idx="462">
                  <c:v>42902</c:v>
                </c:pt>
                <c:pt idx="463">
                  <c:v>42905</c:v>
                </c:pt>
                <c:pt idx="464">
                  <c:v>42906</c:v>
                </c:pt>
                <c:pt idx="465">
                  <c:v>42907</c:v>
                </c:pt>
                <c:pt idx="466">
                  <c:v>42908</c:v>
                </c:pt>
                <c:pt idx="467">
                  <c:v>42909</c:v>
                </c:pt>
                <c:pt idx="468">
                  <c:v>42912</c:v>
                </c:pt>
                <c:pt idx="469">
                  <c:v>42913</c:v>
                </c:pt>
                <c:pt idx="470">
                  <c:v>42914</c:v>
                </c:pt>
                <c:pt idx="471">
                  <c:v>42915</c:v>
                </c:pt>
                <c:pt idx="472">
                  <c:v>42916</c:v>
                </c:pt>
                <c:pt idx="473">
                  <c:v>42919</c:v>
                </c:pt>
                <c:pt idx="474">
                  <c:v>42920</c:v>
                </c:pt>
                <c:pt idx="475">
                  <c:v>42921</c:v>
                </c:pt>
                <c:pt idx="476">
                  <c:v>42922</c:v>
                </c:pt>
                <c:pt idx="477">
                  <c:v>42923</c:v>
                </c:pt>
                <c:pt idx="478">
                  <c:v>42926</c:v>
                </c:pt>
                <c:pt idx="479">
                  <c:v>42927</c:v>
                </c:pt>
                <c:pt idx="480">
                  <c:v>42928</c:v>
                </c:pt>
                <c:pt idx="481">
                  <c:v>42929</c:v>
                </c:pt>
                <c:pt idx="482">
                  <c:v>42930</c:v>
                </c:pt>
                <c:pt idx="483">
                  <c:v>42933</c:v>
                </c:pt>
                <c:pt idx="484">
                  <c:v>42934</c:v>
                </c:pt>
                <c:pt idx="485">
                  <c:v>42935</c:v>
                </c:pt>
                <c:pt idx="486">
                  <c:v>42936</c:v>
                </c:pt>
                <c:pt idx="487">
                  <c:v>42937</c:v>
                </c:pt>
                <c:pt idx="488">
                  <c:v>42940</c:v>
                </c:pt>
                <c:pt idx="489">
                  <c:v>42941</c:v>
                </c:pt>
                <c:pt idx="490">
                  <c:v>42942</c:v>
                </c:pt>
                <c:pt idx="491">
                  <c:v>42943</c:v>
                </c:pt>
                <c:pt idx="492">
                  <c:v>42944</c:v>
                </c:pt>
                <c:pt idx="493">
                  <c:v>42947</c:v>
                </c:pt>
                <c:pt idx="494">
                  <c:v>42948</c:v>
                </c:pt>
                <c:pt idx="495">
                  <c:v>42949</c:v>
                </c:pt>
                <c:pt idx="496">
                  <c:v>42950</c:v>
                </c:pt>
                <c:pt idx="497">
                  <c:v>42951</c:v>
                </c:pt>
                <c:pt idx="498">
                  <c:v>42954</c:v>
                </c:pt>
                <c:pt idx="499">
                  <c:v>42955</c:v>
                </c:pt>
                <c:pt idx="500">
                  <c:v>42956</c:v>
                </c:pt>
                <c:pt idx="501">
                  <c:v>42957</c:v>
                </c:pt>
                <c:pt idx="502">
                  <c:v>42958</c:v>
                </c:pt>
                <c:pt idx="503">
                  <c:v>42961</c:v>
                </c:pt>
                <c:pt idx="504">
                  <c:v>42962</c:v>
                </c:pt>
                <c:pt idx="505">
                  <c:v>42963</c:v>
                </c:pt>
                <c:pt idx="506">
                  <c:v>42964</c:v>
                </c:pt>
                <c:pt idx="507">
                  <c:v>42965</c:v>
                </c:pt>
                <c:pt idx="508">
                  <c:v>42968</c:v>
                </c:pt>
                <c:pt idx="509">
                  <c:v>42969</c:v>
                </c:pt>
                <c:pt idx="510">
                  <c:v>42970</c:v>
                </c:pt>
                <c:pt idx="511">
                  <c:v>42971</c:v>
                </c:pt>
                <c:pt idx="512">
                  <c:v>42972</c:v>
                </c:pt>
                <c:pt idx="513">
                  <c:v>42975</c:v>
                </c:pt>
                <c:pt idx="514">
                  <c:v>42976</c:v>
                </c:pt>
                <c:pt idx="515">
                  <c:v>42977</c:v>
                </c:pt>
                <c:pt idx="516">
                  <c:v>42978</c:v>
                </c:pt>
                <c:pt idx="517">
                  <c:v>42979</c:v>
                </c:pt>
                <c:pt idx="518">
                  <c:v>42982</c:v>
                </c:pt>
                <c:pt idx="519">
                  <c:v>42983</c:v>
                </c:pt>
                <c:pt idx="520">
                  <c:v>42984</c:v>
                </c:pt>
                <c:pt idx="521">
                  <c:v>42985</c:v>
                </c:pt>
                <c:pt idx="522">
                  <c:v>42986</c:v>
                </c:pt>
                <c:pt idx="523">
                  <c:v>42989</c:v>
                </c:pt>
                <c:pt idx="524">
                  <c:v>42990</c:v>
                </c:pt>
                <c:pt idx="525">
                  <c:v>42991</c:v>
                </c:pt>
                <c:pt idx="526">
                  <c:v>42992</c:v>
                </c:pt>
                <c:pt idx="527">
                  <c:v>42993</c:v>
                </c:pt>
                <c:pt idx="528">
                  <c:v>42996</c:v>
                </c:pt>
                <c:pt idx="529">
                  <c:v>42997</c:v>
                </c:pt>
                <c:pt idx="530">
                  <c:v>42998</c:v>
                </c:pt>
                <c:pt idx="531">
                  <c:v>42999</c:v>
                </c:pt>
                <c:pt idx="532">
                  <c:v>43000</c:v>
                </c:pt>
                <c:pt idx="533">
                  <c:v>43003</c:v>
                </c:pt>
                <c:pt idx="534">
                  <c:v>43004</c:v>
                </c:pt>
                <c:pt idx="535">
                  <c:v>43005</c:v>
                </c:pt>
                <c:pt idx="536">
                  <c:v>43006</c:v>
                </c:pt>
                <c:pt idx="537">
                  <c:v>43007</c:v>
                </c:pt>
                <c:pt idx="538">
                  <c:v>43010</c:v>
                </c:pt>
                <c:pt idx="539">
                  <c:v>43011</c:v>
                </c:pt>
                <c:pt idx="540">
                  <c:v>43012</c:v>
                </c:pt>
                <c:pt idx="541">
                  <c:v>43013</c:v>
                </c:pt>
                <c:pt idx="542">
                  <c:v>43014</c:v>
                </c:pt>
                <c:pt idx="543">
                  <c:v>43017</c:v>
                </c:pt>
                <c:pt idx="544">
                  <c:v>43018</c:v>
                </c:pt>
                <c:pt idx="545">
                  <c:v>43019</c:v>
                </c:pt>
                <c:pt idx="546">
                  <c:v>43020</c:v>
                </c:pt>
                <c:pt idx="547">
                  <c:v>43021</c:v>
                </c:pt>
                <c:pt idx="548">
                  <c:v>43024</c:v>
                </c:pt>
                <c:pt idx="549">
                  <c:v>43025</c:v>
                </c:pt>
                <c:pt idx="550">
                  <c:v>43026</c:v>
                </c:pt>
                <c:pt idx="551">
                  <c:v>43027</c:v>
                </c:pt>
                <c:pt idx="552">
                  <c:v>43028</c:v>
                </c:pt>
                <c:pt idx="553">
                  <c:v>43031</c:v>
                </c:pt>
                <c:pt idx="554">
                  <c:v>43032</c:v>
                </c:pt>
                <c:pt idx="555">
                  <c:v>43033</c:v>
                </c:pt>
                <c:pt idx="556">
                  <c:v>43034</c:v>
                </c:pt>
                <c:pt idx="557">
                  <c:v>43035</c:v>
                </c:pt>
                <c:pt idx="558">
                  <c:v>43038</c:v>
                </c:pt>
                <c:pt idx="559">
                  <c:v>43039</c:v>
                </c:pt>
                <c:pt idx="560">
                  <c:v>43040</c:v>
                </c:pt>
                <c:pt idx="561">
                  <c:v>43041</c:v>
                </c:pt>
                <c:pt idx="562">
                  <c:v>43042</c:v>
                </c:pt>
                <c:pt idx="563">
                  <c:v>43045</c:v>
                </c:pt>
                <c:pt idx="564">
                  <c:v>43046</c:v>
                </c:pt>
                <c:pt idx="565">
                  <c:v>43047</c:v>
                </c:pt>
                <c:pt idx="566">
                  <c:v>43048</c:v>
                </c:pt>
                <c:pt idx="567">
                  <c:v>43049</c:v>
                </c:pt>
                <c:pt idx="568">
                  <c:v>43052</c:v>
                </c:pt>
                <c:pt idx="569">
                  <c:v>43053</c:v>
                </c:pt>
                <c:pt idx="570">
                  <c:v>43054</c:v>
                </c:pt>
                <c:pt idx="571">
                  <c:v>43055</c:v>
                </c:pt>
                <c:pt idx="572">
                  <c:v>43056</c:v>
                </c:pt>
                <c:pt idx="573">
                  <c:v>43059</c:v>
                </c:pt>
                <c:pt idx="574">
                  <c:v>43060</c:v>
                </c:pt>
                <c:pt idx="575">
                  <c:v>43061</c:v>
                </c:pt>
                <c:pt idx="576">
                  <c:v>43062</c:v>
                </c:pt>
                <c:pt idx="577">
                  <c:v>43063</c:v>
                </c:pt>
                <c:pt idx="578">
                  <c:v>43066</c:v>
                </c:pt>
                <c:pt idx="579">
                  <c:v>43067</c:v>
                </c:pt>
                <c:pt idx="580">
                  <c:v>43068</c:v>
                </c:pt>
                <c:pt idx="581">
                  <c:v>43069</c:v>
                </c:pt>
                <c:pt idx="582">
                  <c:v>43070</c:v>
                </c:pt>
                <c:pt idx="583">
                  <c:v>43073</c:v>
                </c:pt>
                <c:pt idx="584">
                  <c:v>43074</c:v>
                </c:pt>
                <c:pt idx="585">
                  <c:v>43075</c:v>
                </c:pt>
                <c:pt idx="586">
                  <c:v>43076</c:v>
                </c:pt>
                <c:pt idx="587">
                  <c:v>43077</c:v>
                </c:pt>
                <c:pt idx="588">
                  <c:v>43080</c:v>
                </c:pt>
                <c:pt idx="589">
                  <c:v>43081</c:v>
                </c:pt>
                <c:pt idx="590">
                  <c:v>43082</c:v>
                </c:pt>
                <c:pt idx="591">
                  <c:v>43083</c:v>
                </c:pt>
                <c:pt idx="592">
                  <c:v>43084</c:v>
                </c:pt>
                <c:pt idx="593">
                  <c:v>43087</c:v>
                </c:pt>
                <c:pt idx="594">
                  <c:v>43088</c:v>
                </c:pt>
                <c:pt idx="595">
                  <c:v>43089</c:v>
                </c:pt>
                <c:pt idx="596">
                  <c:v>43090</c:v>
                </c:pt>
                <c:pt idx="597">
                  <c:v>43091</c:v>
                </c:pt>
                <c:pt idx="598">
                  <c:v>43096</c:v>
                </c:pt>
                <c:pt idx="599">
                  <c:v>43097</c:v>
                </c:pt>
                <c:pt idx="600">
                  <c:v>43098</c:v>
                </c:pt>
                <c:pt idx="601">
                  <c:v>43102</c:v>
                </c:pt>
                <c:pt idx="602">
                  <c:v>43103</c:v>
                </c:pt>
                <c:pt idx="603">
                  <c:v>43104</c:v>
                </c:pt>
                <c:pt idx="604">
                  <c:v>43105</c:v>
                </c:pt>
                <c:pt idx="605">
                  <c:v>43108</c:v>
                </c:pt>
                <c:pt idx="606">
                  <c:v>43109</c:v>
                </c:pt>
                <c:pt idx="607">
                  <c:v>43110</c:v>
                </c:pt>
                <c:pt idx="608">
                  <c:v>43111</c:v>
                </c:pt>
                <c:pt idx="609">
                  <c:v>43112</c:v>
                </c:pt>
                <c:pt idx="610">
                  <c:v>43115</c:v>
                </c:pt>
                <c:pt idx="611">
                  <c:v>43116</c:v>
                </c:pt>
                <c:pt idx="612">
                  <c:v>43117</c:v>
                </c:pt>
                <c:pt idx="613">
                  <c:v>43118</c:v>
                </c:pt>
                <c:pt idx="614">
                  <c:v>43119</c:v>
                </c:pt>
                <c:pt idx="615">
                  <c:v>43122</c:v>
                </c:pt>
                <c:pt idx="616">
                  <c:v>43123</c:v>
                </c:pt>
                <c:pt idx="617">
                  <c:v>43124</c:v>
                </c:pt>
                <c:pt idx="618">
                  <c:v>43125</c:v>
                </c:pt>
                <c:pt idx="619">
                  <c:v>43126</c:v>
                </c:pt>
                <c:pt idx="620">
                  <c:v>43129</c:v>
                </c:pt>
                <c:pt idx="621">
                  <c:v>43130</c:v>
                </c:pt>
                <c:pt idx="622">
                  <c:v>43131</c:v>
                </c:pt>
                <c:pt idx="623">
                  <c:v>43132</c:v>
                </c:pt>
                <c:pt idx="624">
                  <c:v>43133</c:v>
                </c:pt>
                <c:pt idx="625">
                  <c:v>43136</c:v>
                </c:pt>
                <c:pt idx="626">
                  <c:v>43137</c:v>
                </c:pt>
                <c:pt idx="627">
                  <c:v>43138</c:v>
                </c:pt>
                <c:pt idx="628">
                  <c:v>43139</c:v>
                </c:pt>
                <c:pt idx="629">
                  <c:v>43140</c:v>
                </c:pt>
                <c:pt idx="630">
                  <c:v>43143</c:v>
                </c:pt>
                <c:pt idx="631">
                  <c:v>43144</c:v>
                </c:pt>
                <c:pt idx="632">
                  <c:v>43145</c:v>
                </c:pt>
                <c:pt idx="633">
                  <c:v>43146</c:v>
                </c:pt>
                <c:pt idx="634">
                  <c:v>43147</c:v>
                </c:pt>
                <c:pt idx="635">
                  <c:v>43150</c:v>
                </c:pt>
                <c:pt idx="636">
                  <c:v>43151</c:v>
                </c:pt>
                <c:pt idx="637">
                  <c:v>43152</c:v>
                </c:pt>
                <c:pt idx="638">
                  <c:v>43153</c:v>
                </c:pt>
                <c:pt idx="639">
                  <c:v>43154</c:v>
                </c:pt>
                <c:pt idx="640">
                  <c:v>43157</c:v>
                </c:pt>
                <c:pt idx="641">
                  <c:v>43158</c:v>
                </c:pt>
                <c:pt idx="642">
                  <c:v>43159</c:v>
                </c:pt>
                <c:pt idx="643">
                  <c:v>43160</c:v>
                </c:pt>
                <c:pt idx="644">
                  <c:v>43161</c:v>
                </c:pt>
                <c:pt idx="645">
                  <c:v>43164</c:v>
                </c:pt>
                <c:pt idx="646">
                  <c:v>43165</c:v>
                </c:pt>
                <c:pt idx="647">
                  <c:v>43166</c:v>
                </c:pt>
                <c:pt idx="648">
                  <c:v>43167</c:v>
                </c:pt>
                <c:pt idx="649">
                  <c:v>43168</c:v>
                </c:pt>
                <c:pt idx="650">
                  <c:v>43171</c:v>
                </c:pt>
                <c:pt idx="651">
                  <c:v>43172</c:v>
                </c:pt>
                <c:pt idx="652">
                  <c:v>43173</c:v>
                </c:pt>
                <c:pt idx="653">
                  <c:v>43174</c:v>
                </c:pt>
                <c:pt idx="654">
                  <c:v>43175</c:v>
                </c:pt>
                <c:pt idx="655">
                  <c:v>43178</c:v>
                </c:pt>
                <c:pt idx="656">
                  <c:v>43179</c:v>
                </c:pt>
                <c:pt idx="657">
                  <c:v>43180</c:v>
                </c:pt>
                <c:pt idx="658">
                  <c:v>43181</c:v>
                </c:pt>
                <c:pt idx="659">
                  <c:v>43182</c:v>
                </c:pt>
                <c:pt idx="660">
                  <c:v>43185</c:v>
                </c:pt>
                <c:pt idx="661">
                  <c:v>43186</c:v>
                </c:pt>
                <c:pt idx="662">
                  <c:v>43187</c:v>
                </c:pt>
                <c:pt idx="663">
                  <c:v>43188</c:v>
                </c:pt>
                <c:pt idx="664">
                  <c:v>43193</c:v>
                </c:pt>
                <c:pt idx="665">
                  <c:v>43194</c:v>
                </c:pt>
                <c:pt idx="666">
                  <c:v>43195</c:v>
                </c:pt>
                <c:pt idx="667">
                  <c:v>43196</c:v>
                </c:pt>
                <c:pt idx="668">
                  <c:v>43199</c:v>
                </c:pt>
                <c:pt idx="669">
                  <c:v>43200</c:v>
                </c:pt>
                <c:pt idx="670">
                  <c:v>43201</c:v>
                </c:pt>
                <c:pt idx="671">
                  <c:v>43202</c:v>
                </c:pt>
                <c:pt idx="672">
                  <c:v>43203</c:v>
                </c:pt>
                <c:pt idx="673">
                  <c:v>43206</c:v>
                </c:pt>
                <c:pt idx="674">
                  <c:v>43207</c:v>
                </c:pt>
                <c:pt idx="675">
                  <c:v>43208</c:v>
                </c:pt>
                <c:pt idx="676">
                  <c:v>43209</c:v>
                </c:pt>
                <c:pt idx="677">
                  <c:v>43210</c:v>
                </c:pt>
                <c:pt idx="678">
                  <c:v>43213</c:v>
                </c:pt>
                <c:pt idx="679">
                  <c:v>43214</c:v>
                </c:pt>
                <c:pt idx="680">
                  <c:v>43215</c:v>
                </c:pt>
                <c:pt idx="681">
                  <c:v>43216</c:v>
                </c:pt>
                <c:pt idx="682">
                  <c:v>43217</c:v>
                </c:pt>
                <c:pt idx="683">
                  <c:v>43220</c:v>
                </c:pt>
                <c:pt idx="684">
                  <c:v>43222</c:v>
                </c:pt>
                <c:pt idx="685">
                  <c:v>43223</c:v>
                </c:pt>
                <c:pt idx="686">
                  <c:v>43224</c:v>
                </c:pt>
                <c:pt idx="687">
                  <c:v>43227</c:v>
                </c:pt>
                <c:pt idx="688">
                  <c:v>43228</c:v>
                </c:pt>
                <c:pt idx="689">
                  <c:v>43229</c:v>
                </c:pt>
                <c:pt idx="690">
                  <c:v>43230</c:v>
                </c:pt>
                <c:pt idx="691">
                  <c:v>43231</c:v>
                </c:pt>
                <c:pt idx="692">
                  <c:v>43234</c:v>
                </c:pt>
                <c:pt idx="693">
                  <c:v>43235</c:v>
                </c:pt>
                <c:pt idx="694">
                  <c:v>43236</c:v>
                </c:pt>
                <c:pt idx="695">
                  <c:v>43237</c:v>
                </c:pt>
                <c:pt idx="696">
                  <c:v>43238</c:v>
                </c:pt>
                <c:pt idx="697">
                  <c:v>43241</c:v>
                </c:pt>
                <c:pt idx="698">
                  <c:v>43242</c:v>
                </c:pt>
                <c:pt idx="699">
                  <c:v>43243</c:v>
                </c:pt>
                <c:pt idx="700">
                  <c:v>43244</c:v>
                </c:pt>
                <c:pt idx="701">
                  <c:v>43245</c:v>
                </c:pt>
                <c:pt idx="702">
                  <c:v>43248</c:v>
                </c:pt>
                <c:pt idx="703">
                  <c:v>43249</c:v>
                </c:pt>
                <c:pt idx="704">
                  <c:v>43250</c:v>
                </c:pt>
                <c:pt idx="705">
                  <c:v>43251</c:v>
                </c:pt>
                <c:pt idx="706">
                  <c:v>43252</c:v>
                </c:pt>
                <c:pt idx="707">
                  <c:v>43255</c:v>
                </c:pt>
                <c:pt idx="708">
                  <c:v>43256</c:v>
                </c:pt>
                <c:pt idx="709">
                  <c:v>43257</c:v>
                </c:pt>
                <c:pt idx="710">
                  <c:v>43258</c:v>
                </c:pt>
                <c:pt idx="711">
                  <c:v>43259</c:v>
                </c:pt>
                <c:pt idx="712">
                  <c:v>43262</c:v>
                </c:pt>
                <c:pt idx="713">
                  <c:v>43263</c:v>
                </c:pt>
                <c:pt idx="714">
                  <c:v>43264</c:v>
                </c:pt>
                <c:pt idx="715">
                  <c:v>43265</c:v>
                </c:pt>
                <c:pt idx="716">
                  <c:v>43266</c:v>
                </c:pt>
                <c:pt idx="717">
                  <c:v>43269</c:v>
                </c:pt>
                <c:pt idx="718">
                  <c:v>43270</c:v>
                </c:pt>
                <c:pt idx="719">
                  <c:v>43271</c:v>
                </c:pt>
                <c:pt idx="720">
                  <c:v>43272</c:v>
                </c:pt>
                <c:pt idx="721">
                  <c:v>43273</c:v>
                </c:pt>
                <c:pt idx="722">
                  <c:v>43276</c:v>
                </c:pt>
                <c:pt idx="723">
                  <c:v>43277</c:v>
                </c:pt>
                <c:pt idx="724">
                  <c:v>43278</c:v>
                </c:pt>
                <c:pt idx="725">
                  <c:v>43279</c:v>
                </c:pt>
                <c:pt idx="726">
                  <c:v>43280</c:v>
                </c:pt>
                <c:pt idx="727">
                  <c:v>43283</c:v>
                </c:pt>
                <c:pt idx="728">
                  <c:v>43284</c:v>
                </c:pt>
                <c:pt idx="729">
                  <c:v>43285</c:v>
                </c:pt>
                <c:pt idx="730">
                  <c:v>43286</c:v>
                </c:pt>
                <c:pt idx="731">
                  <c:v>43287</c:v>
                </c:pt>
                <c:pt idx="732">
                  <c:v>43290</c:v>
                </c:pt>
                <c:pt idx="733">
                  <c:v>43291</c:v>
                </c:pt>
                <c:pt idx="734">
                  <c:v>43292</c:v>
                </c:pt>
                <c:pt idx="735">
                  <c:v>43293</c:v>
                </c:pt>
                <c:pt idx="736">
                  <c:v>43294</c:v>
                </c:pt>
                <c:pt idx="737">
                  <c:v>43297</c:v>
                </c:pt>
                <c:pt idx="738">
                  <c:v>43298</c:v>
                </c:pt>
                <c:pt idx="739">
                  <c:v>43299</c:v>
                </c:pt>
                <c:pt idx="740">
                  <c:v>43300</c:v>
                </c:pt>
                <c:pt idx="741">
                  <c:v>43301</c:v>
                </c:pt>
                <c:pt idx="742">
                  <c:v>43304</c:v>
                </c:pt>
                <c:pt idx="743">
                  <c:v>43305</c:v>
                </c:pt>
              </c:numCache>
            </c:numRef>
          </c:xVal>
          <c:yVal>
            <c:numRef>
              <c:f>'Check Eur3M'!$AP$4:$AP$747</c:f>
              <c:numCache>
                <c:formatCode>0.0000%</c:formatCode>
                <c:ptCount val="744"/>
                <c:pt idx="0">
                  <c:v>-3.2799999935008141E-4</c:v>
                </c:pt>
                <c:pt idx="1">
                  <c:v>-3.2797812305018894E-4</c:v>
                </c:pt>
                <c:pt idx="2">
                  <c:v>-3.2824332985044587E-4</c:v>
                </c:pt>
                <c:pt idx="3">
                  <c:v>-3.2838969465423924E-4</c:v>
                </c:pt>
                <c:pt idx="4">
                  <c:v>-3.2856295725630706E-4</c:v>
                </c:pt>
                <c:pt idx="5">
                  <c:v>-3.2876186757397458E-4</c:v>
                </c:pt>
                <c:pt idx="6">
                  <c:v>-3.2898517552632384E-4</c:v>
                </c:pt>
                <c:pt idx="7">
                  <c:v>-3.297889843576875E-4</c:v>
                </c:pt>
                <c:pt idx="8">
                  <c:v>-3.3009738201850283E-4</c:v>
                </c:pt>
                <c:pt idx="9">
                  <c:v>-3.3042392689930854E-4</c:v>
                </c:pt>
                <c:pt idx="10">
                  <c:v>-3.3076736891743001E-4</c:v>
                </c:pt>
                <c:pt idx="11">
                  <c:v>-3.3112645799238848E-4</c:v>
                </c:pt>
                <c:pt idx="12">
                  <c:v>-3.3228510672934263E-4</c:v>
                </c:pt>
                <c:pt idx="13">
                  <c:v>-3.3269428320929393E-4</c:v>
                </c:pt>
                <c:pt idx="14">
                  <c:v>-3.3311285633710061E-4</c:v>
                </c:pt>
                <c:pt idx="15">
                  <c:v>-3.3353957603448009E-4</c:v>
                </c:pt>
                <c:pt idx="16">
                  <c:v>-3.355486476687696E-4</c:v>
                </c:pt>
                <c:pt idx="17">
                  <c:v>-3.3530291892376748E-4</c:v>
                </c:pt>
                <c:pt idx="18">
                  <c:v>-3.3575162028027725E-4</c:v>
                </c:pt>
                <c:pt idx="19">
                  <c:v>-3.36929494054293E-4</c:v>
                </c:pt>
                <c:pt idx="20">
                  <c:v>-3.3999999934591029E-4</c:v>
                </c:pt>
                <c:pt idx="21">
                  <c:v>-3.3970640612671841E-4</c:v>
                </c:pt>
                <c:pt idx="22">
                  <c:v>-3.394682833661154E-4</c:v>
                </c:pt>
                <c:pt idx="23">
                  <c:v>-3.4000375866847523E-4</c:v>
                </c:pt>
                <c:pt idx="24">
                  <c:v>-3.4054803364617133E-4</c:v>
                </c:pt>
                <c:pt idx="25">
                  <c:v>-3.4109873104472342E-4</c:v>
                </c:pt>
                <c:pt idx="26">
                  <c:v>-3.4391884146003497E-4</c:v>
                </c:pt>
                <c:pt idx="27">
                  <c:v>-3.4331819973703438E-4</c:v>
                </c:pt>
                <c:pt idx="28">
                  <c:v>-3.4386535042483526E-4</c:v>
                </c:pt>
                <c:pt idx="29">
                  <c:v>-3.4440466001790614E-4</c:v>
                </c:pt>
                <c:pt idx="30">
                  <c:v>-3.4493375126871771E-4</c:v>
                </c:pt>
                <c:pt idx="31">
                  <c:v>-3.4757887945824351E-4</c:v>
                </c:pt>
                <c:pt idx="32">
                  <c:v>-3.4690038794049156E-4</c:v>
                </c:pt>
                <c:pt idx="33">
                  <c:v>-3.4734272880529801E-4</c:v>
                </c:pt>
                <c:pt idx="34">
                  <c:v>-3.4776058786439135E-4</c:v>
                </c:pt>
                <c:pt idx="35">
                  <c:v>-3.4815158787719326E-4</c:v>
                </c:pt>
                <c:pt idx="36">
                  <c:v>-3.49888476147461E-4</c:v>
                </c:pt>
                <c:pt idx="37">
                  <c:v>-3.4939945264783856E-4</c:v>
                </c:pt>
                <c:pt idx="38">
                  <c:v>-3.4962049881703334E-4</c:v>
                </c:pt>
                <c:pt idx="39">
                  <c:v>-3.4980042249559807E-4</c:v>
                </c:pt>
                <c:pt idx="40">
                  <c:v>-3.4993684644121662E-4</c:v>
                </c:pt>
                <c:pt idx="41">
                  <c:v>-3.4984142499751736E-4</c:v>
                </c:pt>
                <c:pt idx="42">
                  <c:v>-3.5000000000012078E-4</c:v>
                </c:pt>
                <c:pt idx="43">
                  <c:v>-3.4988427893565074E-4</c:v>
                </c:pt>
                <c:pt idx="44">
                  <c:v>-3.4971686868173036E-4</c:v>
                </c:pt>
                <c:pt idx="45">
                  <c:v>-3.4950146601255071E-4</c:v>
                </c:pt>
                <c:pt idx="46">
                  <c:v>-3.4767892035636222E-4</c:v>
                </c:pt>
                <c:pt idx="47">
                  <c:v>-3.4823386666228278E-4</c:v>
                </c:pt>
                <c:pt idx="48">
                  <c:v>-3.4783395352315689E-4</c:v>
                </c:pt>
                <c:pt idx="49">
                  <c:v>-3.4740822861087736E-4</c:v>
                </c:pt>
                <c:pt idx="50">
                  <c:v>-3.4696038870050418E-4</c:v>
                </c:pt>
                <c:pt idx="51">
                  <c:v>-3.4405463114974027E-4</c:v>
                </c:pt>
                <c:pt idx="52">
                  <c:v>-3.4502181465139077E-4</c:v>
                </c:pt>
                <c:pt idx="53">
                  <c:v>-3.4451885144031098E-4</c:v>
                </c:pt>
                <c:pt idx="54">
                  <c:v>-3.4401595391798999E-4</c:v>
                </c:pt>
                <c:pt idx="55">
                  <c:v>-3.4351681887121745E-4</c:v>
                </c:pt>
                <c:pt idx="56">
                  <c:v>-3.4045108140220461E-4</c:v>
                </c:pt>
                <c:pt idx="57">
                  <c:v>-3.4163183925534324E-4</c:v>
                </c:pt>
                <c:pt idx="58">
                  <c:v>-3.4120696846157877E-4</c:v>
                </c:pt>
                <c:pt idx="59">
                  <c:v>-3.4080804090363476E-4</c:v>
                </c:pt>
                <c:pt idx="60">
                  <c:v>-3.404387533804652E-4</c:v>
                </c:pt>
                <c:pt idx="61">
                  <c:v>-3.3810929011110903E-4</c:v>
                </c:pt>
                <c:pt idx="62">
                  <c:v>-3.4024783463363804E-4</c:v>
                </c:pt>
                <c:pt idx="63">
                  <c:v>-3.4000000063767516E-4</c:v>
                </c:pt>
                <c:pt idx="64">
                  <c:v>-3.3979581160364252E-4</c:v>
                </c:pt>
                <c:pt idx="65">
                  <c:v>-3.3963357936940265E-4</c:v>
                </c:pt>
                <c:pt idx="66">
                  <c:v>-3.395105306544491E-4</c:v>
                </c:pt>
                <c:pt idx="67">
                  <c:v>-3.3934875279169471E-4</c:v>
                </c:pt>
                <c:pt idx="68">
                  <c:v>-3.3935470531500409E-4</c:v>
                </c:pt>
                <c:pt idx="69">
                  <c:v>-3.3938597493530381E-4</c:v>
                </c:pt>
                <c:pt idx="70">
                  <c:v>-3.3943978836637769E-4</c:v>
                </c:pt>
                <c:pt idx="71">
                  <c:v>-3.3951337231893523E-4</c:v>
                </c:pt>
                <c:pt idx="72">
                  <c:v>-3.398250144442278E-4</c:v>
                </c:pt>
                <c:pt idx="73">
                  <c:v>-3.3994994761836348E-4</c:v>
                </c:pt>
                <c:pt idx="74">
                  <c:v>-3.4008078488070647E-4</c:v>
                </c:pt>
                <c:pt idx="75">
                  <c:v>-3.4021475294679755E-4</c:v>
                </c:pt>
                <c:pt idx="76">
                  <c:v>-3.4034907852866392E-4</c:v>
                </c:pt>
                <c:pt idx="77">
                  <c:v>-3.4072646752739653E-4</c:v>
                </c:pt>
                <c:pt idx="78">
                  <c:v>-3.4083449032733232E-4</c:v>
                </c:pt>
                <c:pt idx="79">
                  <c:v>-3.4092900422162572E-4</c:v>
                </c:pt>
                <c:pt idx="80">
                  <c:v>-3.4100723592493892E-4</c:v>
                </c:pt>
                <c:pt idx="81">
                  <c:v>-3.4162326390752007E-4</c:v>
                </c:pt>
                <c:pt idx="82">
                  <c:v>-3.4105709664356974E-4</c:v>
                </c:pt>
                <c:pt idx="83">
                  <c:v>-3.4097939623482527E-4</c:v>
                </c:pt>
                <c:pt idx="84">
                  <c:v>-3.4086600063905489E-4</c:v>
                </c:pt>
                <c:pt idx="85">
                  <c:v>-3.4000000061878917E-4</c:v>
                </c:pt>
                <c:pt idx="86">
                  <c:v>-3.3966735905482508E-4</c:v>
                </c:pt>
                <c:pt idx="87">
                  <c:v>-3.3928735843660041E-4</c:v>
                </c:pt>
                <c:pt idx="88">
                  <c:v>-3.3886220135299558E-4</c:v>
                </c:pt>
                <c:pt idx="89">
                  <c:v>-3.3839409039245188E-4</c:v>
                </c:pt>
                <c:pt idx="90">
                  <c:v>-3.3675406013052652E-4</c:v>
                </c:pt>
                <c:pt idx="91">
                  <c:v>-3.3613615954356608E-4</c:v>
                </c:pt>
                <c:pt idx="92">
                  <c:v>-3.3548631801792056E-4</c:v>
                </c:pt>
                <c:pt idx="93">
                  <c:v>-3.3480673814642321E-4</c:v>
                </c:pt>
                <c:pt idx="94">
                  <c:v>-3.3409962251707616E-4</c:v>
                </c:pt>
                <c:pt idx="95">
                  <c:v>-3.3183508700016911E-4</c:v>
                </c:pt>
                <c:pt idx="96">
                  <c:v>-3.3103985426204759E-4</c:v>
                </c:pt>
                <c:pt idx="97">
                  <c:v>-3.3022809873507465E-4</c:v>
                </c:pt>
                <c:pt idx="98">
                  <c:v>-3.2940202301515815E-4</c:v>
                </c:pt>
                <c:pt idx="99">
                  <c:v>-3.2856382970347653E-4</c:v>
                </c:pt>
                <c:pt idx="100">
                  <c:v>-3.2599857022918514E-4</c:v>
                </c:pt>
                <c:pt idx="101">
                  <c:v>-3.2513393257452435E-4</c:v>
                </c:pt>
                <c:pt idx="102">
                  <c:v>-3.2426819035243711E-4</c:v>
                </c:pt>
                <c:pt idx="103">
                  <c:v>-3.2340354617200741E-4</c:v>
                </c:pt>
                <c:pt idx="104">
                  <c:v>-3.2254220264539389E-4</c:v>
                </c:pt>
                <c:pt idx="105">
                  <c:v>-3.2000000214736939E-4</c:v>
                </c:pt>
                <c:pt idx="106">
                  <c:v>-3.1984465394785389E-4</c:v>
                </c:pt>
                <c:pt idx="107">
                  <c:v>-3.1914435136526365E-4</c:v>
                </c:pt>
                <c:pt idx="108">
                  <c:v>-3.1846161768012138E-4</c:v>
                </c:pt>
                <c:pt idx="109">
                  <c:v>-3.1779503625362082E-4</c:v>
                </c:pt>
                <c:pt idx="110">
                  <c:v>-3.1469210206087667E-4</c:v>
                </c:pt>
                <c:pt idx="111">
                  <c:v>-3.1526190039166124E-4</c:v>
                </c:pt>
                <c:pt idx="112">
                  <c:v>-3.1465483069093025E-4</c:v>
                </c:pt>
                <c:pt idx="113">
                  <c:v>-3.1405541341333887E-4</c:v>
                </c:pt>
                <c:pt idx="114">
                  <c:v>-3.1346223191741629E-4</c:v>
                </c:pt>
                <c:pt idx="115">
                  <c:v>-3.1019666737703162E-4</c:v>
                </c:pt>
                <c:pt idx="116">
                  <c:v>-3.1112353085438471E-4</c:v>
                </c:pt>
                <c:pt idx="117">
                  <c:v>-3.105402785914535E-4</c:v>
                </c:pt>
                <c:pt idx="118">
                  <c:v>-3.0995476223516505E-4</c:v>
                </c:pt>
                <c:pt idx="119">
                  <c:v>-3.0936556513738722E-4</c:v>
                </c:pt>
                <c:pt idx="120">
                  <c:v>-3.0603551812109672E-4</c:v>
                </c:pt>
                <c:pt idx="121">
                  <c:v>-3.0694363632433053E-4</c:v>
                </c:pt>
                <c:pt idx="122">
                  <c:v>-3.0631478575804394E-4</c:v>
                </c:pt>
                <c:pt idx="123">
                  <c:v>-3.0567375453882661E-4</c:v>
                </c:pt>
                <c:pt idx="124">
                  <c:v>-3.0501912601277326E-4</c:v>
                </c:pt>
                <c:pt idx="125">
                  <c:v>-3.0058272189574704E-4</c:v>
                </c:pt>
                <c:pt idx="126">
                  <c:v>-3.0000000000022766E-4</c:v>
                </c:pt>
                <c:pt idx="127">
                  <c:v>-2.9940974826795416E-4</c:v>
                </c:pt>
                <c:pt idx="128">
                  <c:v>-2.9881217449574974E-4</c:v>
                </c:pt>
                <c:pt idx="129">
                  <c:v>-2.9677355035493731E-4</c:v>
                </c:pt>
                <c:pt idx="130">
                  <c:v>-2.9635918952277882E-4</c:v>
                </c:pt>
                <c:pt idx="131">
                  <c:v>-2.957329034423912E-4</c:v>
                </c:pt>
                <c:pt idx="132">
                  <c:v>-2.9510245448065964E-4</c:v>
                </c:pt>
                <c:pt idx="133">
                  <c:v>-2.9446836916597019E-4</c:v>
                </c:pt>
                <c:pt idx="134">
                  <c:v>-2.9331450331507362E-4</c:v>
                </c:pt>
                <c:pt idx="135">
                  <c:v>-2.9190619494970013E-4</c:v>
                </c:pt>
                <c:pt idx="136">
                  <c:v>-2.9126182580035726E-4</c:v>
                </c:pt>
                <c:pt idx="137">
                  <c:v>-2.9061697947228306E-4</c:v>
                </c:pt>
                <c:pt idx="138">
                  <c:v>-2.8997218249473259E-4</c:v>
                </c:pt>
                <c:pt idx="139">
                  <c:v>-2.8958466903534477E-4</c:v>
                </c:pt>
                <c:pt idx="140">
                  <c:v>-2.8740401871266266E-4</c:v>
                </c:pt>
                <c:pt idx="141">
                  <c:v>-2.8676736645609675E-4</c:v>
                </c:pt>
                <c:pt idx="142">
                  <c:v>-2.8613392273905188E-4</c:v>
                </c:pt>
                <c:pt idx="143">
                  <c:v>-2.8550421409338962E-4</c:v>
                </c:pt>
                <c:pt idx="144">
                  <c:v>-2.8243012560875307E-4</c:v>
                </c:pt>
                <c:pt idx="145">
                  <c:v>-2.8183388459697244E-4</c:v>
                </c:pt>
                <c:pt idx="146">
                  <c:v>-2.8061324695202212E-4</c:v>
                </c:pt>
                <c:pt idx="147">
                  <c:v>-2.7999999793474061E-4</c:v>
                </c:pt>
                <c:pt idx="148">
                  <c:v>-2.7820800026492686E-4</c:v>
                </c:pt>
                <c:pt idx="149">
                  <c:v>-2.7761814914796588E-4</c:v>
                </c:pt>
                <c:pt idx="150">
                  <c:v>-2.7702952745811449E-4</c:v>
                </c:pt>
                <c:pt idx="151">
                  <c:v>-2.7644170050396895E-4</c:v>
                </c:pt>
                <c:pt idx="152">
                  <c:v>-2.7585423359236856E-4</c:v>
                </c:pt>
                <c:pt idx="153">
                  <c:v>-2.7408964617947618E-4</c:v>
                </c:pt>
                <c:pt idx="154">
                  <c:v>-2.7349927250249802E-4</c:v>
                </c:pt>
                <c:pt idx="155">
                  <c:v>-2.7290708540050527E-4</c:v>
                </c:pt>
                <c:pt idx="156">
                  <c:v>-2.7231265017901976E-4</c:v>
                </c:pt>
                <c:pt idx="157">
                  <c:v>-2.7171553214092801E-4</c:v>
                </c:pt>
                <c:pt idx="158">
                  <c:v>-2.699037341892606E-4</c:v>
                </c:pt>
                <c:pt idx="159">
                  <c:v>-2.6929153794084021E-4</c:v>
                </c:pt>
                <c:pt idx="160">
                  <c:v>-2.6867448539990879E-4</c:v>
                </c:pt>
                <c:pt idx="161">
                  <c:v>-2.6805214186891377E-4</c:v>
                </c:pt>
                <c:pt idx="162">
                  <c:v>-2.6742407265293764E-4</c:v>
                </c:pt>
                <c:pt idx="163">
                  <c:v>-2.6550116392354885E-4</c:v>
                </c:pt>
                <c:pt idx="164">
                  <c:v>-2.6484584499431762E-4</c:v>
                </c:pt>
                <c:pt idx="165">
                  <c:v>-2.6418262689190271E-4</c:v>
                </c:pt>
                <c:pt idx="166">
                  <c:v>-2.6351107491699461E-4</c:v>
                </c:pt>
                <c:pt idx="167">
                  <c:v>-2.6283075437291909E-4</c:v>
                </c:pt>
                <c:pt idx="168">
                  <c:v>-2.5999999999970491E-4</c:v>
                </c:pt>
                <c:pt idx="169">
                  <c:v>-2.5915890478753081E-4</c:v>
                </c:pt>
                <c:pt idx="170">
                  <c:v>-2.5830298583790179E-4</c:v>
                </c:pt>
                <c:pt idx="171">
                  <c:v>-2.5743265723523676E-4</c:v>
                </c:pt>
                <c:pt idx="172">
                  <c:v>-2.5397600795727877E-4</c:v>
                </c:pt>
                <c:pt idx="173">
                  <c:v>-2.5381552793611053E-4</c:v>
                </c:pt>
                <c:pt idx="174">
                  <c:v>-2.5287936230544223E-4</c:v>
                </c:pt>
                <c:pt idx="175">
                  <c:v>-2.5193127151912836E-4</c:v>
                </c:pt>
                <c:pt idx="176">
                  <c:v>-2.5097166966158785E-4</c:v>
                </c:pt>
                <c:pt idx="177">
                  <c:v>-2.4656533886485818E-4</c:v>
                </c:pt>
                <c:pt idx="178">
                  <c:v>-2.4702643321014453E-4</c:v>
                </c:pt>
                <c:pt idx="179">
                  <c:v>-2.4601548726840237E-4</c:v>
                </c:pt>
                <c:pt idx="180">
                  <c:v>-2.4499551476498814E-4</c:v>
                </c:pt>
                <c:pt idx="181">
                  <c:v>-2.4396692978866522E-4</c:v>
                </c:pt>
                <c:pt idx="182">
                  <c:v>-2.3927589553718318E-4</c:v>
                </c:pt>
                <c:pt idx="183">
                  <c:v>-2.3977474688437016E-4</c:v>
                </c:pt>
                <c:pt idx="184">
                  <c:v>-2.3870931084671432E-4</c:v>
                </c:pt>
                <c:pt idx="185">
                  <c:v>-2.3763774686351617E-4</c:v>
                </c:pt>
                <c:pt idx="186">
                  <c:v>-2.3656046902223571E-4</c:v>
                </c:pt>
                <c:pt idx="187">
                  <c:v>-2.3224669096090766E-4</c:v>
                </c:pt>
                <c:pt idx="188">
                  <c:v>-2.3220250087197455E-4</c:v>
                </c:pt>
                <c:pt idx="189">
                  <c:v>-2.3110286509258449E-4</c:v>
                </c:pt>
                <c:pt idx="190">
                  <c:v>-2.3000000000029038E-4</c:v>
                </c:pt>
                <c:pt idx="191">
                  <c:v>-2.2889405142496216E-4</c:v>
                </c:pt>
                <c:pt idx="192">
                  <c:v>-2.2552938890546429E-4</c:v>
                </c:pt>
                <c:pt idx="193">
                  <c:v>-2.2441819547170324E-4</c:v>
                </c:pt>
                <c:pt idx="194">
                  <c:v>-2.2328023869637147E-4</c:v>
                </c:pt>
                <c:pt idx="195">
                  <c:v>-2.2213229385327555E-4</c:v>
                </c:pt>
                <c:pt idx="196">
                  <c:v>-2.2097316546217891E-4</c:v>
                </c:pt>
                <c:pt idx="197">
                  <c:v>-2.184172168099509E-4</c:v>
                </c:pt>
                <c:pt idx="198">
                  <c:v>-2.1620090677569291E-4</c:v>
                </c:pt>
                <c:pt idx="199">
                  <c:v>-2.149679283980355E-4</c:v>
                </c:pt>
                <c:pt idx="200">
                  <c:v>-2.1371659356358866E-4</c:v>
                </c:pt>
                <c:pt idx="201">
                  <c:v>-2.1244570677908287E-4</c:v>
                </c:pt>
                <c:pt idx="202">
                  <c:v>-2.1039248135934258E-4</c:v>
                </c:pt>
                <c:pt idx="203">
                  <c:v>-2.0714273027160239E-4</c:v>
                </c:pt>
                <c:pt idx="204">
                  <c:v>-2.0575615131342937E-4</c:v>
                </c:pt>
                <c:pt idx="205">
                  <c:v>-2.0434284741994811E-4</c:v>
                </c:pt>
                <c:pt idx="206">
                  <c:v>-2.0290162308529041E-4</c:v>
                </c:pt>
                <c:pt idx="207">
                  <c:v>-2.0105385318347726E-4</c:v>
                </c:pt>
                <c:pt idx="208">
                  <c:v>-1.9683361115801321E-4</c:v>
                </c:pt>
                <c:pt idx="209">
                  <c:v>-1.9523485195994047E-4</c:v>
                </c:pt>
                <c:pt idx="210">
                  <c:v>-1.9360099923725966E-4</c:v>
                </c:pt>
                <c:pt idx="211">
                  <c:v>-1.9193085746715968E-4</c:v>
                </c:pt>
                <c:pt idx="212">
                  <c:v>-1.8999999787749672E-4</c:v>
                </c:pt>
                <c:pt idx="213">
                  <c:v>-1.8487845474231089E-4</c:v>
                </c:pt>
                <c:pt idx="214">
                  <c:v>-1.8302976106156284E-4</c:v>
                </c:pt>
                <c:pt idx="215">
                  <c:v>-1.8115153561508627E-4</c:v>
                </c:pt>
                <c:pt idx="216">
                  <c:v>-1.7924623501953049E-4</c:v>
                </c:pt>
                <c:pt idx="217">
                  <c:v>-1.7703391309164857E-4</c:v>
                </c:pt>
                <c:pt idx="218">
                  <c:v>-1.7140341365805219E-4</c:v>
                </c:pt>
                <c:pt idx="219">
                  <c:v>-1.693995867397438E-4</c:v>
                </c:pt>
                <c:pt idx="220">
                  <c:v>-1.6738342447521266E-4</c:v>
                </c:pt>
                <c:pt idx="221">
                  <c:v>-1.6535738351151848E-4</c:v>
                </c:pt>
                <c:pt idx="222">
                  <c:v>-1.627759489393388E-4</c:v>
                </c:pt>
                <c:pt idx="223">
                  <c:v>-1.572035658717451E-4</c:v>
                </c:pt>
                <c:pt idx="224">
                  <c:v>-1.5516498135402935E-4</c:v>
                </c:pt>
                <c:pt idx="225">
                  <c:v>-1.5313125814636378E-4</c:v>
                </c:pt>
                <c:pt idx="226">
                  <c:v>-1.5110485293577609E-4</c:v>
                </c:pt>
                <c:pt idx="227">
                  <c:v>-1.4805080316810653E-4</c:v>
                </c:pt>
                <c:pt idx="228">
                  <c:v>-1.4312154595159764E-4</c:v>
                </c:pt>
                <c:pt idx="229">
                  <c:v>-1.4116858118603962E-4</c:v>
                </c:pt>
                <c:pt idx="230">
                  <c:v>-1.392376746361704E-4</c:v>
                </c:pt>
                <c:pt idx="231">
                  <c:v>-1.3733128302160033E-4</c:v>
                </c:pt>
                <c:pt idx="232">
                  <c:v>-1.3368318566259077E-4</c:v>
                </c:pt>
                <c:pt idx="233">
                  <c:v>-1.3000000045318549E-4</c:v>
                </c:pt>
                <c:pt idx="234">
                  <c:v>-1.2825385407830173E-4</c:v>
                </c:pt>
                <c:pt idx="235">
                  <c:v>-1.2654997240341861E-4</c:v>
                </c:pt>
                <c:pt idx="236">
                  <c:v>-1.2488618796667401E-4</c:v>
                </c:pt>
                <c:pt idx="237">
                  <c:v>-1.2062066069962184E-4</c:v>
                </c:pt>
                <c:pt idx="238">
                  <c:v>-1.1855050528296752E-4</c:v>
                </c:pt>
                <c:pt idx="239">
                  <c:v>-1.1702606898533753E-4</c:v>
                </c:pt>
                <c:pt idx="240">
                  <c:v>-1.1551727465369086E-4</c:v>
                </c:pt>
                <c:pt idx="241">
                  <c:v>-1.1402004638710643E-4</c:v>
                </c:pt>
                <c:pt idx="242">
                  <c:v>-1.0921404998365247E-4</c:v>
                </c:pt>
                <c:pt idx="243">
                  <c:v>-1.0806527568492194E-4</c:v>
                </c:pt>
                <c:pt idx="244">
                  <c:v>-1.0656473897916271E-4</c:v>
                </c:pt>
                <c:pt idx="245">
                  <c:v>-1.0505131278957538E-4</c:v>
                </c:pt>
                <c:pt idx="246">
                  <c:v>-1.0352092116962314E-4</c:v>
                </c:pt>
                <c:pt idx="247">
                  <c:v>-9.8213805522796879E-5</c:v>
                </c:pt>
                <c:pt idx="248">
                  <c:v>-9.7148181218661861E-5</c:v>
                </c:pt>
                <c:pt idx="249">
                  <c:v>-9.5471823009893683E-5</c:v>
                </c:pt>
                <c:pt idx="250">
                  <c:v>-9.3754043546438439E-5</c:v>
                </c:pt>
                <c:pt idx="251">
                  <c:v>-9.1990766826586054E-5</c:v>
                </c:pt>
                <c:pt idx="252">
                  <c:v>-8.6251626740382355E-5</c:v>
                </c:pt>
                <c:pt idx="253">
                  <c:v>-8.4401167117015532E-5</c:v>
                </c:pt>
                <c:pt idx="254">
                  <c:v>-8.2349263821914476E-5</c:v>
                </c:pt>
                <c:pt idx="255">
                  <c:v>-8.2208098673046509E-5</c:v>
                </c:pt>
                <c:pt idx="256">
                  <c:v>-7.9999999999909205E-5</c:v>
                </c:pt>
                <c:pt idx="257">
                  <c:v>-7.7711448604046314E-5</c:v>
                </c:pt>
                <c:pt idx="258">
                  <c:v>-7.0379576192430911E-5</c:v>
                </c:pt>
                <c:pt idx="259">
                  <c:v>-6.7787849318878214E-5</c:v>
                </c:pt>
                <c:pt idx="260">
                  <c:v>-6.512605608382156E-5</c:v>
                </c:pt>
                <c:pt idx="261">
                  <c:v>-6.2396487494205543E-5</c:v>
                </c:pt>
                <c:pt idx="262">
                  <c:v>-5.9601434559610004E-5</c:v>
                </c:pt>
                <c:pt idx="263">
                  <c:v>-5.0846279832693036E-5</c:v>
                </c:pt>
                <c:pt idx="264">
                  <c:v>-4.7812199683372961E-5</c:v>
                </c:pt>
                <c:pt idx="265">
                  <c:v>-4.4724090294069795E-5</c:v>
                </c:pt>
                <c:pt idx="266">
                  <c:v>-4.1584242696323847E-5</c:v>
                </c:pt>
                <c:pt idx="267">
                  <c:v>-3.83949479300204E-5</c:v>
                </c:pt>
                <c:pt idx="268">
                  <c:v>-2.8553291096796999E-5</c:v>
                </c:pt>
                <c:pt idx="269">
                  <c:v>-2.5189118162722529E-5</c:v>
                </c:pt>
                <c:pt idx="270">
                  <c:v>-2.178695334252746E-5</c:v>
                </c:pt>
                <c:pt idx="271">
                  <c:v>-1.8349087715186683E-5</c:v>
                </c:pt>
                <c:pt idx="272">
                  <c:v>-1.4877812360553506E-5</c:v>
                </c:pt>
                <c:pt idx="273">
                  <c:v>-2.6958983085042956E-6</c:v>
                </c:pt>
                <c:pt idx="274">
                  <c:v>-7.0443559469129761E-7</c:v>
                </c:pt>
                <c:pt idx="275">
                  <c:v>2.8995218902795073E-6</c:v>
                </c:pt>
                <c:pt idx="276">
                  <c:v>6.5231424473000248E-6</c:v>
                </c:pt>
                <c:pt idx="277">
                  <c:v>1.0164134940298183E-5</c:v>
                </c:pt>
                <c:pt idx="278">
                  <c:v>2.2658391378812489E-5</c:v>
                </c:pt>
                <c:pt idx="279">
                  <c:v>2.6332935723265464E-5</c:v>
                </c:pt>
                <c:pt idx="280">
                  <c:v>3.0014131965012297E-5</c:v>
                </c:pt>
                <c:pt idx="281">
                  <c:v>3.3700052891750197E-5</c:v>
                </c:pt>
                <c:pt idx="282">
                  <c:v>4.0262146114099669E-5</c:v>
                </c:pt>
                <c:pt idx="283">
                  <c:v>4.8452438950584373E-5</c:v>
                </c:pt>
                <c:pt idx="284">
                  <c:v>5.2133074864025708E-5</c:v>
                </c:pt>
                <c:pt idx="285">
                  <c:v>5.5806872034851373E-5</c:v>
                </c:pt>
                <c:pt idx="286">
                  <c:v>5.9471903202970701E-5</c:v>
                </c:pt>
                <c:pt idx="287">
                  <c:v>6.5875679543643688E-5</c:v>
                </c:pt>
                <c:pt idx="288">
                  <c:v>7.4005822311187927E-5</c:v>
                </c:pt>
                <c:pt idx="289">
                  <c:v>7.7598114257704736E-5</c:v>
                </c:pt>
                <c:pt idx="290">
                  <c:v>8.117007647327938E-5</c:v>
                </c:pt>
                <c:pt idx="291">
                  <c:v>8.4719781643951265E-5</c:v>
                </c:pt>
                <c:pt idx="292">
                  <c:v>9.0928179985461099E-5</c:v>
                </c:pt>
                <c:pt idx="293">
                  <c:v>9.8657485418543117E-5</c:v>
                </c:pt>
                <c:pt idx="294">
                  <c:v>1.0206699546153416E-4</c:v>
                </c:pt>
                <c:pt idx="295">
                  <c:v>1.0544268445334815E-4</c:v>
                </c:pt>
                <c:pt idx="296">
                  <c:v>1.0878262503831871E-4</c:v>
                </c:pt>
                <c:pt idx="297">
                  <c:v>1.1477264694807133E-4</c:v>
                </c:pt>
                <c:pt idx="298">
                  <c:v>1.2174635600702567E-4</c:v>
                </c:pt>
                <c:pt idx="299">
                  <c:v>1.2487864403336988E-4</c:v>
                </c:pt>
                <c:pt idx="300">
                  <c:v>1.2796443908589541E-4</c:v>
                </c:pt>
                <c:pt idx="301">
                  <c:v>1.3100591217319251E-4</c:v>
                </c:pt>
                <c:pt idx="302">
                  <c:v>1.3678372518899126E-4</c:v>
                </c:pt>
                <c:pt idx="303">
                  <c:v>1.4278839895769295E-4</c:v>
                </c:pt>
                <c:pt idx="304">
                  <c:v>1.4565312287490755E-4</c:v>
                </c:pt>
                <c:pt idx="305">
                  <c:v>1.4849146915726317E-4</c:v>
                </c:pt>
                <c:pt idx="306">
                  <c:v>1.5130642856457354E-4</c:v>
                </c:pt>
                <c:pt idx="307">
                  <c:v>1.570516501596722E-4</c:v>
                </c:pt>
                <c:pt idx="308">
                  <c:v>1.6239221284555916E-4</c:v>
                </c:pt>
                <c:pt idx="309">
                  <c:v>1.6513509951378836E-4</c:v>
                </c:pt>
                <c:pt idx="310">
                  <c:v>1.6787254402485786E-4</c:v>
                </c:pt>
                <c:pt idx="311">
                  <c:v>1.7060753719505794E-4</c:v>
                </c:pt>
                <c:pt idx="312">
                  <c:v>1.7652907990192877E-4</c:v>
                </c:pt>
                <c:pt idx="313">
                  <c:v>1.8158281309272982E-4</c:v>
                </c:pt>
                <c:pt idx="314">
                  <c:v>1.8435041210095943E-4</c:v>
                </c:pt>
                <c:pt idx="315">
                  <c:v>1.8713350484417972E-4</c:v>
                </c:pt>
                <c:pt idx="316">
                  <c:v>1.8993508219776407E-4</c:v>
                </c:pt>
                <c:pt idx="317">
                  <c:v>1.9622003719897192E-4</c:v>
                </c:pt>
                <c:pt idx="318">
                  <c:v>2.013860555446935E-4</c:v>
                </c:pt>
                <c:pt idx="319">
                  <c:v>2.0253144820928746E-4</c:v>
                </c:pt>
                <c:pt idx="320">
                  <c:v>2.036850712734406E-4</c:v>
                </c:pt>
                <c:pt idx="321">
                  <c:v>2.0665738153535784E-4</c:v>
                </c:pt>
                <c:pt idx="322">
                  <c:v>2.0967159398832536E-4</c:v>
                </c:pt>
                <c:pt idx="323">
                  <c:v>2.2087523870379007E-4</c:v>
                </c:pt>
                <c:pt idx="324">
                  <c:v>2.2215256319491061E-4</c:v>
                </c:pt>
                <c:pt idx="325">
                  <c:v>2.2537883583950702E-4</c:v>
                </c:pt>
                <c:pt idx="326">
                  <c:v>2.2864752082440987E-4</c:v>
                </c:pt>
                <c:pt idx="327">
                  <c:v>2.3195861825531239E-4</c:v>
                </c:pt>
                <c:pt idx="328">
                  <c:v>2.4420138296389572E-4</c:v>
                </c:pt>
                <c:pt idx="329">
                  <c:v>2.4562713454923113E-4</c:v>
                </c:pt>
                <c:pt idx="330">
                  <c:v>2.4915029580974135E-4</c:v>
                </c:pt>
                <c:pt idx="331">
                  <c:v>2.5271587016728603E-4</c:v>
                </c:pt>
                <c:pt idx="332">
                  <c:v>2.5632385773288746E-4</c:v>
                </c:pt>
                <c:pt idx="333">
                  <c:v>2.696057642447182E-4</c:v>
                </c:pt>
                <c:pt idx="334">
                  <c:v>2.7117994241798726E-4</c:v>
                </c:pt>
                <c:pt idx="335">
                  <c:v>2.7499999778424211E-4</c:v>
                </c:pt>
                <c:pt idx="336">
                  <c:v>2.7886233789065074E-4</c:v>
                </c:pt>
                <c:pt idx="337">
                  <c:v>2.8276631696400045E-4</c:v>
                </c:pt>
                <c:pt idx="338">
                  <c:v>2.9878312384479244E-4</c:v>
                </c:pt>
                <c:pt idx="339">
                  <c:v>3.0288367342379274E-4</c:v>
                </c:pt>
                <c:pt idx="340">
                  <c:v>3.0702121222336842E-4</c:v>
                </c:pt>
                <c:pt idx="341">
                  <c:v>3.135981587157363E-4</c:v>
                </c:pt>
                <c:pt idx="342">
                  <c:v>3.2636871039385724E-4</c:v>
                </c:pt>
                <c:pt idx="343">
                  <c:v>3.2823662068803827E-4</c:v>
                </c:pt>
                <c:pt idx="344">
                  <c:v>3.3257982047185664E-4</c:v>
                </c:pt>
                <c:pt idx="345">
                  <c:v>3.3695458467253303E-4</c:v>
                </c:pt>
                <c:pt idx="346">
                  <c:v>3.4136013830998735E-4</c:v>
                </c:pt>
                <c:pt idx="347">
                  <c:v>3.5726665096654458E-4</c:v>
                </c:pt>
                <c:pt idx="348">
                  <c:v>3.592747474803204E-4</c:v>
                </c:pt>
                <c:pt idx="349">
                  <c:v>3.6382262346990046E-4</c:v>
                </c:pt>
                <c:pt idx="350">
                  <c:v>3.683966389456117E-4</c:v>
                </c:pt>
                <c:pt idx="351">
                  <c:v>3.7299601890516954E-4</c:v>
                </c:pt>
                <c:pt idx="352">
                  <c:v>3.9204388393578585E-4</c:v>
                </c:pt>
                <c:pt idx="353">
                  <c:v>3.9418834421040667E-4</c:v>
                </c:pt>
                <c:pt idx="354">
                  <c:v>3.9634626067108769E-4</c:v>
                </c:pt>
                <c:pt idx="355">
                  <c:v>4.0108155231521891E-4</c:v>
                </c:pt>
                <c:pt idx="356">
                  <c:v>4.0583678334193962E-4</c:v>
                </c:pt>
                <c:pt idx="357">
                  <c:v>4.2278109864793076E-4</c:v>
                </c:pt>
                <c:pt idx="358">
                  <c:v>4.2504160065082175E-4</c:v>
                </c:pt>
                <c:pt idx="359">
                  <c:v>4.2988490309880945E-4</c:v>
                </c:pt>
                <c:pt idx="360">
                  <c:v>4.3474349470873364E-4</c:v>
                </c:pt>
                <c:pt idx="361">
                  <c:v>4.3961660043123629E-4</c:v>
                </c:pt>
                <c:pt idx="362">
                  <c:v>4.4918695939629013E-4</c:v>
                </c:pt>
                <c:pt idx="363">
                  <c:v>4.5154713806681699E-4</c:v>
                </c:pt>
                <c:pt idx="364">
                  <c:v>4.6417271378818015E-4</c:v>
                </c:pt>
                <c:pt idx="365">
                  <c:v>4.6656522816628415E-4</c:v>
                </c:pt>
                <c:pt idx="366">
                  <c:v>4.7152247922087722E-4</c:v>
                </c:pt>
                <c:pt idx="367">
                  <c:v>4.9150088802072777E-4</c:v>
                </c:pt>
                <c:pt idx="368">
                  <c:v>4.9395702725796298E-4</c:v>
                </c:pt>
                <c:pt idx="369">
                  <c:v>4.9642377070091928E-4</c:v>
                </c:pt>
                <c:pt idx="370">
                  <c:v>5.0142154966642722E-4</c:v>
                </c:pt>
                <c:pt idx="371">
                  <c:v>5.06423339976001E-4</c:v>
                </c:pt>
                <c:pt idx="372">
                  <c:v>5.2640547418805663E-4</c:v>
                </c:pt>
                <c:pt idx="373">
                  <c:v>5.2893083913030381E-4</c:v>
                </c:pt>
                <c:pt idx="374">
                  <c:v>5.3146502819028155E-4</c:v>
                </c:pt>
                <c:pt idx="375">
                  <c:v>5.3647442640068158E-4</c:v>
                </c:pt>
                <c:pt idx="376">
                  <c:v>5.4148234919713326E-4</c:v>
                </c:pt>
                <c:pt idx="377">
                  <c:v>5.6132260382055308E-4</c:v>
                </c:pt>
                <c:pt idx="378">
                  <c:v>5.638942365493449E-4</c:v>
                </c:pt>
                <c:pt idx="379">
                  <c:v>5.6647239743731911E-4</c:v>
                </c:pt>
                <c:pt idx="380">
                  <c:v>5.7145500698564395E-4</c:v>
                </c:pt>
                <c:pt idx="381">
                  <c:v>5.7643065416441161E-4</c:v>
                </c:pt>
                <c:pt idx="382">
                  <c:v>5.9598932722103608E-4</c:v>
                </c:pt>
                <c:pt idx="383">
                  <c:v>6.0322171528457238E-4</c:v>
                </c:pt>
                <c:pt idx="384">
                  <c:v>6.0811517483866134E-4</c:v>
                </c:pt>
                <c:pt idx="385">
                  <c:v>6.129964575992638E-4</c:v>
                </c:pt>
                <c:pt idx="386">
                  <c:v>6.2239709224774049E-4</c:v>
                </c:pt>
                <c:pt idx="387">
                  <c:v>6.3238465392419533E-4</c:v>
                </c:pt>
                <c:pt idx="388">
                  <c:v>6.3719367759912631E-4</c:v>
                </c:pt>
                <c:pt idx="389">
                  <c:v>6.4198597440720908E-4</c:v>
                </c:pt>
                <c:pt idx="390">
                  <c:v>6.4676078599158813E-4</c:v>
                </c:pt>
                <c:pt idx="391">
                  <c:v>6.5587045894066837E-4</c:v>
                </c:pt>
                <c:pt idx="392">
                  <c:v>6.656700128124611E-4</c:v>
                </c:pt>
                <c:pt idx="393">
                  <c:v>6.7034602278907547E-4</c:v>
                </c:pt>
                <c:pt idx="394">
                  <c:v>6.7499999732265428E-4</c:v>
                </c:pt>
                <c:pt idx="395">
                  <c:v>6.7963125775259161E-4</c:v>
                </c:pt>
                <c:pt idx="396">
                  <c:v>6.8840902524841183E-4</c:v>
                </c:pt>
                <c:pt idx="397">
                  <c:v>6.9792275997416641E-4</c:v>
                </c:pt>
                <c:pt idx="398">
                  <c:v>7.0243585033385298E-4</c:v>
                </c:pt>
                <c:pt idx="399">
                  <c:v>7.06924592865438E-4</c:v>
                </c:pt>
                <c:pt idx="400">
                  <c:v>7.1138933943007052E-4</c:v>
                </c:pt>
                <c:pt idx="401">
                  <c:v>7.1985041040766701E-4</c:v>
                </c:pt>
                <c:pt idx="402">
                  <c:v>7.2901793091838198E-4</c:v>
                </c:pt>
                <c:pt idx="403">
                  <c:v>7.3336987135075315E-4</c:v>
                </c:pt>
                <c:pt idx="404">
                  <c:v>7.3770068531819899E-4</c:v>
                </c:pt>
                <c:pt idx="405">
                  <c:v>7.4201085107815313E-4</c:v>
                </c:pt>
                <c:pt idx="406">
                  <c:v>7.4434125561118796E-4</c:v>
                </c:pt>
                <c:pt idx="407">
                  <c:v>7.5711375519839569E-4</c:v>
                </c:pt>
                <c:pt idx="408">
                  <c:v>7.6133332920112935E-4</c:v>
                </c:pt>
                <c:pt idx="409">
                  <c:v>7.6553474615437267E-4</c:v>
                </c:pt>
                <c:pt idx="410">
                  <c:v>7.697184895860687E-4</c:v>
                </c:pt>
                <c:pt idx="411">
                  <c:v>7.7388504302855249E-4</c:v>
                </c:pt>
                <c:pt idx="412">
                  <c:v>7.8628639878975813E-4</c:v>
                </c:pt>
                <c:pt idx="413">
                  <c:v>7.9038902765144836E-4</c:v>
                </c:pt>
                <c:pt idx="414">
                  <c:v>7.944768842207382E-4</c:v>
                </c:pt>
                <c:pt idx="415">
                  <c:v>7.9855045204577427E-4</c:v>
                </c:pt>
                <c:pt idx="416">
                  <c:v>8.1872088424410577E-4</c:v>
                </c:pt>
                <c:pt idx="417">
                  <c:v>8.2271887417970058E-4</c:v>
                </c:pt>
                <c:pt idx="418">
                  <c:v>8.2670596025023182E-4</c:v>
                </c:pt>
                <c:pt idx="419">
                  <c:v>8.3068262601877915E-4</c:v>
                </c:pt>
                <c:pt idx="420">
                  <c:v>8.425549371705454E-4</c:v>
                </c:pt>
                <c:pt idx="421">
                  <c:v>8.4649475739796904E-4</c:v>
                </c:pt>
                <c:pt idx="422">
                  <c:v>8.5042657516779495E-4</c:v>
                </c:pt>
                <c:pt idx="423">
                  <c:v>8.5435087405452237E-4</c:v>
                </c:pt>
                <c:pt idx="424">
                  <c:v>8.6399486911978231E-4</c:v>
                </c:pt>
                <c:pt idx="425">
                  <c:v>8.7579301991938172E-4</c:v>
                </c:pt>
                <c:pt idx="426">
                  <c:v>8.7968572711249072E-4</c:v>
                </c:pt>
                <c:pt idx="427">
                  <c:v>8.8357452656798782E-4</c:v>
                </c:pt>
                <c:pt idx="428">
                  <c:v>8.9132729463246342E-4</c:v>
                </c:pt>
                <c:pt idx="429">
                  <c:v>8.9910021374995795E-4</c:v>
                </c:pt>
                <c:pt idx="430">
                  <c:v>9.0297664958749956E-4</c:v>
                </c:pt>
                <c:pt idx="431">
                  <c:v>9.0685204772989402E-4</c:v>
                </c:pt>
                <c:pt idx="432">
                  <c:v>9.1072688652233085E-4</c:v>
                </c:pt>
                <c:pt idx="433">
                  <c:v>9.185355693151026E-4</c:v>
                </c:pt>
                <c:pt idx="434">
                  <c:v>9.262302152092455E-4</c:v>
                </c:pt>
                <c:pt idx="435">
                  <c:v>9.3010943252878843E-4</c:v>
                </c:pt>
                <c:pt idx="436">
                  <c:v>9.3399096061990545E-4</c:v>
                </c:pt>
                <c:pt idx="437">
                  <c:v>9.3787527784429457E-4</c:v>
                </c:pt>
                <c:pt idx="438">
                  <c:v>9.4578027593265738E-4</c:v>
                </c:pt>
                <c:pt idx="439">
                  <c:v>9.5345000534502705E-4</c:v>
                </c:pt>
                <c:pt idx="440">
                  <c:v>9.5735544370382283E-4</c:v>
                </c:pt>
                <c:pt idx="441">
                  <c:v>9.6126654139996523E-4</c:v>
                </c:pt>
                <c:pt idx="442">
                  <c:v>9.651837768029722E-4</c:v>
                </c:pt>
                <c:pt idx="443">
                  <c:v>9.7322200182514923E-4</c:v>
                </c:pt>
                <c:pt idx="444">
                  <c:v>9.8092366303908812E-4</c:v>
                </c:pt>
                <c:pt idx="445">
                  <c:v>9.8487876265646772E-4</c:v>
                </c:pt>
                <c:pt idx="446">
                  <c:v>9.8884287026732866E-4</c:v>
                </c:pt>
                <c:pt idx="447">
                  <c:v>9.9281646425509128E-4</c:v>
                </c:pt>
                <c:pt idx="448">
                  <c:v>1.001021338951033E-3</c:v>
                </c:pt>
                <c:pt idx="449">
                  <c:v>1.0088152718181946E-3</c:v>
                </c:pt>
                <c:pt idx="450">
                  <c:v>1.0128434735842565E-3</c:v>
                </c:pt>
                <c:pt idx="451">
                  <c:v>1.0168840320955105E-3</c:v>
                </c:pt>
                <c:pt idx="452">
                  <c:v>1.0209374257570982E-3</c:v>
                </c:pt>
                <c:pt idx="453">
                  <c:v>1.0293388840113525E-3</c:v>
                </c:pt>
                <c:pt idx="454">
                  <c:v>1.0372889199878985E-3</c:v>
                </c:pt>
                <c:pt idx="455">
                  <c:v>1.0414136654904437E-3</c:v>
                </c:pt>
                <c:pt idx="456">
                  <c:v>1.0455541165958942E-3</c:v>
                </c:pt>
                <c:pt idx="457">
                  <c:v>1.0497107517224242E-3</c:v>
                </c:pt>
                <c:pt idx="458">
                  <c:v>1.0583351605937216E-3</c:v>
                </c:pt>
                <c:pt idx="459">
                  <c:v>1.0665035982461979E-3</c:v>
                </c:pt>
                <c:pt idx="460">
                  <c:v>1.0707434663766954E-3</c:v>
                </c:pt>
                <c:pt idx="461">
                  <c:v>1.0749999972157972E-3</c:v>
                </c:pt>
                <c:pt idx="462">
                  <c:v>1.0792731803865863E-3</c:v>
                </c:pt>
                <c:pt idx="463">
                  <c:v>1.08813040345646E-3</c:v>
                </c:pt>
                <c:pt idx="464">
                  <c:v>1.0965312900974675E-3</c:v>
                </c:pt>
                <c:pt idx="465">
                  <c:v>1.1008868491309096E-3</c:v>
                </c:pt>
                <c:pt idx="466">
                  <c:v>1.1052586957478075E-3</c:v>
                </c:pt>
                <c:pt idx="467">
                  <c:v>1.1096467674164424E-3</c:v>
                </c:pt>
                <c:pt idx="468">
                  <c:v>1.1117191389451589E-3</c:v>
                </c:pt>
                <c:pt idx="469">
                  <c:v>1.1273600540069898E-3</c:v>
                </c:pt>
                <c:pt idx="470">
                  <c:v>1.1318283129802471E-3</c:v>
                </c:pt>
                <c:pt idx="471">
                  <c:v>1.1363124218227475E-3</c:v>
                </c:pt>
                <c:pt idx="472">
                  <c:v>1.1408123180036412E-3</c:v>
                </c:pt>
                <c:pt idx="473">
                  <c:v>1.1501128102618633E-3</c:v>
                </c:pt>
                <c:pt idx="474">
                  <c:v>1.1589685254871944E-3</c:v>
                </c:pt>
                <c:pt idx="475">
                  <c:v>1.163546420392958E-3</c:v>
                </c:pt>
                <c:pt idx="476">
                  <c:v>1.1681397274502768E-3</c:v>
                </c:pt>
                <c:pt idx="477">
                  <c:v>1.1727483841256939E-3</c:v>
                </c:pt>
                <c:pt idx="478">
                  <c:v>1.1822582677823823E-3</c:v>
                </c:pt>
                <c:pt idx="479">
                  <c:v>1.1913352563878686E-3</c:v>
                </c:pt>
                <c:pt idx="480">
                  <c:v>1.1960197231832064E-3</c:v>
                </c:pt>
                <c:pt idx="481">
                  <c:v>1.2007191644054602E-3</c:v>
                </c:pt>
                <c:pt idx="482">
                  <c:v>1.2054335175237796E-3</c:v>
                </c:pt>
                <c:pt idx="483">
                  <c:v>1.2151452396328398E-3</c:v>
                </c:pt>
                <c:pt idx="484">
                  <c:v>1.224438798293795E-3</c:v>
                </c:pt>
                <c:pt idx="485">
                  <c:v>1.2292267728966754E-3</c:v>
                </c:pt>
                <c:pt idx="486">
                  <c:v>1.2340292841966193E-3</c:v>
                </c:pt>
                <c:pt idx="487">
                  <c:v>1.2388462696619076E-3</c:v>
                </c:pt>
                <c:pt idx="488">
                  <c:v>1.2487527341597136E-3</c:v>
                </c:pt>
                <c:pt idx="489">
                  <c:v>1.2582577024917332E-3</c:v>
                </c:pt>
                <c:pt idx="490">
                  <c:v>1.2631461207723367E-3</c:v>
                </c:pt>
                <c:pt idx="491">
                  <c:v>1.268048638014069E-3</c:v>
                </c:pt>
                <c:pt idx="492">
                  <c:v>1.2729651916826049E-3</c:v>
                </c:pt>
                <c:pt idx="493">
                  <c:v>1.2830597593880371E-3</c:v>
                </c:pt>
                <c:pt idx="494">
                  <c:v>1.2927705199243704E-3</c:v>
                </c:pt>
                <c:pt idx="495">
                  <c:v>1.297756317702483E-3</c:v>
                </c:pt>
                <c:pt idx="496">
                  <c:v>1.3027557766962323E-3</c:v>
                </c:pt>
                <c:pt idx="497">
                  <c:v>1.3077688343704245E-3</c:v>
                </c:pt>
                <c:pt idx="498">
                  <c:v>1.3180453229771785E-3</c:v>
                </c:pt>
                <c:pt idx="499">
                  <c:v>1.3279558011555662E-3</c:v>
                </c:pt>
                <c:pt idx="500">
                  <c:v>1.3330359141918908E-3</c:v>
                </c:pt>
                <c:pt idx="501">
                  <c:v>1.3381292506914092E-3</c:v>
                </c:pt>
                <c:pt idx="502">
                  <c:v>1.3432357481171896E-3</c:v>
                </c:pt>
                <c:pt idx="503">
                  <c:v>1.3536884321927786E-3</c:v>
                </c:pt>
                <c:pt idx="504">
                  <c:v>1.3637920963312537E-3</c:v>
                </c:pt>
                <c:pt idx="505">
                  <c:v>1.3689634603248034E-3</c:v>
                </c:pt>
                <c:pt idx="506">
                  <c:v>1.3741476100186778E-3</c:v>
                </c:pt>
                <c:pt idx="507">
                  <c:v>1.3793444828742066E-3</c:v>
                </c:pt>
                <c:pt idx="508">
                  <c:v>1.3899680938582782E-3</c:v>
                </c:pt>
                <c:pt idx="509">
                  <c:v>1.4002579551412092E-3</c:v>
                </c:pt>
                <c:pt idx="510">
                  <c:v>1.4055175057232252E-3</c:v>
                </c:pt>
                <c:pt idx="511">
                  <c:v>1.4107894042331391E-3</c:v>
                </c:pt>
                <c:pt idx="512">
                  <c:v>1.4133380634470762E-3</c:v>
                </c:pt>
                <c:pt idx="513">
                  <c:v>1.4186288504749065E-3</c:v>
                </c:pt>
                <c:pt idx="514">
                  <c:v>1.4345740021240604E-3</c:v>
                </c:pt>
                <c:pt idx="515">
                  <c:v>1.4399131054347333E-3</c:v>
                </c:pt>
                <c:pt idx="516">
                  <c:v>1.4452641297414647E-3</c:v>
                </c:pt>
                <c:pt idx="517">
                  <c:v>1.4506270118183466E-3</c:v>
                </c:pt>
                <c:pt idx="518">
                  <c:v>1.4560016884333218E-3</c:v>
                </c:pt>
                <c:pt idx="519">
                  <c:v>1.4721958532117128E-3</c:v>
                </c:pt>
                <c:pt idx="520">
                  <c:v>1.4776170756804529E-3</c:v>
                </c:pt>
                <c:pt idx="521">
                  <c:v>1.4830497765357857E-3</c:v>
                </c:pt>
                <c:pt idx="522">
                  <c:v>1.4884938925474112E-3</c:v>
                </c:pt>
                <c:pt idx="523">
                  <c:v>1.4939493604823942E-3</c:v>
                </c:pt>
                <c:pt idx="524">
                  <c:v>1.5103832435148234E-3</c:v>
                </c:pt>
                <c:pt idx="525">
                  <c:v>1.5158834868270585E-3</c:v>
                </c:pt>
                <c:pt idx="526">
                  <c:v>1.5213947659032446E-3</c:v>
                </c:pt>
                <c:pt idx="527">
                  <c:v>1.5269170175086894E-3</c:v>
                </c:pt>
                <c:pt idx="528">
                  <c:v>1.5324501889593821E-3</c:v>
                </c:pt>
                <c:pt idx="529">
                  <c:v>1.554865841984015E-3</c:v>
                </c:pt>
                <c:pt idx="530">
                  <c:v>1.5575709584555405E-3</c:v>
                </c:pt>
                <c:pt idx="531">
                  <c:v>1.5602796872678376E-3</c:v>
                </c:pt>
                <c:pt idx="532">
                  <c:v>1.5658783154644878E-3</c:v>
                </c:pt>
                <c:pt idx="533">
                  <c:v>1.5714878532798408E-3</c:v>
                </c:pt>
                <c:pt idx="534">
                  <c:v>1.5912937919099444E-3</c:v>
                </c:pt>
                <c:pt idx="535">
                  <c:v>1.5969524487573882E-3</c:v>
                </c:pt>
                <c:pt idx="536">
                  <c:v>1.6026220156185938E-3</c:v>
                </c:pt>
                <c:pt idx="537">
                  <c:v>1.6083024925396118E-3</c:v>
                </c:pt>
                <c:pt idx="538">
                  <c:v>1.6198724437138537E-3</c:v>
                </c:pt>
                <c:pt idx="539">
                  <c:v>1.631133501779299E-3</c:v>
                </c:pt>
                <c:pt idx="540">
                  <c:v>1.6368685297153264E-3</c:v>
                </c:pt>
                <c:pt idx="541">
                  <c:v>1.6426144679987618E-3</c:v>
                </c:pt>
                <c:pt idx="542">
                  <c:v>1.6483713166773933E-3</c:v>
                </c:pt>
                <c:pt idx="543">
                  <c:v>1.6600943804891161E-3</c:v>
                </c:pt>
                <c:pt idx="544">
                  <c:v>1.6715078162996364E-3</c:v>
                </c:pt>
                <c:pt idx="545">
                  <c:v>1.6773192176736723E-3</c:v>
                </c:pt>
                <c:pt idx="546">
                  <c:v>1.683141529733107E-3</c:v>
                </c:pt>
                <c:pt idx="547">
                  <c:v>1.6889747525257279E-3</c:v>
                </c:pt>
                <c:pt idx="548">
                  <c:v>1.7008509477608479E-3</c:v>
                </c:pt>
                <c:pt idx="549">
                  <c:v>1.7124167520046873E-3</c:v>
                </c:pt>
                <c:pt idx="550">
                  <c:v>1.7183045291974362E-3</c:v>
                </c:pt>
                <c:pt idx="551">
                  <c:v>1.7242032174161809E-3</c:v>
                </c:pt>
                <c:pt idx="552">
                  <c:v>1.7301128167113158E-3</c:v>
                </c:pt>
                <c:pt idx="553">
                  <c:v>1.7421421625800908E-3</c:v>
                </c:pt>
                <c:pt idx="554">
                  <c:v>1.7538603256471383E-3</c:v>
                </c:pt>
                <c:pt idx="555">
                  <c:v>1.7598244810671081E-3</c:v>
                </c:pt>
                <c:pt idx="556">
                  <c:v>1.765799547861491E-3</c:v>
                </c:pt>
                <c:pt idx="557">
                  <c:v>1.7717855260806807E-3</c:v>
                </c:pt>
                <c:pt idx="558">
                  <c:v>1.7839680422232376E-3</c:v>
                </c:pt>
                <c:pt idx="559">
                  <c:v>1.7958385541960238E-3</c:v>
                </c:pt>
                <c:pt idx="560">
                  <c:v>1.8018790902873468E-3</c:v>
                </c:pt>
                <c:pt idx="561">
                  <c:v>1.8079305381041059E-3</c:v>
                </c:pt>
                <c:pt idx="562">
                  <c:v>1.8139928976966958E-3</c:v>
                </c:pt>
                <c:pt idx="563">
                  <c:v>1.8263286041911829E-3</c:v>
                </c:pt>
                <c:pt idx="564">
                  <c:v>1.8383514548436788E-3</c:v>
                </c:pt>
                <c:pt idx="565">
                  <c:v>1.8444683740782902E-3</c:v>
                </c:pt>
                <c:pt idx="566">
                  <c:v>1.850596205394575E-3</c:v>
                </c:pt>
                <c:pt idx="567">
                  <c:v>1.8567349488437959E-3</c:v>
                </c:pt>
                <c:pt idx="568">
                  <c:v>1.8692238662050701E-3</c:v>
                </c:pt>
                <c:pt idx="569">
                  <c:v>1.8813990449961795E-3</c:v>
                </c:pt>
                <c:pt idx="570">
                  <c:v>1.8875923498799013E-3</c:v>
                </c:pt>
                <c:pt idx="571">
                  <c:v>1.8937965672058774E-3</c:v>
                </c:pt>
                <c:pt idx="572">
                  <c:v>1.9000116970253709E-3</c:v>
                </c:pt>
                <c:pt idx="573">
                  <c:v>1.9126538462139458E-3</c:v>
                </c:pt>
                <c:pt idx="574">
                  <c:v>1.9249813422829022E-3</c:v>
                </c:pt>
                <c:pt idx="575">
                  <c:v>1.9312510353510976E-3</c:v>
                </c:pt>
                <c:pt idx="576">
                  <c:v>1.9343016449395441E-3</c:v>
                </c:pt>
                <c:pt idx="577">
                  <c:v>1.9373558582920225E-3</c:v>
                </c:pt>
                <c:pt idx="578">
                  <c:v>1.9436473089529116E-3</c:v>
                </c:pt>
                <c:pt idx="579">
                  <c:v>1.9658409143457874E-3</c:v>
                </c:pt>
                <c:pt idx="580">
                  <c:v>1.9689222378431737E-3</c:v>
                </c:pt>
                <c:pt idx="581">
                  <c:v>1.9752682518863196E-3</c:v>
                </c:pt>
                <c:pt idx="582">
                  <c:v>1.9816251787609929E-3</c:v>
                </c:pt>
                <c:pt idx="583">
                  <c:v>1.9879930185204842E-3</c:v>
                </c:pt>
                <c:pt idx="584">
                  <c:v>2.0104542358549433E-3</c:v>
                </c:pt>
                <c:pt idx="585">
                  <c:v>2.0135735074378047E-3</c:v>
                </c:pt>
                <c:pt idx="586">
                  <c:v>2.0199959123985423E-3</c:v>
                </c:pt>
                <c:pt idx="587">
                  <c:v>2.0264292305567366E-3</c:v>
                </c:pt>
                <c:pt idx="588">
                  <c:v>2.0328734619656785E-3</c:v>
                </c:pt>
                <c:pt idx="589">
                  <c:v>2.0556023087940499E-3</c:v>
                </c:pt>
                <c:pt idx="590">
                  <c:v>2.058759521156972E-3</c:v>
                </c:pt>
                <c:pt idx="591">
                  <c:v>2.065258319608354E-3</c:v>
                </c:pt>
                <c:pt idx="592">
                  <c:v>2.0717680316275633E-3</c:v>
                </c:pt>
                <c:pt idx="593">
                  <c:v>2.0782886572670023E-3</c:v>
                </c:pt>
                <c:pt idx="594">
                  <c:v>2.1110554916488056E-3</c:v>
                </c:pt>
                <c:pt idx="595">
                  <c:v>2.1176416001358334E-3</c:v>
                </c:pt>
                <c:pt idx="596">
                  <c:v>2.1242386226196786E-3</c:v>
                </c:pt>
                <c:pt idx="597">
                  <c:v>2.1541489582940988E-3</c:v>
                </c:pt>
                <c:pt idx="598">
                  <c:v>2.1573874468661103E-3</c:v>
                </c:pt>
                <c:pt idx="599">
                  <c:v>2.1640499544606229E-3</c:v>
                </c:pt>
                <c:pt idx="600">
                  <c:v>2.1707233764303169E-3</c:v>
                </c:pt>
                <c:pt idx="601">
                  <c:v>2.1942552201467771E-3</c:v>
                </c:pt>
                <c:pt idx="602">
                  <c:v>2.1975262091551429E-3</c:v>
                </c:pt>
                <c:pt idx="603">
                  <c:v>2.2042542038214208E-3</c:v>
                </c:pt>
                <c:pt idx="604">
                  <c:v>2.2109931131923943E-3</c:v>
                </c:pt>
                <c:pt idx="605">
                  <c:v>2.2177429373213542E-3</c:v>
                </c:pt>
                <c:pt idx="606">
                  <c:v>2.2415424838462383E-3</c:v>
                </c:pt>
                <c:pt idx="607">
                  <c:v>2.2448513825361616E-3</c:v>
                </c:pt>
                <c:pt idx="608">
                  <c:v>2.2516557812908289E-3</c:v>
                </c:pt>
                <c:pt idx="609">
                  <c:v>2.2584710951365494E-3</c:v>
                </c:pt>
                <c:pt idx="610">
                  <c:v>2.2652973241310548E-3</c:v>
                </c:pt>
                <c:pt idx="611">
                  <c:v>2.2893645925816516E-3</c:v>
                </c:pt>
                <c:pt idx="612">
                  <c:v>2.2927113926956011E-3</c:v>
                </c:pt>
                <c:pt idx="613">
                  <c:v>2.2995921982644774E-3</c:v>
                </c:pt>
                <c:pt idx="614">
                  <c:v>2.3064839193160935E-3</c:v>
                </c:pt>
                <c:pt idx="615">
                  <c:v>2.3133865559090694E-3</c:v>
                </c:pt>
                <c:pt idx="616">
                  <c:v>2.3377215657230175E-3</c:v>
                </c:pt>
                <c:pt idx="617">
                  <c:v>2.3411062588056808E-3</c:v>
                </c:pt>
                <c:pt idx="618">
                  <c:v>2.344494545251184E-3</c:v>
                </c:pt>
                <c:pt idx="619">
                  <c:v>2.3550316049645303E-3</c:v>
                </c:pt>
                <c:pt idx="620">
                  <c:v>2.3584307160177905E-3</c:v>
                </c:pt>
                <c:pt idx="621">
                  <c:v>2.3866134228599403E-3</c:v>
                </c:pt>
                <c:pt idx="622">
                  <c:v>2.3900360002553356E-3</c:v>
                </c:pt>
                <c:pt idx="623">
                  <c:v>2.3934621696963558E-3</c:v>
                </c:pt>
                <c:pt idx="624">
                  <c:v>2.400501208330125E-3</c:v>
                </c:pt>
                <c:pt idx="625">
                  <c:v>2.4075511630615833E-3</c:v>
                </c:pt>
                <c:pt idx="626">
                  <c:v>2.4360401837963588E-3</c:v>
                </c:pt>
                <c:pt idx="627">
                  <c:v>2.4395006366475513E-3</c:v>
                </c:pt>
                <c:pt idx="628">
                  <c:v>2.4429646801978734E-3</c:v>
                </c:pt>
                <c:pt idx="629">
                  <c:v>2.4500801327198935E-3</c:v>
                </c:pt>
                <c:pt idx="630">
                  <c:v>2.4572065017428751E-3</c:v>
                </c:pt>
                <c:pt idx="631">
                  <c:v>2.4860018685540592E-3</c:v>
                </c:pt>
                <c:pt idx="632">
                  <c:v>2.489500187799365E-3</c:v>
                </c:pt>
                <c:pt idx="633">
                  <c:v>2.4930020963643217E-3</c:v>
                </c:pt>
                <c:pt idx="634">
                  <c:v>2.5001939655966044E-3</c:v>
                </c:pt>
                <c:pt idx="635">
                  <c:v>2.5073967517322241E-3</c:v>
                </c:pt>
                <c:pt idx="636">
                  <c:v>2.5364984973735545E-3</c:v>
                </c:pt>
                <c:pt idx="637">
                  <c:v>2.5400346737418644E-3</c:v>
                </c:pt>
                <c:pt idx="638">
                  <c:v>2.5547548626855218E-3</c:v>
                </c:pt>
                <c:pt idx="639">
                  <c:v>2.5620396831714945E-3</c:v>
                </c:pt>
                <c:pt idx="640">
                  <c:v>2.5768295392678171E-3</c:v>
                </c:pt>
                <c:pt idx="641">
                  <c:v>2.5912881465140892E-3</c:v>
                </c:pt>
                <c:pt idx="642">
                  <c:v>2.5986275580048221E-3</c:v>
                </c:pt>
                <c:pt idx="643">
                  <c:v>2.6059778878800123E-3</c:v>
                </c:pt>
                <c:pt idx="644">
                  <c:v>2.6133391362004807E-3</c:v>
                </c:pt>
                <c:pt idx="645">
                  <c:v>2.628282595156948E-3</c:v>
                </c:pt>
                <c:pt idx="646">
                  <c:v>2.6428933151741467E-3</c:v>
                </c:pt>
                <c:pt idx="647">
                  <c:v>2.650309156649829E-3</c:v>
                </c:pt>
                <c:pt idx="648">
                  <c:v>2.6577359169417973E-3</c:v>
                </c:pt>
                <c:pt idx="649">
                  <c:v>2.6651735961117414E-3</c:v>
                </c:pt>
                <c:pt idx="650">
                  <c:v>2.6802706866550872E-3</c:v>
                </c:pt>
                <c:pt idx="651">
                  <c:v>2.6950335028215781E-3</c:v>
                </c:pt>
                <c:pt idx="652">
                  <c:v>2.7025257773189114E-3</c:v>
                </c:pt>
                <c:pt idx="653">
                  <c:v>2.7100289710687035E-3</c:v>
                </c:pt>
                <c:pt idx="654">
                  <c:v>2.717543084134382E-3</c:v>
                </c:pt>
                <c:pt idx="655">
                  <c:v>2.7327938355175985E-3</c:v>
                </c:pt>
                <c:pt idx="656">
                  <c:v>2.7477087308088685E-3</c:v>
                </c:pt>
                <c:pt idx="657">
                  <c:v>2.7552774413967026E-3</c:v>
                </c:pt>
                <c:pt idx="658">
                  <c:v>2.7628570716775121E-3</c:v>
                </c:pt>
                <c:pt idx="659">
                  <c:v>2.770447621715594E-3</c:v>
                </c:pt>
                <c:pt idx="660">
                  <c:v>2.8046461560777888E-3</c:v>
                </c:pt>
                <c:pt idx="661">
                  <c:v>2.8122967060910738E-3</c:v>
                </c:pt>
                <c:pt idx="662">
                  <c:v>2.8199581760269079E-3</c:v>
                </c:pt>
                <c:pt idx="663">
                  <c:v>2.8276305659494148E-3</c:v>
                </c:pt>
                <c:pt idx="664">
                  <c:v>2.8507132562703144E-3</c:v>
                </c:pt>
                <c:pt idx="665">
                  <c:v>2.8584293267737322E-3</c:v>
                </c:pt>
                <c:pt idx="666">
                  <c:v>2.866156317580932E-3</c:v>
                </c:pt>
                <c:pt idx="667">
                  <c:v>2.8738942287560381E-3</c:v>
                </c:pt>
                <c:pt idx="668">
                  <c:v>2.8816430603640542E-3</c:v>
                </c:pt>
                <c:pt idx="669">
                  <c:v>2.904955078422413E-3</c:v>
                </c:pt>
                <c:pt idx="670">
                  <c:v>2.9127475924006774E-3</c:v>
                </c:pt>
                <c:pt idx="671">
                  <c:v>2.9205510271324742E-3</c:v>
                </c:pt>
                <c:pt idx="672">
                  <c:v>2.9283653826819279E-3</c:v>
                </c:pt>
                <c:pt idx="673">
                  <c:v>2.9361906591149193E-3</c:v>
                </c:pt>
                <c:pt idx="674">
                  <c:v>2.9597320143546118E-3</c:v>
                </c:pt>
                <c:pt idx="675">
                  <c:v>2.9676009749647582E-3</c:v>
                </c:pt>
                <c:pt idx="676">
                  <c:v>2.9754808567825789E-3</c:v>
                </c:pt>
                <c:pt idx="677">
                  <c:v>2.9833716598713202E-3</c:v>
                </c:pt>
                <c:pt idx="678">
                  <c:v>2.9912733842994989E-3</c:v>
                </c:pt>
                <c:pt idx="679">
                  <c:v>3.019111238606972E-3</c:v>
                </c:pt>
                <c:pt idx="680">
                  <c:v>3.0350240368999348E-3</c:v>
                </c:pt>
                <c:pt idx="681">
                  <c:v>3.0429968190604918E-3</c:v>
                </c:pt>
                <c:pt idx="682">
                  <c:v>3.0591701798605661E-3</c:v>
                </c:pt>
                <c:pt idx="683">
                  <c:v>3.0749971693605255E-3</c:v>
                </c:pt>
                <c:pt idx="684">
                  <c:v>3.0830245626836312E-3</c:v>
                </c:pt>
                <c:pt idx="685">
                  <c:v>3.0910628784401296E-3</c:v>
                </c:pt>
                <c:pt idx="686">
                  <c:v>3.0991121166969232E-3</c:v>
                </c:pt>
                <c:pt idx="687">
                  <c:v>3.1154393582394475E-3</c:v>
                </c:pt>
                <c:pt idx="688">
                  <c:v>3.1314182960764094E-3</c:v>
                </c:pt>
                <c:pt idx="689">
                  <c:v>3.1395221478469145E-3</c:v>
                </c:pt>
                <c:pt idx="690">
                  <c:v>3.1476369225226087E-3</c:v>
                </c:pt>
                <c:pt idx="691">
                  <c:v>3.1557626201730018E-3</c:v>
                </c:pt>
                <c:pt idx="692">
                  <c:v>3.172243776091497E-3</c:v>
                </c:pt>
                <c:pt idx="693">
                  <c:v>3.1883746418639642E-3</c:v>
                </c:pt>
                <c:pt idx="694">
                  <c:v>3.1965549554009531E-3</c:v>
                </c:pt>
                <c:pt idx="695">
                  <c:v>3.2047461923201408E-3</c:v>
                </c:pt>
                <c:pt idx="696">
                  <c:v>3.2129483526901676E-3</c:v>
                </c:pt>
                <c:pt idx="697">
                  <c:v>3.2295834571883382E-3</c:v>
                </c:pt>
                <c:pt idx="698">
                  <c:v>3.2458662300523548E-3</c:v>
                </c:pt>
                <c:pt idx="699">
                  <c:v>3.2541230087061905E-3</c:v>
                </c:pt>
                <c:pt idx="700">
                  <c:v>3.2623907112235792E-3</c:v>
                </c:pt>
                <c:pt idx="701">
                  <c:v>3.2706693376740306E-3</c:v>
                </c:pt>
                <c:pt idx="702">
                  <c:v>3.2874584255286458E-3</c:v>
                </c:pt>
                <c:pt idx="703">
                  <c:v>3.3038930616364377E-3</c:v>
                </c:pt>
                <c:pt idx="704">
                  <c:v>3.3122261509263445E-3</c:v>
                </c:pt>
                <c:pt idx="705">
                  <c:v>3.3205698939411101E-3</c:v>
                </c:pt>
                <c:pt idx="706">
                  <c:v>3.3289241554376133E-3</c:v>
                </c:pt>
                <c:pt idx="707">
                  <c:v>3.34586113440193E-3</c:v>
                </c:pt>
                <c:pt idx="708">
                  <c:v>3.3624436813142877E-3</c:v>
                </c:pt>
                <c:pt idx="709">
                  <c:v>3.3708485065170567E-3</c:v>
                </c:pt>
                <c:pt idx="710">
                  <c:v>3.3792630387150333E-3</c:v>
                </c:pt>
                <c:pt idx="711">
                  <c:v>3.3876871426546701E-3</c:v>
                </c:pt>
                <c:pt idx="712">
                  <c:v>3.4047537526716684E-3</c:v>
                </c:pt>
                <c:pt idx="713">
                  <c:v>3.4214765707719016E-3</c:v>
                </c:pt>
                <c:pt idx="714">
                  <c:v>3.4299465046131513E-3</c:v>
                </c:pt>
                <c:pt idx="715">
                  <c:v>3.4384251986643495E-3</c:v>
                </c:pt>
                <c:pt idx="716">
                  <c:v>3.4469125176667358E-3</c:v>
                </c:pt>
                <c:pt idx="717">
                  <c:v>3.4640908759087097E-3</c:v>
                </c:pt>
                <c:pt idx="718">
                  <c:v>3.4809453379582088E-3</c:v>
                </c:pt>
                <c:pt idx="719">
                  <c:v>3.4894737527864676E-3</c:v>
                </c:pt>
                <c:pt idx="720">
                  <c:v>3.4980099809846779E-3</c:v>
                </c:pt>
                <c:pt idx="721">
                  <c:v>3.506553887287996E-3</c:v>
                </c:pt>
                <c:pt idx="722">
                  <c:v>3.5107460936831228E-3</c:v>
                </c:pt>
                <c:pt idx="723">
                  <c:v>3.5408035881590513E-3</c:v>
                </c:pt>
                <c:pt idx="724">
                  <c:v>3.5493838559362014E-3</c:v>
                </c:pt>
                <c:pt idx="725">
                  <c:v>3.557970990190304E-3</c:v>
                </c:pt>
                <c:pt idx="726">
                  <c:v>3.5665648556469586E-3</c:v>
                </c:pt>
                <c:pt idx="727">
                  <c:v>3.5839170062825442E-3</c:v>
                </c:pt>
                <c:pt idx="728">
                  <c:v>3.6010049239493976E-3</c:v>
                </c:pt>
                <c:pt idx="729">
                  <c:v>3.6096304162480668E-3</c:v>
                </c:pt>
                <c:pt idx="730">
                  <c:v>3.6182618280733441E-3</c:v>
                </c:pt>
                <c:pt idx="731">
                  <c:v>3.626899024143009E-3</c:v>
                </c:pt>
                <c:pt idx="732">
                  <c:v>3.6443151911309249E-3</c:v>
                </c:pt>
                <c:pt idx="733">
                  <c:v>3.6615029451481582E-3</c:v>
                </c:pt>
                <c:pt idx="734">
                  <c:v>3.6701670331439006E-3</c:v>
                </c:pt>
                <c:pt idx="735">
                  <c:v>3.6788360936602991E-3</c:v>
                </c:pt>
                <c:pt idx="736">
                  <c:v>3.6875099914029691E-3</c:v>
                </c:pt>
                <c:pt idx="737">
                  <c:v>3.7049762362864436E-3</c:v>
                </c:pt>
                <c:pt idx="738">
                  <c:v>3.722251248781696E-3</c:v>
                </c:pt>
                <c:pt idx="739">
                  <c:v>3.7309473032495167E-3</c:v>
                </c:pt>
                <c:pt idx="740">
                  <c:v>3.73964738317122E-3</c:v>
                </c:pt>
                <c:pt idx="741">
                  <c:v>3.7483513532472097E-3</c:v>
                </c:pt>
                <c:pt idx="742">
                  <c:v>3.7658547236389759E-3</c:v>
                </c:pt>
                <c:pt idx="743">
                  <c:v>3.7832034290516767E-3</c:v>
                </c:pt>
              </c:numCache>
            </c:numRef>
          </c:yVal>
          <c:smooth val="0"/>
        </c:ser>
        <c:ser>
          <c:idx val="1"/>
          <c:order val="2"/>
          <c:tx>
            <c:v>Consensus</c:v>
          </c:tx>
          <c:spPr>
            <a:ln w="28575">
              <a:noFill/>
            </a:ln>
          </c:spPr>
          <c:marker>
            <c:symbol val="square"/>
            <c:size val="4"/>
          </c:marker>
          <c:xVal>
            <c:numRef>
              <c:f>'Check Eur3M'!$C$5:$C$38</c:f>
              <c:numCache>
                <c:formatCode>ddd\,\ dd\-mmm\-yyyy</c:formatCode>
                <c:ptCount val="34"/>
                <c:pt idx="0">
                  <c:v>42263</c:v>
                </c:pt>
                <c:pt idx="1">
                  <c:v>42298</c:v>
                </c:pt>
                <c:pt idx="2">
                  <c:v>42326</c:v>
                </c:pt>
                <c:pt idx="3">
                  <c:v>42354</c:v>
                </c:pt>
                <c:pt idx="4">
                  <c:v>42389</c:v>
                </c:pt>
                <c:pt idx="5">
                  <c:v>42417</c:v>
                </c:pt>
                <c:pt idx="6">
                  <c:v>42445</c:v>
                </c:pt>
                <c:pt idx="7">
                  <c:v>42480</c:v>
                </c:pt>
                <c:pt idx="8">
                  <c:v>42508</c:v>
                </c:pt>
                <c:pt idx="9">
                  <c:v>42536</c:v>
                </c:pt>
                <c:pt idx="10">
                  <c:v>42571</c:v>
                </c:pt>
                <c:pt idx="11">
                  <c:v>42599</c:v>
                </c:pt>
                <c:pt idx="12">
                  <c:v>42634</c:v>
                </c:pt>
                <c:pt idx="13">
                  <c:v>42662</c:v>
                </c:pt>
                <c:pt idx="14">
                  <c:v>42690</c:v>
                </c:pt>
                <c:pt idx="15">
                  <c:v>42725</c:v>
                </c:pt>
                <c:pt idx="16">
                  <c:v>42753</c:v>
                </c:pt>
                <c:pt idx="17">
                  <c:v>42781</c:v>
                </c:pt>
                <c:pt idx="18">
                  <c:v>42809</c:v>
                </c:pt>
                <c:pt idx="19">
                  <c:v>42844</c:v>
                </c:pt>
                <c:pt idx="20">
                  <c:v>42872</c:v>
                </c:pt>
                <c:pt idx="21">
                  <c:v>42907</c:v>
                </c:pt>
                <c:pt idx="22">
                  <c:v>42935</c:v>
                </c:pt>
                <c:pt idx="23">
                  <c:v>42963</c:v>
                </c:pt>
                <c:pt idx="24">
                  <c:v>42998</c:v>
                </c:pt>
                <c:pt idx="25">
                  <c:v>43026</c:v>
                </c:pt>
                <c:pt idx="26">
                  <c:v>43054</c:v>
                </c:pt>
                <c:pt idx="27">
                  <c:v>43089</c:v>
                </c:pt>
                <c:pt idx="28">
                  <c:v>43117</c:v>
                </c:pt>
                <c:pt idx="29">
                  <c:v>43152</c:v>
                </c:pt>
                <c:pt idx="30">
                  <c:v>43180</c:v>
                </c:pt>
                <c:pt idx="31">
                  <c:v>43208</c:v>
                </c:pt>
                <c:pt idx="32">
                  <c:v>43236</c:v>
                </c:pt>
                <c:pt idx="33">
                  <c:v>43271</c:v>
                </c:pt>
              </c:numCache>
            </c:numRef>
          </c:xVal>
          <c:yVal>
            <c:numRef>
              <c:f>'Check Eur3M'!$I$5:$I$38</c:f>
              <c:numCache>
                <c:formatCode>0.0000000%</c:formatCode>
                <c:ptCount val="34"/>
                <c:pt idx="0">
                  <c:v>-3.3161209651079508E-4</c:v>
                </c:pt>
                <c:pt idx="1">
                  <c:v>-3.3705247572041484E-4</c:v>
                </c:pt>
                <c:pt idx="2">
                  <c:v>-3.4066118086612521E-4</c:v>
                </c:pt>
                <c:pt idx="3">
                  <c:v>-3.4065748534508315E-4</c:v>
                </c:pt>
                <c:pt idx="4">
                  <c:v>-3.3062069677052848E-4</c:v>
                </c:pt>
                <c:pt idx="5">
                  <c:v>-3.0980137880584602E-4</c:v>
                </c:pt>
                <c:pt idx="6">
                  <c:v>-2.8754700177187857E-4</c:v>
                </c:pt>
                <c:pt idx="7">
                  <c:v>-2.6542288981252886E-4</c:v>
                </c:pt>
                <c:pt idx="8">
                  <c:v>-2.4337809531202126E-4</c:v>
                </c:pt>
                <c:pt idx="9">
                  <c:v>-2.182795294668089E-4</c:v>
                </c:pt>
                <c:pt idx="10">
                  <c:v>-1.5871735707746282E-4</c:v>
                </c:pt>
                <c:pt idx="11">
                  <c:v>-1.0134697725107145E-4</c:v>
                </c:pt>
                <c:pt idx="12">
                  <c:v>-2.0564272334405303E-5</c:v>
                </c:pt>
                <c:pt idx="13">
                  <c:v>7.786834681073804E-5</c:v>
                </c:pt>
                <c:pt idx="14">
                  <c:v>1.6634086923882505E-4</c:v>
                </c:pt>
                <c:pt idx="15">
                  <c:v>2.7928621876261909E-4</c:v>
                </c:pt>
                <c:pt idx="16">
                  <c:v>3.8561783296647329E-4</c:v>
                </c:pt>
                <c:pt idx="17">
                  <c:v>5.0014376458128076E-4</c:v>
                </c:pt>
                <c:pt idx="18">
                  <c:v>6.3241003978178141E-4</c:v>
                </c:pt>
                <c:pt idx="19">
                  <c:v>7.8415386939436932E-4</c:v>
                </c:pt>
                <c:pt idx="20">
                  <c:v>9.151871153252947E-4</c:v>
                </c:pt>
                <c:pt idx="21">
                  <c:v>1.0743734019505852E-3</c:v>
                </c:pt>
                <c:pt idx="22">
                  <c:v>1.2061545220137199E-3</c:v>
                </c:pt>
                <c:pt idx="23">
                  <c:v>1.3484032090255349E-3</c:v>
                </c:pt>
                <c:pt idx="24">
                  <c:v>1.5321473807519217E-3</c:v>
                </c:pt>
                <c:pt idx="25">
                  <c:v>1.6984318337335436E-3</c:v>
                </c:pt>
                <c:pt idx="26">
                  <c:v>1.8566464879183576E-3</c:v>
                </c:pt>
                <c:pt idx="27">
                  <c:v>2.0648316421051777E-3</c:v>
                </c:pt>
                <c:pt idx="28">
                  <c:v>2.2452110254420525E-3</c:v>
                </c:pt>
                <c:pt idx="29">
                  <c:v>2.492340793849157E-3</c:v>
                </c:pt>
                <c:pt idx="30">
                  <c:v>2.7082202055660615E-3</c:v>
                </c:pt>
                <c:pt idx="31">
                  <c:v>2.9172737637807688E-3</c:v>
                </c:pt>
                <c:pt idx="32">
                  <c:v>3.1493544488502335E-3</c:v>
                </c:pt>
                <c:pt idx="33">
                  <c:v>3.4501038254993645E-3</c:v>
                </c:pt>
              </c:numCache>
            </c:numRef>
          </c:yVal>
          <c:smooth val="0"/>
        </c:ser>
        <c:dLbls>
          <c:showLegendKey val="0"/>
          <c:showVal val="0"/>
          <c:showCatName val="0"/>
          <c:showSerName val="0"/>
          <c:showPercent val="0"/>
          <c:showBubbleSize val="0"/>
        </c:dLbls>
        <c:axId val="539917312"/>
        <c:axId val="539927296"/>
      </c:scatterChart>
      <c:valAx>
        <c:axId val="539917312"/>
        <c:scaling>
          <c:orientation val="minMax"/>
          <c:max val="43271"/>
          <c:min val="42257"/>
        </c:scaling>
        <c:delete val="0"/>
        <c:axPos val="b"/>
        <c:numFmt formatCode="mmm\-yyyy" sourceLinked="0"/>
        <c:majorTickMark val="out"/>
        <c:minorTickMark val="none"/>
        <c:tickLblPos val="low"/>
        <c:txPr>
          <a:bodyPr rot="-2700000"/>
          <a:lstStyle/>
          <a:p>
            <a:pPr>
              <a:defRPr/>
            </a:pPr>
            <a:endParaRPr lang="en-US"/>
          </a:p>
        </c:txPr>
        <c:crossAx val="539927296"/>
        <c:crosses val="autoZero"/>
        <c:crossBetween val="midCat"/>
        <c:majorUnit val="80"/>
      </c:valAx>
      <c:valAx>
        <c:axId val="539927296"/>
        <c:scaling>
          <c:orientation val="minMax"/>
          <c:max val="4.000000000000001E-3"/>
          <c:min val="-5.0000000000000012E-4"/>
        </c:scaling>
        <c:delete val="0"/>
        <c:axPos val="l"/>
        <c:majorGridlines/>
        <c:numFmt formatCode="0.00%" sourceLinked="0"/>
        <c:majorTickMark val="out"/>
        <c:minorTickMark val="none"/>
        <c:tickLblPos val="nextTo"/>
        <c:crossAx val="539917312"/>
        <c:crosses val="autoZero"/>
        <c:crossBetween val="midCat"/>
      </c:valAx>
    </c:plotArea>
    <c:legend>
      <c:legendPos val="r"/>
      <c:layout>
        <c:manualLayout>
          <c:xMode val="edge"/>
          <c:yMode val="edge"/>
          <c:x val="0.86639681446663286"/>
          <c:y val="0.42629817109994173"/>
          <c:w val="0.10161977084998668"/>
          <c:h val="0.12582347140039449"/>
        </c:manualLayout>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Spreads</a:t>
            </a:r>
          </a:p>
        </c:rich>
      </c:tx>
      <c:layout/>
      <c:overlay val="1"/>
    </c:title>
    <c:autoTitleDeleted val="0"/>
    <c:plotArea>
      <c:layout>
        <c:manualLayout>
          <c:layoutTarget val="inner"/>
          <c:xMode val="edge"/>
          <c:yMode val="edge"/>
          <c:x val="7.2633164844344372E-2"/>
          <c:y val="2.3414940098575865E-2"/>
          <c:w val="0.91327929195320667"/>
          <c:h val="0.86635263348265212"/>
        </c:manualLayout>
      </c:layout>
      <c:scatterChart>
        <c:scatterStyle val="lineMarker"/>
        <c:varyColors val="0"/>
        <c:ser>
          <c:idx val="6"/>
          <c:order val="0"/>
          <c:tx>
            <c:v>MX Modificata</c:v>
          </c:tx>
          <c:spPr>
            <a:ln w="12700">
              <a:solidFill>
                <a:srgbClr val="7030A0"/>
              </a:solidFill>
            </a:ln>
          </c:spPr>
          <c:marker>
            <c:symbol val="circle"/>
            <c:size val="2"/>
            <c:spPr>
              <a:solidFill>
                <a:srgbClr val="7030A0"/>
              </a:solidFill>
            </c:spPr>
          </c:marker>
          <c:xVal>
            <c:numRef>
              <c:f>'Check Eur6M'!$C$5:$C$35</c:f>
              <c:numCache>
                <c:formatCode>ddd\,\ dd\-mmm\-yyyy</c:formatCode>
                <c:ptCount val="31"/>
                <c:pt idx="0">
                  <c:v>42263</c:v>
                </c:pt>
                <c:pt idx="1">
                  <c:v>42298</c:v>
                </c:pt>
                <c:pt idx="2">
                  <c:v>42326</c:v>
                </c:pt>
                <c:pt idx="3">
                  <c:v>42354</c:v>
                </c:pt>
                <c:pt idx="4">
                  <c:v>42389</c:v>
                </c:pt>
                <c:pt idx="5">
                  <c:v>42417</c:v>
                </c:pt>
                <c:pt idx="6">
                  <c:v>42445</c:v>
                </c:pt>
                <c:pt idx="7">
                  <c:v>42480</c:v>
                </c:pt>
                <c:pt idx="8">
                  <c:v>42508</c:v>
                </c:pt>
                <c:pt idx="9">
                  <c:v>42536</c:v>
                </c:pt>
                <c:pt idx="10">
                  <c:v>42571</c:v>
                </c:pt>
                <c:pt idx="11">
                  <c:v>42599</c:v>
                </c:pt>
                <c:pt idx="12">
                  <c:v>42634</c:v>
                </c:pt>
                <c:pt idx="13">
                  <c:v>42662</c:v>
                </c:pt>
                <c:pt idx="14">
                  <c:v>42690</c:v>
                </c:pt>
                <c:pt idx="15">
                  <c:v>42725</c:v>
                </c:pt>
                <c:pt idx="16">
                  <c:v>42753</c:v>
                </c:pt>
                <c:pt idx="17">
                  <c:v>42781</c:v>
                </c:pt>
                <c:pt idx="18">
                  <c:v>42809</c:v>
                </c:pt>
                <c:pt idx="19">
                  <c:v>42844</c:v>
                </c:pt>
                <c:pt idx="20">
                  <c:v>42872</c:v>
                </c:pt>
                <c:pt idx="21">
                  <c:v>42907</c:v>
                </c:pt>
                <c:pt idx="22">
                  <c:v>42935</c:v>
                </c:pt>
                <c:pt idx="23">
                  <c:v>42963</c:v>
                </c:pt>
                <c:pt idx="24">
                  <c:v>42998</c:v>
                </c:pt>
                <c:pt idx="25">
                  <c:v>43026</c:v>
                </c:pt>
                <c:pt idx="26">
                  <c:v>43054</c:v>
                </c:pt>
                <c:pt idx="27">
                  <c:v>43089</c:v>
                </c:pt>
                <c:pt idx="28">
                  <c:v>43117</c:v>
                </c:pt>
                <c:pt idx="29">
                  <c:v>43152</c:v>
                </c:pt>
                <c:pt idx="30">
                  <c:v>43180</c:v>
                </c:pt>
              </c:numCache>
            </c:numRef>
          </c:xVal>
          <c:yVal>
            <c:numRef>
              <c:f>'Check Eur6M'!$Q$5:$Q$35</c:f>
              <c:numCache>
                <c:formatCode>0.0000</c:formatCode>
                <c:ptCount val="31"/>
                <c:pt idx="0">
                  <c:v>-9.9048627296965258E-2</c:v>
                </c:pt>
                <c:pt idx="1">
                  <c:v>-4.351230473900855E-2</c:v>
                </c:pt>
                <c:pt idx="2">
                  <c:v>-5.8611556406810247E-2</c:v>
                </c:pt>
                <c:pt idx="3">
                  <c:v>-2.195554748771688E-2</c:v>
                </c:pt>
                <c:pt idx="4">
                  <c:v>2.9639649209240108E-2</c:v>
                </c:pt>
                <c:pt idx="5">
                  <c:v>-1.6677211884514154E-2</c:v>
                </c:pt>
                <c:pt idx="6">
                  <c:v>-9.2203699744757478E-2</c:v>
                </c:pt>
                <c:pt idx="7">
                  <c:v>-6.4823141663889042E-2</c:v>
                </c:pt>
                <c:pt idx="8">
                  <c:v>-3.0226664475981567E-2</c:v>
                </c:pt>
                <c:pt idx="9">
                  <c:v>-2.3769979764831424E-2</c:v>
                </c:pt>
                <c:pt idx="10">
                  <c:v>-5.5429103460083021E-2</c:v>
                </c:pt>
                <c:pt idx="11">
                  <c:v>-9.4630816181809921E-2</c:v>
                </c:pt>
                <c:pt idx="12">
                  <c:v>-0.17333107557069824</c:v>
                </c:pt>
                <c:pt idx="13">
                  <c:v>-0.21410403627342839</c:v>
                </c:pt>
                <c:pt idx="14">
                  <c:v>-9.8511283965134311E-2</c:v>
                </c:pt>
                <c:pt idx="15">
                  <c:v>-1.7143298789257071E-2</c:v>
                </c:pt>
                <c:pt idx="16">
                  <c:v>-9.759276941844483E-2</c:v>
                </c:pt>
                <c:pt idx="17">
                  <c:v>-0.18005434958531405</c:v>
                </c:pt>
                <c:pt idx="18">
                  <c:v>-5.8140471119484935E-2</c:v>
                </c:pt>
                <c:pt idx="19">
                  <c:v>6.4729126631364597E-2</c:v>
                </c:pt>
                <c:pt idx="20">
                  <c:v>1.8556567825105813E-2</c:v>
                </c:pt>
                <c:pt idx="21">
                  <c:v>8.8033941779107339E-2</c:v>
                </c:pt>
                <c:pt idx="22">
                  <c:v>0.27652342699962129</c:v>
                </c:pt>
                <c:pt idx="23">
                  <c:v>0.63240654083001735</c:v>
                </c:pt>
                <c:pt idx="24">
                  <c:v>0.79884648074557241</c:v>
                </c:pt>
                <c:pt idx="25">
                  <c:v>0.78309507757855656</c:v>
                </c:pt>
                <c:pt idx="26">
                  <c:v>0.72514117882826845</c:v>
                </c:pt>
                <c:pt idx="27">
                  <c:v>0.56832098678172116</c:v>
                </c:pt>
                <c:pt idx="28">
                  <c:v>0.37782552519660761</c:v>
                </c:pt>
                <c:pt idx="29">
                  <c:v>1.8394040576970305E-2</c:v>
                </c:pt>
                <c:pt idx="30">
                  <c:v>-0.31144989255912742</c:v>
                </c:pt>
              </c:numCache>
            </c:numRef>
          </c:yVal>
          <c:smooth val="0"/>
        </c:ser>
        <c:ser>
          <c:idx val="5"/>
          <c:order val="1"/>
          <c:tx>
            <c:v>MX Attuale</c:v>
          </c:tx>
          <c:spPr>
            <a:ln w="12700"/>
          </c:spPr>
          <c:marker>
            <c:symbol val="circle"/>
            <c:size val="3"/>
          </c:marker>
          <c:xVal>
            <c:numRef>
              <c:f>'Check Eur6M'!$C$5:$C$35</c:f>
              <c:numCache>
                <c:formatCode>ddd\,\ dd\-mmm\-yyyy</c:formatCode>
                <c:ptCount val="31"/>
                <c:pt idx="0">
                  <c:v>42263</c:v>
                </c:pt>
                <c:pt idx="1">
                  <c:v>42298</c:v>
                </c:pt>
                <c:pt idx="2">
                  <c:v>42326</c:v>
                </c:pt>
                <c:pt idx="3">
                  <c:v>42354</c:v>
                </c:pt>
                <c:pt idx="4">
                  <c:v>42389</c:v>
                </c:pt>
                <c:pt idx="5">
                  <c:v>42417</c:v>
                </c:pt>
                <c:pt idx="6">
                  <c:v>42445</c:v>
                </c:pt>
                <c:pt idx="7">
                  <c:v>42480</c:v>
                </c:pt>
                <c:pt idx="8">
                  <c:v>42508</c:v>
                </c:pt>
                <c:pt idx="9">
                  <c:v>42536</c:v>
                </c:pt>
                <c:pt idx="10">
                  <c:v>42571</c:v>
                </c:pt>
                <c:pt idx="11">
                  <c:v>42599</c:v>
                </c:pt>
                <c:pt idx="12">
                  <c:v>42634</c:v>
                </c:pt>
                <c:pt idx="13">
                  <c:v>42662</c:v>
                </c:pt>
                <c:pt idx="14">
                  <c:v>42690</c:v>
                </c:pt>
                <c:pt idx="15">
                  <c:v>42725</c:v>
                </c:pt>
                <c:pt idx="16">
                  <c:v>42753</c:v>
                </c:pt>
                <c:pt idx="17">
                  <c:v>42781</c:v>
                </c:pt>
                <c:pt idx="18">
                  <c:v>42809</c:v>
                </c:pt>
                <c:pt idx="19">
                  <c:v>42844</c:v>
                </c:pt>
                <c:pt idx="20">
                  <c:v>42872</c:v>
                </c:pt>
                <c:pt idx="21">
                  <c:v>42907</c:v>
                </c:pt>
                <c:pt idx="22">
                  <c:v>42935</c:v>
                </c:pt>
                <c:pt idx="23">
                  <c:v>42963</c:v>
                </c:pt>
                <c:pt idx="24">
                  <c:v>42998</c:v>
                </c:pt>
                <c:pt idx="25">
                  <c:v>43026</c:v>
                </c:pt>
                <c:pt idx="26">
                  <c:v>43054</c:v>
                </c:pt>
                <c:pt idx="27">
                  <c:v>43089</c:v>
                </c:pt>
                <c:pt idx="28">
                  <c:v>43117</c:v>
                </c:pt>
                <c:pt idx="29">
                  <c:v>43152</c:v>
                </c:pt>
                <c:pt idx="30">
                  <c:v>43180</c:v>
                </c:pt>
              </c:numCache>
            </c:numRef>
          </c:xVal>
          <c:yVal>
            <c:numRef>
              <c:f>'Check Eur6M'!$P$5:$P$35</c:f>
              <c:numCache>
                <c:formatCode>0.0000</c:formatCode>
                <c:ptCount val="31"/>
                <c:pt idx="0">
                  <c:v>-9.9048627296965258E-2</c:v>
                </c:pt>
                <c:pt idx="1">
                  <c:v>-4.351230473900855E-2</c:v>
                </c:pt>
                <c:pt idx="2">
                  <c:v>-5.8611556406810247E-2</c:v>
                </c:pt>
                <c:pt idx="3">
                  <c:v>-2.195554748771688E-2</c:v>
                </c:pt>
                <c:pt idx="4">
                  <c:v>2.9639649209240108E-2</c:v>
                </c:pt>
                <c:pt idx="5">
                  <c:v>-1.6677211884514154E-2</c:v>
                </c:pt>
                <c:pt idx="6">
                  <c:v>-9.2203699744757478E-2</c:v>
                </c:pt>
                <c:pt idx="7">
                  <c:v>-6.4823141663889042E-2</c:v>
                </c:pt>
                <c:pt idx="8">
                  <c:v>-3.0226664471637167E-2</c:v>
                </c:pt>
                <c:pt idx="9">
                  <c:v>-2.376997978230334E-2</c:v>
                </c:pt>
                <c:pt idx="10">
                  <c:v>-5.5429103477460606E-2</c:v>
                </c:pt>
                <c:pt idx="11">
                  <c:v>-0.10099306315454513</c:v>
                </c:pt>
                <c:pt idx="12">
                  <c:v>-5.8918298276415537E-2</c:v>
                </c:pt>
                <c:pt idx="13">
                  <c:v>-9.7138263922258702E-2</c:v>
                </c:pt>
                <c:pt idx="14">
                  <c:v>-7.6586496286941683E-2</c:v>
                </c:pt>
                <c:pt idx="15">
                  <c:v>-0.13660400764836439</c:v>
                </c:pt>
                <c:pt idx="16">
                  <c:v>-0.15231988072966859</c:v>
                </c:pt>
                <c:pt idx="17">
                  <c:v>-0.1239479761993732</c:v>
                </c:pt>
                <c:pt idx="18">
                  <c:v>-0.14615443186510868</c:v>
                </c:pt>
                <c:pt idx="19">
                  <c:v>-0.10494335778956071</c:v>
                </c:pt>
                <c:pt idx="20">
                  <c:v>-7.5378906773688331E-2</c:v>
                </c:pt>
                <c:pt idx="21">
                  <c:v>0.12109214904581275</c:v>
                </c:pt>
                <c:pt idx="22">
                  <c:v>0.23248950501699936</c:v>
                </c:pt>
                <c:pt idx="23">
                  <c:v>0.50246426429986257</c:v>
                </c:pt>
                <c:pt idx="24">
                  <c:v>0.74972440293687337</c:v>
                </c:pt>
                <c:pt idx="25">
                  <c:v>0.77686291917163608</c:v>
                </c:pt>
                <c:pt idx="26">
                  <c:v>0.75406314604942004</c:v>
                </c:pt>
                <c:pt idx="27">
                  <c:v>0.63075692046641896</c:v>
                </c:pt>
                <c:pt idx="28">
                  <c:v>0.45602055415457871</c:v>
                </c:pt>
                <c:pt idx="29">
                  <c:v>0.10090690994944349</c:v>
                </c:pt>
                <c:pt idx="30">
                  <c:v>-0.23946051229344933</c:v>
                </c:pt>
              </c:numCache>
            </c:numRef>
          </c:yVal>
          <c:smooth val="0"/>
        </c:ser>
        <c:ser>
          <c:idx val="0"/>
          <c:order val="2"/>
          <c:tx>
            <c:v>QL vs. Cons</c:v>
          </c:tx>
          <c:spPr>
            <a:ln w="12700">
              <a:solidFill>
                <a:schemeClr val="accent5">
                  <a:lumMod val="75000"/>
                </a:schemeClr>
              </a:solidFill>
            </a:ln>
          </c:spPr>
          <c:marker>
            <c:symbol val="circle"/>
            <c:size val="3"/>
          </c:marker>
          <c:xVal>
            <c:numRef>
              <c:f>'Check Eur6M'!$C$5:$C$35</c:f>
              <c:numCache>
                <c:formatCode>ddd\,\ dd\-mmm\-yyyy</c:formatCode>
                <c:ptCount val="31"/>
                <c:pt idx="0">
                  <c:v>42263</c:v>
                </c:pt>
                <c:pt idx="1">
                  <c:v>42298</c:v>
                </c:pt>
                <c:pt idx="2">
                  <c:v>42326</c:v>
                </c:pt>
                <c:pt idx="3">
                  <c:v>42354</c:v>
                </c:pt>
                <c:pt idx="4">
                  <c:v>42389</c:v>
                </c:pt>
                <c:pt idx="5">
                  <c:v>42417</c:v>
                </c:pt>
                <c:pt idx="6">
                  <c:v>42445</c:v>
                </c:pt>
                <c:pt idx="7">
                  <c:v>42480</c:v>
                </c:pt>
                <c:pt idx="8">
                  <c:v>42508</c:v>
                </c:pt>
                <c:pt idx="9">
                  <c:v>42536</c:v>
                </c:pt>
                <c:pt idx="10">
                  <c:v>42571</c:v>
                </c:pt>
                <c:pt idx="11">
                  <c:v>42599</c:v>
                </c:pt>
                <c:pt idx="12">
                  <c:v>42634</c:v>
                </c:pt>
                <c:pt idx="13">
                  <c:v>42662</c:v>
                </c:pt>
                <c:pt idx="14">
                  <c:v>42690</c:v>
                </c:pt>
                <c:pt idx="15">
                  <c:v>42725</c:v>
                </c:pt>
                <c:pt idx="16">
                  <c:v>42753</c:v>
                </c:pt>
                <c:pt idx="17">
                  <c:v>42781</c:v>
                </c:pt>
                <c:pt idx="18">
                  <c:v>42809</c:v>
                </c:pt>
                <c:pt idx="19">
                  <c:v>42844</c:v>
                </c:pt>
                <c:pt idx="20">
                  <c:v>42872</c:v>
                </c:pt>
                <c:pt idx="21">
                  <c:v>42907</c:v>
                </c:pt>
                <c:pt idx="22">
                  <c:v>42935</c:v>
                </c:pt>
                <c:pt idx="23">
                  <c:v>42963</c:v>
                </c:pt>
                <c:pt idx="24">
                  <c:v>42998</c:v>
                </c:pt>
                <c:pt idx="25">
                  <c:v>43026</c:v>
                </c:pt>
                <c:pt idx="26">
                  <c:v>43054</c:v>
                </c:pt>
                <c:pt idx="27">
                  <c:v>43089</c:v>
                </c:pt>
                <c:pt idx="28">
                  <c:v>43117</c:v>
                </c:pt>
                <c:pt idx="29">
                  <c:v>43152</c:v>
                </c:pt>
                <c:pt idx="30">
                  <c:v>43180</c:v>
                </c:pt>
              </c:numCache>
            </c:numRef>
          </c:xVal>
          <c:yVal>
            <c:numRef>
              <c:f>'Check Eur6M'!$O$5:$O$35</c:f>
              <c:numCache>
                <c:formatCode>0.0000</c:formatCode>
                <c:ptCount val="31"/>
                <c:pt idx="0">
                  <c:v>-0.11145552338329265</c:v>
                </c:pt>
                <c:pt idx="1">
                  <c:v>-4.616750145723951E-2</c:v>
                </c:pt>
                <c:pt idx="2">
                  <c:v>-5.795049113395867E-2</c:v>
                </c:pt>
                <c:pt idx="3">
                  <c:v>-2.8856845844548222E-2</c:v>
                </c:pt>
                <c:pt idx="4">
                  <c:v>3.3765733219961902E-2</c:v>
                </c:pt>
                <c:pt idx="5">
                  <c:v>-1.2479522997917679E-2</c:v>
                </c:pt>
                <c:pt idx="6">
                  <c:v>-9.4893427945792919E-2</c:v>
                </c:pt>
                <c:pt idx="7">
                  <c:v>-6.3387963161072855E-2</c:v>
                </c:pt>
                <c:pt idx="8">
                  <c:v>-2.3194928552012876E-2</c:v>
                </c:pt>
                <c:pt idx="9">
                  <c:v>-3.3746117359533409E-2</c:v>
                </c:pt>
                <c:pt idx="10">
                  <c:v>-5.3652238044410307E-2</c:v>
                </c:pt>
                <c:pt idx="11">
                  <c:v>-8.1428648531398862E-2</c:v>
                </c:pt>
                <c:pt idx="12">
                  <c:v>-0.18896412077159738</c:v>
                </c:pt>
                <c:pt idx="13">
                  <c:v>-0.20855099793218573</c:v>
                </c:pt>
                <c:pt idx="14">
                  <c:v>-9.4136481787155613E-2</c:v>
                </c:pt>
                <c:pt idx="15">
                  <c:v>-1.1033851704757205E-2</c:v>
                </c:pt>
                <c:pt idx="16">
                  <c:v>-0.10162406977716909</c:v>
                </c:pt>
                <c:pt idx="17">
                  <c:v>-0.15849449613802424</c:v>
                </c:pt>
                <c:pt idx="18">
                  <c:v>-0.17183216648195954</c:v>
                </c:pt>
                <c:pt idx="19">
                  <c:v>-0.35064015901519918</c:v>
                </c:pt>
                <c:pt idx="20">
                  <c:v>-0.58732471813011544</c:v>
                </c:pt>
                <c:pt idx="21">
                  <c:v>-0.6967531066823891</c:v>
                </c:pt>
                <c:pt idx="22">
                  <c:v>-0.60436512868178993</c:v>
                </c:pt>
                <c:pt idx="23">
                  <c:v>-0.34010954009247585</c:v>
                </c:pt>
                <c:pt idx="24">
                  <c:v>4.5150630607762934E-3</c:v>
                </c:pt>
                <c:pt idx="25">
                  <c:v>0.25985044264852269</c:v>
                </c:pt>
                <c:pt idx="26">
                  <c:v>0.4716845885093402</c:v>
                </c:pt>
                <c:pt idx="27">
                  <c:v>0.67174074065454425</c:v>
                </c:pt>
                <c:pt idx="28">
                  <c:v>0.76096387884999617</c:v>
                </c:pt>
                <c:pt idx="29">
                  <c:v>0.75760642841314274</c:v>
                </c:pt>
                <c:pt idx="30">
                  <c:v>0.69726478083469501</c:v>
                </c:pt>
              </c:numCache>
            </c:numRef>
          </c:yVal>
          <c:smooth val="0"/>
        </c:ser>
        <c:ser>
          <c:idx val="1"/>
          <c:order val="3"/>
          <c:tx>
            <c:v>Client vs. Cons</c:v>
          </c:tx>
          <c:spPr>
            <a:ln w="12700">
              <a:solidFill>
                <a:schemeClr val="accent3">
                  <a:lumMod val="75000"/>
                </a:schemeClr>
              </a:solidFill>
            </a:ln>
          </c:spPr>
          <c:marker>
            <c:symbol val="circle"/>
            <c:size val="3"/>
            <c:spPr>
              <a:solidFill>
                <a:schemeClr val="accent3">
                  <a:lumMod val="75000"/>
                </a:schemeClr>
              </a:solidFill>
              <a:ln>
                <a:solidFill>
                  <a:schemeClr val="accent3">
                    <a:lumMod val="75000"/>
                  </a:schemeClr>
                </a:solidFill>
              </a:ln>
            </c:spPr>
          </c:marker>
          <c:xVal>
            <c:numRef>
              <c:f>'Check Eur6M'!$C$5:$C$35</c:f>
              <c:numCache>
                <c:formatCode>ddd\,\ dd\-mmm\-yyyy</c:formatCode>
                <c:ptCount val="31"/>
                <c:pt idx="0">
                  <c:v>42263</c:v>
                </c:pt>
                <c:pt idx="1">
                  <c:v>42298</c:v>
                </c:pt>
                <c:pt idx="2">
                  <c:v>42326</c:v>
                </c:pt>
                <c:pt idx="3">
                  <c:v>42354</c:v>
                </c:pt>
                <c:pt idx="4">
                  <c:v>42389</c:v>
                </c:pt>
                <c:pt idx="5">
                  <c:v>42417</c:v>
                </c:pt>
                <c:pt idx="6">
                  <c:v>42445</c:v>
                </c:pt>
                <c:pt idx="7">
                  <c:v>42480</c:v>
                </c:pt>
                <c:pt idx="8">
                  <c:v>42508</c:v>
                </c:pt>
                <c:pt idx="9">
                  <c:v>42536</c:v>
                </c:pt>
                <c:pt idx="10">
                  <c:v>42571</c:v>
                </c:pt>
                <c:pt idx="11">
                  <c:v>42599</c:v>
                </c:pt>
                <c:pt idx="12">
                  <c:v>42634</c:v>
                </c:pt>
                <c:pt idx="13">
                  <c:v>42662</c:v>
                </c:pt>
                <c:pt idx="14">
                  <c:v>42690</c:v>
                </c:pt>
                <c:pt idx="15">
                  <c:v>42725</c:v>
                </c:pt>
                <c:pt idx="16">
                  <c:v>42753</c:v>
                </c:pt>
                <c:pt idx="17">
                  <c:v>42781</c:v>
                </c:pt>
                <c:pt idx="18">
                  <c:v>42809</c:v>
                </c:pt>
                <c:pt idx="19">
                  <c:v>42844</c:v>
                </c:pt>
                <c:pt idx="20">
                  <c:v>42872</c:v>
                </c:pt>
                <c:pt idx="21">
                  <c:v>42907</c:v>
                </c:pt>
                <c:pt idx="22">
                  <c:v>42935</c:v>
                </c:pt>
                <c:pt idx="23">
                  <c:v>42963</c:v>
                </c:pt>
                <c:pt idx="24">
                  <c:v>42998</c:v>
                </c:pt>
                <c:pt idx="25">
                  <c:v>43026</c:v>
                </c:pt>
                <c:pt idx="26">
                  <c:v>43054</c:v>
                </c:pt>
                <c:pt idx="27">
                  <c:v>43089</c:v>
                </c:pt>
                <c:pt idx="28">
                  <c:v>43117</c:v>
                </c:pt>
                <c:pt idx="29">
                  <c:v>43152</c:v>
                </c:pt>
                <c:pt idx="30">
                  <c:v>43180</c:v>
                </c:pt>
              </c:numCache>
            </c:numRef>
          </c:xVal>
          <c:yVal>
            <c:numRef>
              <c:f>'Check Eur6M'!$R$5:$R$35</c:f>
              <c:numCache>
                <c:formatCode>0.0000</c:formatCode>
                <c:ptCount val="31"/>
                <c:pt idx="0">
                  <c:v>-0.13042541261145824</c:v>
                </c:pt>
                <c:pt idx="1">
                  <c:v>-2.6007979041849528E-2</c:v>
                </c:pt>
                <c:pt idx="2">
                  <c:v>-5.7229293309117017E-2</c:v>
                </c:pt>
                <c:pt idx="3">
                  <c:v>-2.2829646625877553E-2</c:v>
                </c:pt>
                <c:pt idx="4">
                  <c:v>2.8869826991155621E-2</c:v>
                </c:pt>
                <c:pt idx="5">
                  <c:v>-3.7811444718977797E-3</c:v>
                </c:pt>
                <c:pt idx="6">
                  <c:v>-9.0187897408279233E-2</c:v>
                </c:pt>
                <c:pt idx="7">
                  <c:v>-6.1995535664396757E-2</c:v>
                </c:pt>
                <c:pt idx="8">
                  <c:v>-3.9013839772778725E-2</c:v>
                </c:pt>
                <c:pt idx="9">
                  <c:v>-2.7079850859753694E-2</c:v>
                </c:pt>
                <c:pt idx="10">
                  <c:v>-5.7345061703812941E-2</c:v>
                </c:pt>
                <c:pt idx="11">
                  <c:v>-8.1298229790857615E-2</c:v>
                </c:pt>
                <c:pt idx="12">
                  <c:v>-0.175515774809168</c:v>
                </c:pt>
                <c:pt idx="13">
                  <c:v>-0.17467014024399657</c:v>
                </c:pt>
                <c:pt idx="14">
                  <c:v>-8.3985334518512242E-2</c:v>
                </c:pt>
                <c:pt idx="15">
                  <c:v>-2.7650943198414928E-2</c:v>
                </c:pt>
                <c:pt idx="16">
                  <c:v>-0.12973952887461535</c:v>
                </c:pt>
                <c:pt idx="17">
                  <c:v>-0.167172541066336</c:v>
                </c:pt>
                <c:pt idx="18">
                  <c:v>-0.16714256270529243</c:v>
                </c:pt>
                <c:pt idx="19">
                  <c:v>-0.33239279992417503</c:v>
                </c:pt>
                <c:pt idx="20">
                  <c:v>-0.52629460597647049</c:v>
                </c:pt>
                <c:pt idx="21">
                  <c:v>-0.57834992155330212</c:v>
                </c:pt>
                <c:pt idx="22">
                  <c:v>-0.46533519709044108</c:v>
                </c:pt>
                <c:pt idx="23">
                  <c:v>-0.20294923951046875</c:v>
                </c:pt>
                <c:pt idx="24">
                  <c:v>0.10945292404527293</c:v>
                </c:pt>
                <c:pt idx="25">
                  <c:v>0.32118847525500988</c:v>
                </c:pt>
                <c:pt idx="26">
                  <c:v>0.48970617699731817</c:v>
                </c:pt>
                <c:pt idx="27">
                  <c:v>0.62630600481696197</c:v>
                </c:pt>
                <c:pt idx="28">
                  <c:v>0.68017948830881991</c:v>
                </c:pt>
                <c:pt idx="29">
                  <c:v>0.64326216566277894</c:v>
                </c:pt>
                <c:pt idx="30">
                  <c:v>0.56838509785455194</c:v>
                </c:pt>
              </c:numCache>
            </c:numRef>
          </c:yVal>
          <c:smooth val="0"/>
        </c:ser>
        <c:ser>
          <c:idx val="2"/>
          <c:order val="4"/>
          <c:spPr>
            <a:ln>
              <a:noFill/>
            </a:ln>
          </c:spPr>
          <c:marker>
            <c:symbol val="none"/>
          </c:marker>
          <c:errBars>
            <c:errDir val="y"/>
            <c:errBarType val="both"/>
            <c:errValType val="cust"/>
            <c:noEndCap val="0"/>
            <c:plus>
              <c:numRef>
                <c:f>'Check Eur6M'!$T$5:$T$35</c:f>
                <c:numCache>
                  <c:formatCode>General</c:formatCode>
                  <c:ptCount val="31"/>
                  <c:pt idx="0">
                    <c:v>0.10484855999598519</c:v>
                  </c:pt>
                  <c:pt idx="1">
                    <c:v>0.18554445273467088</c:v>
                  </c:pt>
                  <c:pt idx="2">
                    <c:v>0.16859179053807075</c:v>
                  </c:pt>
                  <c:pt idx="3">
                    <c:v>0.13721798755673775</c:v>
                  </c:pt>
                  <c:pt idx="4">
                    <c:v>0.14199839963603256</c:v>
                  </c:pt>
                  <c:pt idx="5">
                    <c:v>0.12113023377707272</c:v>
                  </c:pt>
                  <c:pt idx="6">
                    <c:v>0.15538083520772844</c:v>
                  </c:pt>
                  <c:pt idx="7">
                    <c:v>0.18128005730256899</c:v>
                  </c:pt>
                  <c:pt idx="8">
                    <c:v>0.19470312093754724</c:v>
                  </c:pt>
                  <c:pt idx="9">
                    <c:v>0.19618381576398977</c:v>
                  </c:pt>
                  <c:pt idx="10">
                    <c:v>0.21900953225973577</c:v>
                  </c:pt>
                  <c:pt idx="11">
                    <c:v>0.21803783042902958</c:v>
                  </c:pt>
                  <c:pt idx="12">
                    <c:v>0.25246117687836284</c:v>
                  </c:pt>
                  <c:pt idx="13">
                    <c:v>0.25443608783430793</c:v>
                  </c:pt>
                  <c:pt idx="14">
                    <c:v>0.27786725202429768</c:v>
                  </c:pt>
                  <c:pt idx="15">
                    <c:v>0.25523109674913397</c:v>
                  </c:pt>
                  <c:pt idx="16">
                    <c:v>0.26462373430013375</c:v>
                  </c:pt>
                  <c:pt idx="17">
                    <c:v>0.20910097199402766</c:v>
                  </c:pt>
                  <c:pt idx="18">
                    <c:v>0.24748896249641236</c:v>
                  </c:pt>
                  <c:pt idx="19">
                    <c:v>0.27669101390887169</c:v>
                  </c:pt>
                  <c:pt idx="20">
                    <c:v>0.29035531744656523</c:v>
                  </c:pt>
                  <c:pt idx="21">
                    <c:v>0.29117206493914832</c:v>
                  </c:pt>
                  <c:pt idx="22">
                    <c:v>0.29147881654966329</c:v>
                  </c:pt>
                  <c:pt idx="23">
                    <c:v>0.25980593173004418</c:v>
                  </c:pt>
                  <c:pt idx="24">
                    <c:v>0.21302457093721702</c:v>
                  </c:pt>
                  <c:pt idx="25">
                    <c:v>0.22989918877754265</c:v>
                  </c:pt>
                  <c:pt idx="26">
                    <c:v>0.2557232086523934</c:v>
                  </c:pt>
                  <c:pt idx="27">
                    <c:v>0.27965081034299444</c:v>
                  </c:pt>
                  <c:pt idx="28">
                    <c:v>0.28858325077601349</c:v>
                  </c:pt>
                  <c:pt idx="29">
                    <c:v>0.33259039194754114</c:v>
                  </c:pt>
                  <c:pt idx="30">
                    <c:v>0.40283956785098995</c:v>
                  </c:pt>
                </c:numCache>
              </c:numRef>
            </c:plus>
            <c:minus>
              <c:numRef>
                <c:f>'Check Eur6M'!$T$5:$T$35</c:f>
                <c:numCache>
                  <c:formatCode>General</c:formatCode>
                  <c:ptCount val="31"/>
                  <c:pt idx="0">
                    <c:v>0.10484855999598519</c:v>
                  </c:pt>
                  <c:pt idx="1">
                    <c:v>0.18554445273467088</c:v>
                  </c:pt>
                  <c:pt idx="2">
                    <c:v>0.16859179053807075</c:v>
                  </c:pt>
                  <c:pt idx="3">
                    <c:v>0.13721798755673775</c:v>
                  </c:pt>
                  <c:pt idx="4">
                    <c:v>0.14199839963603256</c:v>
                  </c:pt>
                  <c:pt idx="5">
                    <c:v>0.12113023377707272</c:v>
                  </c:pt>
                  <c:pt idx="6">
                    <c:v>0.15538083520772844</c:v>
                  </c:pt>
                  <c:pt idx="7">
                    <c:v>0.18128005730256899</c:v>
                  </c:pt>
                  <c:pt idx="8">
                    <c:v>0.19470312093754724</c:v>
                  </c:pt>
                  <c:pt idx="9">
                    <c:v>0.19618381576398977</c:v>
                  </c:pt>
                  <c:pt idx="10">
                    <c:v>0.21900953225973577</c:v>
                  </c:pt>
                  <c:pt idx="11">
                    <c:v>0.21803783042902958</c:v>
                  </c:pt>
                  <c:pt idx="12">
                    <c:v>0.25246117687836284</c:v>
                  </c:pt>
                  <c:pt idx="13">
                    <c:v>0.25443608783430793</c:v>
                  </c:pt>
                  <c:pt idx="14">
                    <c:v>0.27786725202429768</c:v>
                  </c:pt>
                  <c:pt idx="15">
                    <c:v>0.25523109674913397</c:v>
                  </c:pt>
                  <c:pt idx="16">
                    <c:v>0.26462373430013375</c:v>
                  </c:pt>
                  <c:pt idx="17">
                    <c:v>0.20910097199402766</c:v>
                  </c:pt>
                  <c:pt idx="18">
                    <c:v>0.24748896249641236</c:v>
                  </c:pt>
                  <c:pt idx="19">
                    <c:v>0.27669101390887169</c:v>
                  </c:pt>
                  <c:pt idx="20">
                    <c:v>0.29035531744656523</c:v>
                  </c:pt>
                  <c:pt idx="21">
                    <c:v>0.29117206493914832</c:v>
                  </c:pt>
                  <c:pt idx="22">
                    <c:v>0.29147881654966329</c:v>
                  </c:pt>
                  <c:pt idx="23">
                    <c:v>0.25980593173004418</c:v>
                  </c:pt>
                  <c:pt idx="24">
                    <c:v>0.21302457093721702</c:v>
                  </c:pt>
                  <c:pt idx="25">
                    <c:v>0.22989918877754265</c:v>
                  </c:pt>
                  <c:pt idx="26">
                    <c:v>0.2557232086523934</c:v>
                  </c:pt>
                  <c:pt idx="27">
                    <c:v>0.27965081034299444</c:v>
                  </c:pt>
                  <c:pt idx="28">
                    <c:v>0.28858325077601349</c:v>
                  </c:pt>
                  <c:pt idx="29">
                    <c:v>0.33259039194754114</c:v>
                  </c:pt>
                  <c:pt idx="30">
                    <c:v>0.40283956785098995</c:v>
                  </c:pt>
                </c:numCache>
              </c:numRef>
            </c:minus>
          </c:errBars>
          <c:errBars>
            <c:errDir val="x"/>
            <c:errBarType val="both"/>
            <c:errValType val="fixedVal"/>
            <c:noEndCap val="0"/>
            <c:val val="1"/>
          </c:errBars>
          <c:xVal>
            <c:numRef>
              <c:f>'Check Eur6M'!$C$5:$C$35</c:f>
              <c:numCache>
                <c:formatCode>ddd\,\ dd\-mmm\-yyyy</c:formatCode>
                <c:ptCount val="31"/>
                <c:pt idx="0">
                  <c:v>42263</c:v>
                </c:pt>
                <c:pt idx="1">
                  <c:v>42298</c:v>
                </c:pt>
                <c:pt idx="2">
                  <c:v>42326</c:v>
                </c:pt>
                <c:pt idx="3">
                  <c:v>42354</c:v>
                </c:pt>
                <c:pt idx="4">
                  <c:v>42389</c:v>
                </c:pt>
                <c:pt idx="5">
                  <c:v>42417</c:v>
                </c:pt>
                <c:pt idx="6">
                  <c:v>42445</c:v>
                </c:pt>
                <c:pt idx="7">
                  <c:v>42480</c:v>
                </c:pt>
                <c:pt idx="8">
                  <c:v>42508</c:v>
                </c:pt>
                <c:pt idx="9">
                  <c:v>42536</c:v>
                </c:pt>
                <c:pt idx="10">
                  <c:v>42571</c:v>
                </c:pt>
                <c:pt idx="11">
                  <c:v>42599</c:v>
                </c:pt>
                <c:pt idx="12">
                  <c:v>42634</c:v>
                </c:pt>
                <c:pt idx="13">
                  <c:v>42662</c:v>
                </c:pt>
                <c:pt idx="14">
                  <c:v>42690</c:v>
                </c:pt>
                <c:pt idx="15">
                  <c:v>42725</c:v>
                </c:pt>
                <c:pt idx="16">
                  <c:v>42753</c:v>
                </c:pt>
                <c:pt idx="17">
                  <c:v>42781</c:v>
                </c:pt>
                <c:pt idx="18">
                  <c:v>42809</c:v>
                </c:pt>
                <c:pt idx="19">
                  <c:v>42844</c:v>
                </c:pt>
                <c:pt idx="20">
                  <c:v>42872</c:v>
                </c:pt>
                <c:pt idx="21">
                  <c:v>42907</c:v>
                </c:pt>
                <c:pt idx="22">
                  <c:v>42935</c:v>
                </c:pt>
                <c:pt idx="23">
                  <c:v>42963</c:v>
                </c:pt>
                <c:pt idx="24">
                  <c:v>42998</c:v>
                </c:pt>
                <c:pt idx="25">
                  <c:v>43026</c:v>
                </c:pt>
                <c:pt idx="26">
                  <c:v>43054</c:v>
                </c:pt>
                <c:pt idx="27">
                  <c:v>43089</c:v>
                </c:pt>
                <c:pt idx="28">
                  <c:v>43117</c:v>
                </c:pt>
                <c:pt idx="29">
                  <c:v>43152</c:v>
                </c:pt>
                <c:pt idx="30">
                  <c:v>43180</c:v>
                </c:pt>
              </c:numCache>
            </c:numRef>
          </c:xVal>
          <c:yVal>
            <c:numRef>
              <c:f>'Check Eur6M'!$U$5:$U$35</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yVal>
          <c:smooth val="0"/>
        </c:ser>
        <c:ser>
          <c:idx val="3"/>
          <c:order val="5"/>
          <c:tx>
            <c:v>s</c:v>
          </c:tx>
          <c:spPr>
            <a:ln>
              <a:noFill/>
            </a:ln>
          </c:spPr>
          <c:marker>
            <c:symbol val="circle"/>
            <c:size val="8"/>
            <c:spPr>
              <a:noFill/>
              <a:ln>
                <a:solidFill>
                  <a:srgbClr val="FFC000"/>
                </a:solidFill>
              </a:ln>
            </c:spPr>
          </c:marker>
          <c:xVal>
            <c:numRef>
              <c:f>'Check Eur6M'!$E$5:$E$35</c:f>
              <c:numCache>
                <c:formatCode>d\-mmm\-yy</c:formatCode>
                <c:ptCount val="31"/>
                <c:pt idx="0">
                  <c:v>42263</c:v>
                </c:pt>
                <c:pt idx="1">
                  <c:v>42844</c:v>
                </c:pt>
                <c:pt idx="2">
                  <c:v>42935</c:v>
                </c:pt>
                <c:pt idx="3">
                  <c:v>43026</c:v>
                </c:pt>
                <c:pt idx="4">
                  <c:v>43054</c:v>
                </c:pt>
                <c:pt idx="5">
                  <c:v>43089</c:v>
                </c:pt>
                <c:pt idx="6">
                  <c:v>43117</c:v>
                </c:pt>
                <c:pt idx="7">
                  <c:v>43152</c:v>
                </c:pt>
                <c:pt idx="8">
                  <c:v>43180</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xVal>
          <c:yVal>
            <c:numRef>
              <c:f>'Check Eur6M'!$F$5:$F$35</c:f>
              <c:numCache>
                <c:formatCode>0.0000</c:formatCode>
                <c:ptCount val="31"/>
                <c:pt idx="0">
                  <c:v>-0.13042541261145824</c:v>
                </c:pt>
                <c:pt idx="1">
                  <c:v>-0.33239279992417503</c:v>
                </c:pt>
                <c:pt idx="2">
                  <c:v>-0.46533519709044108</c:v>
                </c:pt>
                <c:pt idx="3">
                  <c:v>0.32118847525500988</c:v>
                </c:pt>
                <c:pt idx="4">
                  <c:v>0.48970617699731817</c:v>
                </c:pt>
                <c:pt idx="5">
                  <c:v>0.62630600481696197</c:v>
                </c:pt>
                <c:pt idx="6">
                  <c:v>0.68017948830881991</c:v>
                </c:pt>
                <c:pt idx="7">
                  <c:v>0.64326216566277894</c:v>
                </c:pt>
                <c:pt idx="8">
                  <c:v>0.56838509785455194</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yVal>
          <c:smooth val="0"/>
        </c:ser>
        <c:ser>
          <c:idx val="4"/>
          <c:order val="6"/>
          <c:tx>
            <c:v>*</c:v>
          </c:tx>
          <c:spPr>
            <a:ln>
              <a:noFill/>
            </a:ln>
          </c:spPr>
          <c:marker>
            <c:symbol val="circle"/>
            <c:size val="8"/>
            <c:spPr>
              <a:noFill/>
              <a:ln>
                <a:solidFill>
                  <a:srgbClr val="FF0000"/>
                </a:solidFill>
              </a:ln>
            </c:spPr>
          </c:marker>
          <c:xVal>
            <c:numRef>
              <c:f>'Check Eur6M'!$G$5:$G$35</c:f>
              <c:numCache>
                <c:formatCode>d\-mmm\-yy</c:formatCode>
                <c:ptCount val="31"/>
                <c:pt idx="0">
                  <c:v>42872</c:v>
                </c:pt>
                <c:pt idx="1">
                  <c:v>42907</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xVal>
          <c:yVal>
            <c:numRef>
              <c:f>'Check Eur6M'!$H$5:$H$35</c:f>
              <c:numCache>
                <c:formatCode>0.0000</c:formatCode>
                <c:ptCount val="31"/>
                <c:pt idx="0">
                  <c:v>-0.52629460597647049</c:v>
                </c:pt>
                <c:pt idx="1">
                  <c:v>-0.57834992155330212</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yVal>
          <c:smooth val="0"/>
        </c:ser>
        <c:dLbls>
          <c:showLegendKey val="0"/>
          <c:showVal val="0"/>
          <c:showCatName val="0"/>
          <c:showSerName val="0"/>
          <c:showPercent val="0"/>
          <c:showBubbleSize val="0"/>
        </c:dLbls>
        <c:axId val="831785600"/>
        <c:axId val="831795968"/>
      </c:scatterChart>
      <c:valAx>
        <c:axId val="831785600"/>
        <c:scaling>
          <c:orientation val="minMax"/>
          <c:max val="43189"/>
          <c:min val="42257"/>
        </c:scaling>
        <c:delete val="0"/>
        <c:axPos val="b"/>
        <c:numFmt formatCode="mmm\-yyyy" sourceLinked="0"/>
        <c:majorTickMark val="out"/>
        <c:minorTickMark val="out"/>
        <c:tickLblPos val="low"/>
        <c:txPr>
          <a:bodyPr rot="-2700000"/>
          <a:lstStyle/>
          <a:p>
            <a:pPr>
              <a:defRPr/>
            </a:pPr>
            <a:endParaRPr lang="en-US"/>
          </a:p>
        </c:txPr>
        <c:crossAx val="831795968"/>
        <c:crosses val="autoZero"/>
        <c:crossBetween val="midCat"/>
        <c:majorUnit val="80"/>
      </c:valAx>
      <c:valAx>
        <c:axId val="831795968"/>
        <c:scaling>
          <c:orientation val="minMax"/>
          <c:max val="1"/>
          <c:min val="-1"/>
        </c:scaling>
        <c:delete val="0"/>
        <c:axPos val="l"/>
        <c:majorGridlines/>
        <c:numFmt formatCode="0.00" sourceLinked="0"/>
        <c:majorTickMark val="out"/>
        <c:minorTickMark val="none"/>
        <c:tickLblPos val="nextTo"/>
        <c:crossAx val="831785600"/>
        <c:crosses val="autoZero"/>
        <c:crossBetween val="midCat"/>
      </c:valAx>
    </c:plotArea>
    <c:legend>
      <c:legendPos val="r"/>
      <c:legendEntry>
        <c:idx val="4"/>
        <c:delete val="1"/>
      </c:legendEntry>
      <c:layout>
        <c:manualLayout>
          <c:xMode val="edge"/>
          <c:yMode val="edge"/>
          <c:x val="7.6993954248365998E-2"/>
          <c:y val="3.2823842592592571E-2"/>
          <c:w val="0.15208146447613621"/>
          <c:h val="0.2729495819443209"/>
        </c:manualLayout>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6M Fwd</a:t>
            </a:r>
          </a:p>
        </c:rich>
      </c:tx>
      <c:layout/>
      <c:overlay val="1"/>
    </c:title>
    <c:autoTitleDeleted val="0"/>
    <c:plotArea>
      <c:layout>
        <c:manualLayout>
          <c:layoutTarget val="inner"/>
          <c:xMode val="edge"/>
          <c:yMode val="edge"/>
          <c:x val="6.8712912787042307E-2"/>
          <c:y val="2.7229270290512465E-2"/>
          <c:w val="0.90656340961182136"/>
          <c:h val="0.83594816365102032"/>
        </c:manualLayout>
      </c:layout>
      <c:scatterChart>
        <c:scatterStyle val="lineMarker"/>
        <c:varyColors val="0"/>
        <c:ser>
          <c:idx val="2"/>
          <c:order val="0"/>
          <c:tx>
            <c:strRef>
              <c:f>'Check Eur6M'!$AQ$3</c:f>
              <c:strCache>
                <c:ptCount val="1"/>
                <c:pt idx="0">
                  <c:v>6M MX</c:v>
                </c:pt>
              </c:strCache>
            </c:strRef>
          </c:tx>
          <c:spPr>
            <a:ln w="28575">
              <a:noFill/>
            </a:ln>
          </c:spPr>
          <c:marker>
            <c:symbol val="circle"/>
            <c:size val="2"/>
            <c:spPr>
              <a:solidFill>
                <a:srgbClr val="FFC000"/>
              </a:solidFill>
              <a:ln>
                <a:solidFill>
                  <a:srgbClr val="FFC000"/>
                </a:solidFill>
              </a:ln>
            </c:spPr>
          </c:marker>
          <c:xVal>
            <c:numRef>
              <c:f>'Check Eur6M'!$AO$4:$AO$716</c:f>
              <c:numCache>
                <c:formatCode>d\-mmm\-yy</c:formatCode>
                <c:ptCount val="713"/>
                <c:pt idx="0">
                  <c:v>42248</c:v>
                </c:pt>
                <c:pt idx="1">
                  <c:v>42249</c:v>
                </c:pt>
                <c:pt idx="2">
                  <c:v>42250</c:v>
                </c:pt>
                <c:pt idx="3">
                  <c:v>42251</c:v>
                </c:pt>
                <c:pt idx="4">
                  <c:v>42254</c:v>
                </c:pt>
                <c:pt idx="5">
                  <c:v>42255</c:v>
                </c:pt>
                <c:pt idx="6">
                  <c:v>42256</c:v>
                </c:pt>
                <c:pt idx="7">
                  <c:v>42257</c:v>
                </c:pt>
                <c:pt idx="8">
                  <c:v>42258</c:v>
                </c:pt>
                <c:pt idx="9">
                  <c:v>42261</c:v>
                </c:pt>
                <c:pt idx="10">
                  <c:v>42262</c:v>
                </c:pt>
                <c:pt idx="11">
                  <c:v>42263</c:v>
                </c:pt>
                <c:pt idx="12">
                  <c:v>42264</c:v>
                </c:pt>
                <c:pt idx="13">
                  <c:v>42265</c:v>
                </c:pt>
                <c:pt idx="14">
                  <c:v>42268</c:v>
                </c:pt>
                <c:pt idx="15">
                  <c:v>42269</c:v>
                </c:pt>
                <c:pt idx="16">
                  <c:v>42270</c:v>
                </c:pt>
                <c:pt idx="17">
                  <c:v>42271</c:v>
                </c:pt>
                <c:pt idx="18">
                  <c:v>42272</c:v>
                </c:pt>
                <c:pt idx="19">
                  <c:v>42275</c:v>
                </c:pt>
                <c:pt idx="20">
                  <c:v>42276</c:v>
                </c:pt>
                <c:pt idx="21">
                  <c:v>42277</c:v>
                </c:pt>
                <c:pt idx="22">
                  <c:v>42278</c:v>
                </c:pt>
                <c:pt idx="23">
                  <c:v>42279</c:v>
                </c:pt>
                <c:pt idx="24">
                  <c:v>42282</c:v>
                </c:pt>
                <c:pt idx="25">
                  <c:v>42283</c:v>
                </c:pt>
                <c:pt idx="26">
                  <c:v>42284</c:v>
                </c:pt>
                <c:pt idx="27">
                  <c:v>42285</c:v>
                </c:pt>
                <c:pt idx="28">
                  <c:v>42286</c:v>
                </c:pt>
                <c:pt idx="29">
                  <c:v>42289</c:v>
                </c:pt>
                <c:pt idx="30">
                  <c:v>42290</c:v>
                </c:pt>
                <c:pt idx="31">
                  <c:v>42291</c:v>
                </c:pt>
                <c:pt idx="32">
                  <c:v>42292</c:v>
                </c:pt>
                <c:pt idx="33">
                  <c:v>42293</c:v>
                </c:pt>
                <c:pt idx="34">
                  <c:v>42296</c:v>
                </c:pt>
                <c:pt idx="35">
                  <c:v>42297</c:v>
                </c:pt>
                <c:pt idx="36">
                  <c:v>42298</c:v>
                </c:pt>
                <c:pt idx="37">
                  <c:v>42299</c:v>
                </c:pt>
                <c:pt idx="38">
                  <c:v>42300</c:v>
                </c:pt>
                <c:pt idx="39">
                  <c:v>42303</c:v>
                </c:pt>
                <c:pt idx="40">
                  <c:v>42304</c:v>
                </c:pt>
                <c:pt idx="41">
                  <c:v>42305</c:v>
                </c:pt>
                <c:pt idx="42">
                  <c:v>42306</c:v>
                </c:pt>
                <c:pt idx="43">
                  <c:v>42307</c:v>
                </c:pt>
                <c:pt idx="44">
                  <c:v>42310</c:v>
                </c:pt>
                <c:pt idx="45">
                  <c:v>42311</c:v>
                </c:pt>
                <c:pt idx="46">
                  <c:v>42312</c:v>
                </c:pt>
                <c:pt idx="47">
                  <c:v>42313</c:v>
                </c:pt>
                <c:pt idx="48">
                  <c:v>42314</c:v>
                </c:pt>
                <c:pt idx="49">
                  <c:v>42317</c:v>
                </c:pt>
                <c:pt idx="50">
                  <c:v>42318</c:v>
                </c:pt>
                <c:pt idx="51">
                  <c:v>42319</c:v>
                </c:pt>
                <c:pt idx="52">
                  <c:v>42320</c:v>
                </c:pt>
                <c:pt idx="53">
                  <c:v>42321</c:v>
                </c:pt>
                <c:pt idx="54">
                  <c:v>42324</c:v>
                </c:pt>
                <c:pt idx="55">
                  <c:v>42325</c:v>
                </c:pt>
                <c:pt idx="56">
                  <c:v>42326</c:v>
                </c:pt>
                <c:pt idx="57">
                  <c:v>42327</c:v>
                </c:pt>
                <c:pt idx="58">
                  <c:v>42328</c:v>
                </c:pt>
                <c:pt idx="59">
                  <c:v>42331</c:v>
                </c:pt>
                <c:pt idx="60">
                  <c:v>42332</c:v>
                </c:pt>
                <c:pt idx="61">
                  <c:v>42333</c:v>
                </c:pt>
                <c:pt idx="62">
                  <c:v>42334</c:v>
                </c:pt>
                <c:pt idx="63">
                  <c:v>42335</c:v>
                </c:pt>
                <c:pt idx="64">
                  <c:v>42338</c:v>
                </c:pt>
                <c:pt idx="65">
                  <c:v>42339</c:v>
                </c:pt>
                <c:pt idx="66">
                  <c:v>42340</c:v>
                </c:pt>
                <c:pt idx="67">
                  <c:v>42341</c:v>
                </c:pt>
                <c:pt idx="68">
                  <c:v>42342</c:v>
                </c:pt>
                <c:pt idx="69">
                  <c:v>42345</c:v>
                </c:pt>
                <c:pt idx="70">
                  <c:v>42346</c:v>
                </c:pt>
                <c:pt idx="71">
                  <c:v>42347</c:v>
                </c:pt>
                <c:pt idx="72">
                  <c:v>42348</c:v>
                </c:pt>
                <c:pt idx="73">
                  <c:v>42349</c:v>
                </c:pt>
                <c:pt idx="74">
                  <c:v>42352</c:v>
                </c:pt>
                <c:pt idx="75">
                  <c:v>42353</c:v>
                </c:pt>
                <c:pt idx="76">
                  <c:v>42354</c:v>
                </c:pt>
                <c:pt idx="77">
                  <c:v>42355</c:v>
                </c:pt>
                <c:pt idx="78">
                  <c:v>42356</c:v>
                </c:pt>
                <c:pt idx="79">
                  <c:v>42359</c:v>
                </c:pt>
                <c:pt idx="80">
                  <c:v>42360</c:v>
                </c:pt>
                <c:pt idx="81">
                  <c:v>42361</c:v>
                </c:pt>
                <c:pt idx="82">
                  <c:v>42362</c:v>
                </c:pt>
                <c:pt idx="83">
                  <c:v>42366</c:v>
                </c:pt>
                <c:pt idx="84">
                  <c:v>42367</c:v>
                </c:pt>
                <c:pt idx="85">
                  <c:v>42368</c:v>
                </c:pt>
                <c:pt idx="86">
                  <c:v>42369</c:v>
                </c:pt>
                <c:pt idx="87">
                  <c:v>42373</c:v>
                </c:pt>
                <c:pt idx="88">
                  <c:v>42374</c:v>
                </c:pt>
                <c:pt idx="89">
                  <c:v>42375</c:v>
                </c:pt>
                <c:pt idx="90">
                  <c:v>42376</c:v>
                </c:pt>
                <c:pt idx="91">
                  <c:v>42377</c:v>
                </c:pt>
                <c:pt idx="92">
                  <c:v>42380</c:v>
                </c:pt>
                <c:pt idx="93">
                  <c:v>42381</c:v>
                </c:pt>
                <c:pt idx="94">
                  <c:v>42382</c:v>
                </c:pt>
                <c:pt idx="95">
                  <c:v>42383</c:v>
                </c:pt>
                <c:pt idx="96">
                  <c:v>42384</c:v>
                </c:pt>
                <c:pt idx="97">
                  <c:v>42387</c:v>
                </c:pt>
                <c:pt idx="98">
                  <c:v>42388</c:v>
                </c:pt>
                <c:pt idx="99">
                  <c:v>42389</c:v>
                </c:pt>
                <c:pt idx="100">
                  <c:v>42390</c:v>
                </c:pt>
                <c:pt idx="101">
                  <c:v>42391</c:v>
                </c:pt>
                <c:pt idx="102">
                  <c:v>42394</c:v>
                </c:pt>
                <c:pt idx="103">
                  <c:v>42395</c:v>
                </c:pt>
                <c:pt idx="104">
                  <c:v>42396</c:v>
                </c:pt>
                <c:pt idx="105">
                  <c:v>42397</c:v>
                </c:pt>
                <c:pt idx="106">
                  <c:v>42398</c:v>
                </c:pt>
                <c:pt idx="107">
                  <c:v>42401</c:v>
                </c:pt>
                <c:pt idx="108">
                  <c:v>42402</c:v>
                </c:pt>
                <c:pt idx="109">
                  <c:v>42403</c:v>
                </c:pt>
                <c:pt idx="110">
                  <c:v>42404</c:v>
                </c:pt>
                <c:pt idx="111">
                  <c:v>42405</c:v>
                </c:pt>
                <c:pt idx="112">
                  <c:v>42408</c:v>
                </c:pt>
                <c:pt idx="113">
                  <c:v>42409</c:v>
                </c:pt>
                <c:pt idx="114">
                  <c:v>42410</c:v>
                </c:pt>
                <c:pt idx="115">
                  <c:v>42411</c:v>
                </c:pt>
                <c:pt idx="116">
                  <c:v>42412</c:v>
                </c:pt>
                <c:pt idx="117">
                  <c:v>42415</c:v>
                </c:pt>
                <c:pt idx="118">
                  <c:v>42416</c:v>
                </c:pt>
                <c:pt idx="119">
                  <c:v>42417</c:v>
                </c:pt>
                <c:pt idx="120">
                  <c:v>42418</c:v>
                </c:pt>
                <c:pt idx="121">
                  <c:v>42419</c:v>
                </c:pt>
                <c:pt idx="122">
                  <c:v>42422</c:v>
                </c:pt>
                <c:pt idx="123">
                  <c:v>42423</c:v>
                </c:pt>
                <c:pt idx="124">
                  <c:v>42424</c:v>
                </c:pt>
                <c:pt idx="125">
                  <c:v>42425</c:v>
                </c:pt>
                <c:pt idx="126">
                  <c:v>42426</c:v>
                </c:pt>
                <c:pt idx="127">
                  <c:v>42429</c:v>
                </c:pt>
                <c:pt idx="128">
                  <c:v>42430</c:v>
                </c:pt>
                <c:pt idx="129">
                  <c:v>42431</c:v>
                </c:pt>
                <c:pt idx="130">
                  <c:v>42432</c:v>
                </c:pt>
                <c:pt idx="131">
                  <c:v>42433</c:v>
                </c:pt>
                <c:pt idx="132">
                  <c:v>42436</c:v>
                </c:pt>
                <c:pt idx="133">
                  <c:v>42437</c:v>
                </c:pt>
                <c:pt idx="134">
                  <c:v>42438</c:v>
                </c:pt>
                <c:pt idx="135">
                  <c:v>42439</c:v>
                </c:pt>
                <c:pt idx="136">
                  <c:v>42440</c:v>
                </c:pt>
                <c:pt idx="137">
                  <c:v>42443</c:v>
                </c:pt>
                <c:pt idx="138">
                  <c:v>42444</c:v>
                </c:pt>
                <c:pt idx="139">
                  <c:v>42445</c:v>
                </c:pt>
                <c:pt idx="140">
                  <c:v>42446</c:v>
                </c:pt>
                <c:pt idx="141">
                  <c:v>42447</c:v>
                </c:pt>
                <c:pt idx="142">
                  <c:v>42450</c:v>
                </c:pt>
                <c:pt idx="143">
                  <c:v>42451</c:v>
                </c:pt>
                <c:pt idx="144">
                  <c:v>42452</c:v>
                </c:pt>
                <c:pt idx="145">
                  <c:v>42453</c:v>
                </c:pt>
                <c:pt idx="146">
                  <c:v>42458</c:v>
                </c:pt>
                <c:pt idx="147">
                  <c:v>42459</c:v>
                </c:pt>
                <c:pt idx="148">
                  <c:v>42460</c:v>
                </c:pt>
                <c:pt idx="149">
                  <c:v>42461</c:v>
                </c:pt>
                <c:pt idx="150">
                  <c:v>42464</c:v>
                </c:pt>
                <c:pt idx="151">
                  <c:v>42465</c:v>
                </c:pt>
                <c:pt idx="152">
                  <c:v>42466</c:v>
                </c:pt>
                <c:pt idx="153">
                  <c:v>42467</c:v>
                </c:pt>
                <c:pt idx="154">
                  <c:v>42468</c:v>
                </c:pt>
                <c:pt idx="155">
                  <c:v>42471</c:v>
                </c:pt>
                <c:pt idx="156">
                  <c:v>42472</c:v>
                </c:pt>
                <c:pt idx="157">
                  <c:v>42473</c:v>
                </c:pt>
                <c:pt idx="158">
                  <c:v>42474</c:v>
                </c:pt>
                <c:pt idx="159">
                  <c:v>42475</c:v>
                </c:pt>
                <c:pt idx="160">
                  <c:v>42478</c:v>
                </c:pt>
                <c:pt idx="161">
                  <c:v>42479</c:v>
                </c:pt>
                <c:pt idx="162">
                  <c:v>42480</c:v>
                </c:pt>
                <c:pt idx="163">
                  <c:v>42481</c:v>
                </c:pt>
                <c:pt idx="164">
                  <c:v>42482</c:v>
                </c:pt>
                <c:pt idx="165">
                  <c:v>42485</c:v>
                </c:pt>
                <c:pt idx="166">
                  <c:v>42486</c:v>
                </c:pt>
                <c:pt idx="167">
                  <c:v>42487</c:v>
                </c:pt>
                <c:pt idx="168">
                  <c:v>42488</c:v>
                </c:pt>
                <c:pt idx="169">
                  <c:v>42489</c:v>
                </c:pt>
                <c:pt idx="170">
                  <c:v>42492</c:v>
                </c:pt>
                <c:pt idx="171">
                  <c:v>42493</c:v>
                </c:pt>
                <c:pt idx="172">
                  <c:v>42494</c:v>
                </c:pt>
                <c:pt idx="173">
                  <c:v>42495</c:v>
                </c:pt>
                <c:pt idx="174">
                  <c:v>42496</c:v>
                </c:pt>
                <c:pt idx="175">
                  <c:v>42499</c:v>
                </c:pt>
                <c:pt idx="176">
                  <c:v>42500</c:v>
                </c:pt>
                <c:pt idx="177">
                  <c:v>42501</c:v>
                </c:pt>
                <c:pt idx="178">
                  <c:v>42502</c:v>
                </c:pt>
                <c:pt idx="179">
                  <c:v>42503</c:v>
                </c:pt>
                <c:pt idx="180">
                  <c:v>42506</c:v>
                </c:pt>
                <c:pt idx="181">
                  <c:v>42507</c:v>
                </c:pt>
                <c:pt idx="182">
                  <c:v>42508</c:v>
                </c:pt>
                <c:pt idx="183">
                  <c:v>42509</c:v>
                </c:pt>
                <c:pt idx="184">
                  <c:v>42510</c:v>
                </c:pt>
                <c:pt idx="185">
                  <c:v>42513</c:v>
                </c:pt>
                <c:pt idx="186">
                  <c:v>42514</c:v>
                </c:pt>
                <c:pt idx="187">
                  <c:v>42515</c:v>
                </c:pt>
                <c:pt idx="188">
                  <c:v>42516</c:v>
                </c:pt>
                <c:pt idx="189">
                  <c:v>42517</c:v>
                </c:pt>
                <c:pt idx="190">
                  <c:v>42520</c:v>
                </c:pt>
                <c:pt idx="191">
                  <c:v>42521</c:v>
                </c:pt>
                <c:pt idx="192">
                  <c:v>42522</c:v>
                </c:pt>
                <c:pt idx="193">
                  <c:v>42523</c:v>
                </c:pt>
                <c:pt idx="194">
                  <c:v>42524</c:v>
                </c:pt>
                <c:pt idx="195">
                  <c:v>42527</c:v>
                </c:pt>
                <c:pt idx="196">
                  <c:v>42528</c:v>
                </c:pt>
                <c:pt idx="197">
                  <c:v>42529</c:v>
                </c:pt>
                <c:pt idx="198">
                  <c:v>42530</c:v>
                </c:pt>
                <c:pt idx="199">
                  <c:v>42531</c:v>
                </c:pt>
                <c:pt idx="200">
                  <c:v>42534</c:v>
                </c:pt>
                <c:pt idx="201">
                  <c:v>42535</c:v>
                </c:pt>
                <c:pt idx="202">
                  <c:v>42536</c:v>
                </c:pt>
                <c:pt idx="203">
                  <c:v>42537</c:v>
                </c:pt>
                <c:pt idx="204">
                  <c:v>42538</c:v>
                </c:pt>
                <c:pt idx="205">
                  <c:v>42541</c:v>
                </c:pt>
                <c:pt idx="206">
                  <c:v>42542</c:v>
                </c:pt>
                <c:pt idx="207">
                  <c:v>42543</c:v>
                </c:pt>
                <c:pt idx="208">
                  <c:v>42544</c:v>
                </c:pt>
                <c:pt idx="209">
                  <c:v>42545</c:v>
                </c:pt>
                <c:pt idx="210">
                  <c:v>42548</c:v>
                </c:pt>
                <c:pt idx="211">
                  <c:v>42549</c:v>
                </c:pt>
                <c:pt idx="212">
                  <c:v>42550</c:v>
                </c:pt>
                <c:pt idx="213">
                  <c:v>42551</c:v>
                </c:pt>
                <c:pt idx="214">
                  <c:v>42552</c:v>
                </c:pt>
                <c:pt idx="215">
                  <c:v>42555</c:v>
                </c:pt>
                <c:pt idx="216">
                  <c:v>42556</c:v>
                </c:pt>
                <c:pt idx="217">
                  <c:v>42557</c:v>
                </c:pt>
                <c:pt idx="218">
                  <c:v>42558</c:v>
                </c:pt>
                <c:pt idx="219">
                  <c:v>42559</c:v>
                </c:pt>
                <c:pt idx="220">
                  <c:v>42562</c:v>
                </c:pt>
                <c:pt idx="221">
                  <c:v>42563</c:v>
                </c:pt>
                <c:pt idx="222">
                  <c:v>42564</c:v>
                </c:pt>
                <c:pt idx="223">
                  <c:v>42565</c:v>
                </c:pt>
                <c:pt idx="224">
                  <c:v>42566</c:v>
                </c:pt>
                <c:pt idx="225">
                  <c:v>42569</c:v>
                </c:pt>
                <c:pt idx="226">
                  <c:v>42570</c:v>
                </c:pt>
                <c:pt idx="227">
                  <c:v>42571</c:v>
                </c:pt>
                <c:pt idx="228">
                  <c:v>42572</c:v>
                </c:pt>
                <c:pt idx="229">
                  <c:v>42573</c:v>
                </c:pt>
                <c:pt idx="230">
                  <c:v>42576</c:v>
                </c:pt>
                <c:pt idx="231">
                  <c:v>42577</c:v>
                </c:pt>
                <c:pt idx="232">
                  <c:v>42578</c:v>
                </c:pt>
                <c:pt idx="233">
                  <c:v>42579</c:v>
                </c:pt>
                <c:pt idx="234">
                  <c:v>42580</c:v>
                </c:pt>
                <c:pt idx="235">
                  <c:v>42583</c:v>
                </c:pt>
                <c:pt idx="236">
                  <c:v>42584</c:v>
                </c:pt>
                <c:pt idx="237">
                  <c:v>42585</c:v>
                </c:pt>
                <c:pt idx="238">
                  <c:v>42586</c:v>
                </c:pt>
                <c:pt idx="239">
                  <c:v>42587</c:v>
                </c:pt>
                <c:pt idx="240">
                  <c:v>42590</c:v>
                </c:pt>
                <c:pt idx="241">
                  <c:v>42591</c:v>
                </c:pt>
                <c:pt idx="242">
                  <c:v>42592</c:v>
                </c:pt>
                <c:pt idx="243">
                  <c:v>42593</c:v>
                </c:pt>
                <c:pt idx="244">
                  <c:v>42594</c:v>
                </c:pt>
                <c:pt idx="245">
                  <c:v>42597</c:v>
                </c:pt>
                <c:pt idx="246">
                  <c:v>42598</c:v>
                </c:pt>
                <c:pt idx="247">
                  <c:v>42599</c:v>
                </c:pt>
                <c:pt idx="248">
                  <c:v>42600</c:v>
                </c:pt>
                <c:pt idx="249">
                  <c:v>42601</c:v>
                </c:pt>
                <c:pt idx="250">
                  <c:v>42604</c:v>
                </c:pt>
                <c:pt idx="251">
                  <c:v>42605</c:v>
                </c:pt>
                <c:pt idx="252">
                  <c:v>42606</c:v>
                </c:pt>
                <c:pt idx="253">
                  <c:v>42607</c:v>
                </c:pt>
                <c:pt idx="254">
                  <c:v>42608</c:v>
                </c:pt>
                <c:pt idx="255">
                  <c:v>42611</c:v>
                </c:pt>
                <c:pt idx="256">
                  <c:v>42612</c:v>
                </c:pt>
                <c:pt idx="257">
                  <c:v>42613</c:v>
                </c:pt>
                <c:pt idx="258">
                  <c:v>42614</c:v>
                </c:pt>
                <c:pt idx="259">
                  <c:v>42615</c:v>
                </c:pt>
                <c:pt idx="260">
                  <c:v>42618</c:v>
                </c:pt>
                <c:pt idx="261">
                  <c:v>42619</c:v>
                </c:pt>
                <c:pt idx="262">
                  <c:v>42620</c:v>
                </c:pt>
                <c:pt idx="263">
                  <c:v>42621</c:v>
                </c:pt>
                <c:pt idx="264">
                  <c:v>42622</c:v>
                </c:pt>
                <c:pt idx="265">
                  <c:v>42625</c:v>
                </c:pt>
                <c:pt idx="266">
                  <c:v>42626</c:v>
                </c:pt>
                <c:pt idx="267">
                  <c:v>42627</c:v>
                </c:pt>
                <c:pt idx="268">
                  <c:v>42628</c:v>
                </c:pt>
                <c:pt idx="269">
                  <c:v>42629</c:v>
                </c:pt>
                <c:pt idx="270">
                  <c:v>42632</c:v>
                </c:pt>
                <c:pt idx="271">
                  <c:v>42633</c:v>
                </c:pt>
                <c:pt idx="272">
                  <c:v>42634</c:v>
                </c:pt>
                <c:pt idx="273">
                  <c:v>42635</c:v>
                </c:pt>
                <c:pt idx="274">
                  <c:v>42636</c:v>
                </c:pt>
                <c:pt idx="275">
                  <c:v>42639</c:v>
                </c:pt>
                <c:pt idx="276">
                  <c:v>42640</c:v>
                </c:pt>
                <c:pt idx="277">
                  <c:v>42641</c:v>
                </c:pt>
                <c:pt idx="278">
                  <c:v>42642</c:v>
                </c:pt>
                <c:pt idx="279">
                  <c:v>42643</c:v>
                </c:pt>
                <c:pt idx="280">
                  <c:v>42646</c:v>
                </c:pt>
                <c:pt idx="281">
                  <c:v>42647</c:v>
                </c:pt>
                <c:pt idx="282">
                  <c:v>42648</c:v>
                </c:pt>
                <c:pt idx="283">
                  <c:v>42649</c:v>
                </c:pt>
                <c:pt idx="284">
                  <c:v>42650</c:v>
                </c:pt>
                <c:pt idx="285">
                  <c:v>42653</c:v>
                </c:pt>
                <c:pt idx="286">
                  <c:v>42654</c:v>
                </c:pt>
                <c:pt idx="287">
                  <c:v>42655</c:v>
                </c:pt>
                <c:pt idx="288">
                  <c:v>42656</c:v>
                </c:pt>
                <c:pt idx="289">
                  <c:v>42657</c:v>
                </c:pt>
                <c:pt idx="290">
                  <c:v>42660</c:v>
                </c:pt>
                <c:pt idx="291">
                  <c:v>42661</c:v>
                </c:pt>
                <c:pt idx="292">
                  <c:v>42662</c:v>
                </c:pt>
                <c:pt idx="293">
                  <c:v>42663</c:v>
                </c:pt>
                <c:pt idx="294">
                  <c:v>42664</c:v>
                </c:pt>
                <c:pt idx="295">
                  <c:v>42667</c:v>
                </c:pt>
                <c:pt idx="296">
                  <c:v>42668</c:v>
                </c:pt>
                <c:pt idx="297">
                  <c:v>42669</c:v>
                </c:pt>
                <c:pt idx="298">
                  <c:v>42670</c:v>
                </c:pt>
                <c:pt idx="299">
                  <c:v>42671</c:v>
                </c:pt>
                <c:pt idx="300">
                  <c:v>42674</c:v>
                </c:pt>
                <c:pt idx="301">
                  <c:v>42675</c:v>
                </c:pt>
                <c:pt idx="302">
                  <c:v>42676</c:v>
                </c:pt>
                <c:pt idx="303">
                  <c:v>42677</c:v>
                </c:pt>
                <c:pt idx="304">
                  <c:v>42678</c:v>
                </c:pt>
                <c:pt idx="305">
                  <c:v>42681</c:v>
                </c:pt>
                <c:pt idx="306">
                  <c:v>42682</c:v>
                </c:pt>
                <c:pt idx="307">
                  <c:v>42683</c:v>
                </c:pt>
                <c:pt idx="308">
                  <c:v>42684</c:v>
                </c:pt>
                <c:pt idx="309">
                  <c:v>42685</c:v>
                </c:pt>
                <c:pt idx="310">
                  <c:v>42688</c:v>
                </c:pt>
                <c:pt idx="311">
                  <c:v>42689</c:v>
                </c:pt>
                <c:pt idx="312">
                  <c:v>42690</c:v>
                </c:pt>
                <c:pt idx="313">
                  <c:v>42691</c:v>
                </c:pt>
                <c:pt idx="314">
                  <c:v>42692</c:v>
                </c:pt>
                <c:pt idx="315">
                  <c:v>42695</c:v>
                </c:pt>
                <c:pt idx="316">
                  <c:v>42696</c:v>
                </c:pt>
                <c:pt idx="317">
                  <c:v>42697</c:v>
                </c:pt>
                <c:pt idx="318">
                  <c:v>42698</c:v>
                </c:pt>
                <c:pt idx="319">
                  <c:v>42699</c:v>
                </c:pt>
                <c:pt idx="320">
                  <c:v>42702</c:v>
                </c:pt>
                <c:pt idx="321">
                  <c:v>42703</c:v>
                </c:pt>
                <c:pt idx="322">
                  <c:v>42704</c:v>
                </c:pt>
                <c:pt idx="323">
                  <c:v>42705</c:v>
                </c:pt>
                <c:pt idx="324">
                  <c:v>42706</c:v>
                </c:pt>
                <c:pt idx="325">
                  <c:v>42709</c:v>
                </c:pt>
                <c:pt idx="326">
                  <c:v>42710</c:v>
                </c:pt>
                <c:pt idx="327">
                  <c:v>42711</c:v>
                </c:pt>
                <c:pt idx="328">
                  <c:v>42712</c:v>
                </c:pt>
                <c:pt idx="329">
                  <c:v>42713</c:v>
                </c:pt>
                <c:pt idx="330">
                  <c:v>42716</c:v>
                </c:pt>
                <c:pt idx="331">
                  <c:v>42717</c:v>
                </c:pt>
                <c:pt idx="332">
                  <c:v>42718</c:v>
                </c:pt>
                <c:pt idx="333">
                  <c:v>42719</c:v>
                </c:pt>
                <c:pt idx="334">
                  <c:v>42720</c:v>
                </c:pt>
                <c:pt idx="335">
                  <c:v>42723</c:v>
                </c:pt>
                <c:pt idx="336">
                  <c:v>42724</c:v>
                </c:pt>
                <c:pt idx="337">
                  <c:v>42725</c:v>
                </c:pt>
                <c:pt idx="338">
                  <c:v>42726</c:v>
                </c:pt>
                <c:pt idx="339">
                  <c:v>42727</c:v>
                </c:pt>
                <c:pt idx="340">
                  <c:v>42731</c:v>
                </c:pt>
                <c:pt idx="341">
                  <c:v>42732</c:v>
                </c:pt>
                <c:pt idx="342">
                  <c:v>42733</c:v>
                </c:pt>
                <c:pt idx="343">
                  <c:v>42734</c:v>
                </c:pt>
                <c:pt idx="344">
                  <c:v>42737</c:v>
                </c:pt>
                <c:pt idx="345">
                  <c:v>42738</c:v>
                </c:pt>
                <c:pt idx="346">
                  <c:v>42739</c:v>
                </c:pt>
                <c:pt idx="347">
                  <c:v>42740</c:v>
                </c:pt>
                <c:pt idx="348">
                  <c:v>42741</c:v>
                </c:pt>
                <c:pt idx="349">
                  <c:v>42744</c:v>
                </c:pt>
                <c:pt idx="350">
                  <c:v>42745</c:v>
                </c:pt>
                <c:pt idx="351">
                  <c:v>42746</c:v>
                </c:pt>
                <c:pt idx="352">
                  <c:v>42747</c:v>
                </c:pt>
                <c:pt idx="353">
                  <c:v>42748</c:v>
                </c:pt>
                <c:pt idx="354">
                  <c:v>42751</c:v>
                </c:pt>
                <c:pt idx="355">
                  <c:v>42752</c:v>
                </c:pt>
                <c:pt idx="356">
                  <c:v>42753</c:v>
                </c:pt>
                <c:pt idx="357">
                  <c:v>42754</c:v>
                </c:pt>
                <c:pt idx="358">
                  <c:v>42755</c:v>
                </c:pt>
                <c:pt idx="359">
                  <c:v>42758</c:v>
                </c:pt>
                <c:pt idx="360">
                  <c:v>42759</c:v>
                </c:pt>
                <c:pt idx="361">
                  <c:v>42760</c:v>
                </c:pt>
                <c:pt idx="362">
                  <c:v>42761</c:v>
                </c:pt>
                <c:pt idx="363">
                  <c:v>42762</c:v>
                </c:pt>
                <c:pt idx="364">
                  <c:v>42765</c:v>
                </c:pt>
                <c:pt idx="365">
                  <c:v>42766</c:v>
                </c:pt>
                <c:pt idx="366">
                  <c:v>42767</c:v>
                </c:pt>
                <c:pt idx="367">
                  <c:v>42768</c:v>
                </c:pt>
                <c:pt idx="368">
                  <c:v>42769</c:v>
                </c:pt>
                <c:pt idx="369">
                  <c:v>42772</c:v>
                </c:pt>
                <c:pt idx="370">
                  <c:v>42773</c:v>
                </c:pt>
                <c:pt idx="371">
                  <c:v>42774</c:v>
                </c:pt>
                <c:pt idx="372">
                  <c:v>42775</c:v>
                </c:pt>
                <c:pt idx="373">
                  <c:v>42776</c:v>
                </c:pt>
                <c:pt idx="374">
                  <c:v>42779</c:v>
                </c:pt>
                <c:pt idx="375">
                  <c:v>42780</c:v>
                </c:pt>
                <c:pt idx="376">
                  <c:v>42781</c:v>
                </c:pt>
                <c:pt idx="377">
                  <c:v>42782</c:v>
                </c:pt>
                <c:pt idx="378">
                  <c:v>42783</c:v>
                </c:pt>
                <c:pt idx="379">
                  <c:v>42786</c:v>
                </c:pt>
                <c:pt idx="380">
                  <c:v>42787</c:v>
                </c:pt>
                <c:pt idx="381">
                  <c:v>42788</c:v>
                </c:pt>
                <c:pt idx="382">
                  <c:v>42789</c:v>
                </c:pt>
                <c:pt idx="383">
                  <c:v>42790</c:v>
                </c:pt>
                <c:pt idx="384">
                  <c:v>42793</c:v>
                </c:pt>
                <c:pt idx="385">
                  <c:v>42794</c:v>
                </c:pt>
                <c:pt idx="386">
                  <c:v>42795</c:v>
                </c:pt>
                <c:pt idx="387">
                  <c:v>42796</c:v>
                </c:pt>
                <c:pt idx="388">
                  <c:v>42797</c:v>
                </c:pt>
                <c:pt idx="389">
                  <c:v>42800</c:v>
                </c:pt>
                <c:pt idx="390">
                  <c:v>42801</c:v>
                </c:pt>
                <c:pt idx="391">
                  <c:v>42802</c:v>
                </c:pt>
                <c:pt idx="392">
                  <c:v>42803</c:v>
                </c:pt>
                <c:pt idx="393">
                  <c:v>42804</c:v>
                </c:pt>
                <c:pt idx="394">
                  <c:v>42807</c:v>
                </c:pt>
                <c:pt idx="395">
                  <c:v>42808</c:v>
                </c:pt>
                <c:pt idx="396">
                  <c:v>42809</c:v>
                </c:pt>
                <c:pt idx="397">
                  <c:v>42810</c:v>
                </c:pt>
                <c:pt idx="398">
                  <c:v>42811</c:v>
                </c:pt>
                <c:pt idx="399">
                  <c:v>42814</c:v>
                </c:pt>
                <c:pt idx="400">
                  <c:v>42815</c:v>
                </c:pt>
                <c:pt idx="401">
                  <c:v>42816</c:v>
                </c:pt>
                <c:pt idx="402">
                  <c:v>42817</c:v>
                </c:pt>
                <c:pt idx="403">
                  <c:v>42818</c:v>
                </c:pt>
                <c:pt idx="404">
                  <c:v>42821</c:v>
                </c:pt>
                <c:pt idx="405">
                  <c:v>42822</c:v>
                </c:pt>
                <c:pt idx="406">
                  <c:v>42823</c:v>
                </c:pt>
                <c:pt idx="407">
                  <c:v>42824</c:v>
                </c:pt>
                <c:pt idx="408">
                  <c:v>42825</c:v>
                </c:pt>
                <c:pt idx="409">
                  <c:v>42828</c:v>
                </c:pt>
                <c:pt idx="410">
                  <c:v>42829</c:v>
                </c:pt>
                <c:pt idx="411">
                  <c:v>42830</c:v>
                </c:pt>
                <c:pt idx="412">
                  <c:v>42831</c:v>
                </c:pt>
                <c:pt idx="413">
                  <c:v>42832</c:v>
                </c:pt>
                <c:pt idx="414">
                  <c:v>42835</c:v>
                </c:pt>
                <c:pt idx="415">
                  <c:v>42836</c:v>
                </c:pt>
                <c:pt idx="416">
                  <c:v>42837</c:v>
                </c:pt>
                <c:pt idx="417">
                  <c:v>42838</c:v>
                </c:pt>
                <c:pt idx="418">
                  <c:v>42843</c:v>
                </c:pt>
                <c:pt idx="419">
                  <c:v>42844</c:v>
                </c:pt>
                <c:pt idx="420">
                  <c:v>42845</c:v>
                </c:pt>
                <c:pt idx="421">
                  <c:v>42846</c:v>
                </c:pt>
                <c:pt idx="422">
                  <c:v>42849</c:v>
                </c:pt>
                <c:pt idx="423">
                  <c:v>42850</c:v>
                </c:pt>
                <c:pt idx="424">
                  <c:v>42851</c:v>
                </c:pt>
                <c:pt idx="425">
                  <c:v>42852</c:v>
                </c:pt>
                <c:pt idx="426">
                  <c:v>42853</c:v>
                </c:pt>
                <c:pt idx="427">
                  <c:v>42857</c:v>
                </c:pt>
                <c:pt idx="428">
                  <c:v>42858</c:v>
                </c:pt>
                <c:pt idx="429">
                  <c:v>42859</c:v>
                </c:pt>
                <c:pt idx="430">
                  <c:v>42860</c:v>
                </c:pt>
                <c:pt idx="431">
                  <c:v>42863</c:v>
                </c:pt>
                <c:pt idx="432">
                  <c:v>42864</c:v>
                </c:pt>
                <c:pt idx="433">
                  <c:v>42865</c:v>
                </c:pt>
                <c:pt idx="434">
                  <c:v>42866</c:v>
                </c:pt>
                <c:pt idx="435">
                  <c:v>42867</c:v>
                </c:pt>
                <c:pt idx="436">
                  <c:v>42870</c:v>
                </c:pt>
                <c:pt idx="437">
                  <c:v>42871</c:v>
                </c:pt>
                <c:pt idx="438">
                  <c:v>42872</c:v>
                </c:pt>
                <c:pt idx="439">
                  <c:v>42873</c:v>
                </c:pt>
                <c:pt idx="440">
                  <c:v>42874</c:v>
                </c:pt>
                <c:pt idx="441">
                  <c:v>42877</c:v>
                </c:pt>
                <c:pt idx="442">
                  <c:v>42878</c:v>
                </c:pt>
                <c:pt idx="443">
                  <c:v>42879</c:v>
                </c:pt>
                <c:pt idx="444">
                  <c:v>42880</c:v>
                </c:pt>
                <c:pt idx="445">
                  <c:v>42881</c:v>
                </c:pt>
                <c:pt idx="446">
                  <c:v>42884</c:v>
                </c:pt>
                <c:pt idx="447">
                  <c:v>42885</c:v>
                </c:pt>
                <c:pt idx="448">
                  <c:v>42886</c:v>
                </c:pt>
                <c:pt idx="449">
                  <c:v>42887</c:v>
                </c:pt>
                <c:pt idx="450">
                  <c:v>42888</c:v>
                </c:pt>
                <c:pt idx="451">
                  <c:v>42891</c:v>
                </c:pt>
                <c:pt idx="452">
                  <c:v>42892</c:v>
                </c:pt>
                <c:pt idx="453">
                  <c:v>42893</c:v>
                </c:pt>
                <c:pt idx="454">
                  <c:v>42894</c:v>
                </c:pt>
                <c:pt idx="455">
                  <c:v>42895</c:v>
                </c:pt>
                <c:pt idx="456">
                  <c:v>42898</c:v>
                </c:pt>
                <c:pt idx="457">
                  <c:v>42899</c:v>
                </c:pt>
                <c:pt idx="458">
                  <c:v>42900</c:v>
                </c:pt>
                <c:pt idx="459">
                  <c:v>42901</c:v>
                </c:pt>
                <c:pt idx="460">
                  <c:v>42902</c:v>
                </c:pt>
                <c:pt idx="461">
                  <c:v>42905</c:v>
                </c:pt>
                <c:pt idx="462">
                  <c:v>42906</c:v>
                </c:pt>
                <c:pt idx="463">
                  <c:v>42907</c:v>
                </c:pt>
                <c:pt idx="464">
                  <c:v>42908</c:v>
                </c:pt>
                <c:pt idx="465">
                  <c:v>42909</c:v>
                </c:pt>
                <c:pt idx="466">
                  <c:v>42912</c:v>
                </c:pt>
                <c:pt idx="467">
                  <c:v>42913</c:v>
                </c:pt>
                <c:pt idx="468">
                  <c:v>42914</c:v>
                </c:pt>
                <c:pt idx="469">
                  <c:v>42915</c:v>
                </c:pt>
                <c:pt idx="470">
                  <c:v>42916</c:v>
                </c:pt>
                <c:pt idx="471">
                  <c:v>42919</c:v>
                </c:pt>
                <c:pt idx="472">
                  <c:v>42920</c:v>
                </c:pt>
                <c:pt idx="473">
                  <c:v>42921</c:v>
                </c:pt>
                <c:pt idx="474">
                  <c:v>42922</c:v>
                </c:pt>
                <c:pt idx="475">
                  <c:v>42923</c:v>
                </c:pt>
                <c:pt idx="476">
                  <c:v>42926</c:v>
                </c:pt>
                <c:pt idx="477">
                  <c:v>42927</c:v>
                </c:pt>
                <c:pt idx="478">
                  <c:v>42928</c:v>
                </c:pt>
                <c:pt idx="479">
                  <c:v>42929</c:v>
                </c:pt>
                <c:pt idx="480">
                  <c:v>42930</c:v>
                </c:pt>
                <c:pt idx="481">
                  <c:v>42933</c:v>
                </c:pt>
                <c:pt idx="482">
                  <c:v>42934</c:v>
                </c:pt>
                <c:pt idx="483">
                  <c:v>42935</c:v>
                </c:pt>
                <c:pt idx="484">
                  <c:v>42936</c:v>
                </c:pt>
                <c:pt idx="485">
                  <c:v>42937</c:v>
                </c:pt>
                <c:pt idx="486">
                  <c:v>42940</c:v>
                </c:pt>
                <c:pt idx="487">
                  <c:v>42941</c:v>
                </c:pt>
                <c:pt idx="488">
                  <c:v>42942</c:v>
                </c:pt>
                <c:pt idx="489">
                  <c:v>42943</c:v>
                </c:pt>
                <c:pt idx="490">
                  <c:v>42944</c:v>
                </c:pt>
                <c:pt idx="491">
                  <c:v>42947</c:v>
                </c:pt>
                <c:pt idx="492">
                  <c:v>42948</c:v>
                </c:pt>
                <c:pt idx="493">
                  <c:v>42949</c:v>
                </c:pt>
                <c:pt idx="494">
                  <c:v>42950</c:v>
                </c:pt>
                <c:pt idx="495">
                  <c:v>42951</c:v>
                </c:pt>
                <c:pt idx="496">
                  <c:v>42954</c:v>
                </c:pt>
                <c:pt idx="497">
                  <c:v>42955</c:v>
                </c:pt>
                <c:pt idx="498">
                  <c:v>42956</c:v>
                </c:pt>
                <c:pt idx="499">
                  <c:v>42957</c:v>
                </c:pt>
                <c:pt idx="500">
                  <c:v>42958</c:v>
                </c:pt>
                <c:pt idx="501">
                  <c:v>42961</c:v>
                </c:pt>
                <c:pt idx="502">
                  <c:v>42962</c:v>
                </c:pt>
                <c:pt idx="503">
                  <c:v>42963</c:v>
                </c:pt>
                <c:pt idx="504">
                  <c:v>42964</c:v>
                </c:pt>
                <c:pt idx="505">
                  <c:v>42965</c:v>
                </c:pt>
                <c:pt idx="506">
                  <c:v>42968</c:v>
                </c:pt>
                <c:pt idx="507">
                  <c:v>42969</c:v>
                </c:pt>
                <c:pt idx="508">
                  <c:v>42970</c:v>
                </c:pt>
                <c:pt idx="509">
                  <c:v>42971</c:v>
                </c:pt>
                <c:pt idx="510">
                  <c:v>42972</c:v>
                </c:pt>
                <c:pt idx="511">
                  <c:v>42975</c:v>
                </c:pt>
                <c:pt idx="512">
                  <c:v>42976</c:v>
                </c:pt>
                <c:pt idx="513">
                  <c:v>42977</c:v>
                </c:pt>
                <c:pt idx="514">
                  <c:v>42978</c:v>
                </c:pt>
                <c:pt idx="515">
                  <c:v>42979</c:v>
                </c:pt>
                <c:pt idx="516">
                  <c:v>42982</c:v>
                </c:pt>
                <c:pt idx="517">
                  <c:v>42983</c:v>
                </c:pt>
                <c:pt idx="518">
                  <c:v>42984</c:v>
                </c:pt>
                <c:pt idx="519">
                  <c:v>42985</c:v>
                </c:pt>
                <c:pt idx="520">
                  <c:v>42986</c:v>
                </c:pt>
                <c:pt idx="521">
                  <c:v>42989</c:v>
                </c:pt>
                <c:pt idx="522">
                  <c:v>42990</c:v>
                </c:pt>
                <c:pt idx="523">
                  <c:v>42991</c:v>
                </c:pt>
                <c:pt idx="524">
                  <c:v>42992</c:v>
                </c:pt>
                <c:pt idx="525">
                  <c:v>42993</c:v>
                </c:pt>
                <c:pt idx="526">
                  <c:v>42996</c:v>
                </c:pt>
                <c:pt idx="527">
                  <c:v>42997</c:v>
                </c:pt>
                <c:pt idx="528">
                  <c:v>42998</c:v>
                </c:pt>
                <c:pt idx="529">
                  <c:v>42999</c:v>
                </c:pt>
                <c:pt idx="530">
                  <c:v>43000</c:v>
                </c:pt>
                <c:pt idx="531">
                  <c:v>43003</c:v>
                </c:pt>
                <c:pt idx="532">
                  <c:v>43004</c:v>
                </c:pt>
                <c:pt idx="533">
                  <c:v>43005</c:v>
                </c:pt>
                <c:pt idx="534">
                  <c:v>43006</c:v>
                </c:pt>
                <c:pt idx="535">
                  <c:v>43007</c:v>
                </c:pt>
                <c:pt idx="536">
                  <c:v>43010</c:v>
                </c:pt>
                <c:pt idx="537">
                  <c:v>43011</c:v>
                </c:pt>
                <c:pt idx="538">
                  <c:v>43012</c:v>
                </c:pt>
                <c:pt idx="539">
                  <c:v>43013</c:v>
                </c:pt>
                <c:pt idx="540">
                  <c:v>43014</c:v>
                </c:pt>
                <c:pt idx="541">
                  <c:v>43017</c:v>
                </c:pt>
                <c:pt idx="542">
                  <c:v>43018</c:v>
                </c:pt>
                <c:pt idx="543">
                  <c:v>43019</c:v>
                </c:pt>
                <c:pt idx="544">
                  <c:v>43020</c:v>
                </c:pt>
                <c:pt idx="545">
                  <c:v>43021</c:v>
                </c:pt>
                <c:pt idx="546">
                  <c:v>43024</c:v>
                </c:pt>
                <c:pt idx="547">
                  <c:v>43025</c:v>
                </c:pt>
                <c:pt idx="548">
                  <c:v>43026</c:v>
                </c:pt>
                <c:pt idx="549">
                  <c:v>43027</c:v>
                </c:pt>
                <c:pt idx="550">
                  <c:v>43028</c:v>
                </c:pt>
                <c:pt idx="551">
                  <c:v>43031</c:v>
                </c:pt>
                <c:pt idx="552">
                  <c:v>43032</c:v>
                </c:pt>
                <c:pt idx="553">
                  <c:v>43033</c:v>
                </c:pt>
                <c:pt idx="554">
                  <c:v>43034</c:v>
                </c:pt>
                <c:pt idx="555">
                  <c:v>43035</c:v>
                </c:pt>
                <c:pt idx="556">
                  <c:v>43038</c:v>
                </c:pt>
                <c:pt idx="557">
                  <c:v>43039</c:v>
                </c:pt>
                <c:pt idx="558">
                  <c:v>43040</c:v>
                </c:pt>
                <c:pt idx="559">
                  <c:v>43041</c:v>
                </c:pt>
                <c:pt idx="560">
                  <c:v>43042</c:v>
                </c:pt>
                <c:pt idx="561">
                  <c:v>43045</c:v>
                </c:pt>
                <c:pt idx="562">
                  <c:v>43046</c:v>
                </c:pt>
                <c:pt idx="563">
                  <c:v>43047</c:v>
                </c:pt>
                <c:pt idx="564">
                  <c:v>43048</c:v>
                </c:pt>
                <c:pt idx="565">
                  <c:v>43049</c:v>
                </c:pt>
                <c:pt idx="566">
                  <c:v>43052</c:v>
                </c:pt>
                <c:pt idx="567">
                  <c:v>43053</c:v>
                </c:pt>
                <c:pt idx="568">
                  <c:v>43054</c:v>
                </c:pt>
                <c:pt idx="569">
                  <c:v>43055</c:v>
                </c:pt>
                <c:pt idx="570">
                  <c:v>43056</c:v>
                </c:pt>
                <c:pt idx="571">
                  <c:v>43059</c:v>
                </c:pt>
                <c:pt idx="572">
                  <c:v>43060</c:v>
                </c:pt>
                <c:pt idx="573">
                  <c:v>43061</c:v>
                </c:pt>
                <c:pt idx="574">
                  <c:v>43062</c:v>
                </c:pt>
                <c:pt idx="575">
                  <c:v>43063</c:v>
                </c:pt>
                <c:pt idx="576">
                  <c:v>43066</c:v>
                </c:pt>
                <c:pt idx="577">
                  <c:v>43067</c:v>
                </c:pt>
                <c:pt idx="578">
                  <c:v>43068</c:v>
                </c:pt>
                <c:pt idx="579">
                  <c:v>43069</c:v>
                </c:pt>
                <c:pt idx="580">
                  <c:v>43070</c:v>
                </c:pt>
                <c:pt idx="581">
                  <c:v>43073</c:v>
                </c:pt>
                <c:pt idx="582">
                  <c:v>43074</c:v>
                </c:pt>
                <c:pt idx="583">
                  <c:v>43075</c:v>
                </c:pt>
                <c:pt idx="584">
                  <c:v>43076</c:v>
                </c:pt>
                <c:pt idx="585">
                  <c:v>43077</c:v>
                </c:pt>
                <c:pt idx="586">
                  <c:v>43080</c:v>
                </c:pt>
                <c:pt idx="587">
                  <c:v>43081</c:v>
                </c:pt>
                <c:pt idx="588">
                  <c:v>43082</c:v>
                </c:pt>
                <c:pt idx="589">
                  <c:v>43083</c:v>
                </c:pt>
                <c:pt idx="590">
                  <c:v>43084</c:v>
                </c:pt>
                <c:pt idx="591">
                  <c:v>43087</c:v>
                </c:pt>
                <c:pt idx="592">
                  <c:v>43088</c:v>
                </c:pt>
                <c:pt idx="593">
                  <c:v>43089</c:v>
                </c:pt>
                <c:pt idx="594">
                  <c:v>43090</c:v>
                </c:pt>
                <c:pt idx="595">
                  <c:v>43091</c:v>
                </c:pt>
                <c:pt idx="596">
                  <c:v>43096</c:v>
                </c:pt>
                <c:pt idx="597">
                  <c:v>43097</c:v>
                </c:pt>
                <c:pt idx="598">
                  <c:v>43098</c:v>
                </c:pt>
                <c:pt idx="599">
                  <c:v>43102</c:v>
                </c:pt>
                <c:pt idx="600">
                  <c:v>43103</c:v>
                </c:pt>
                <c:pt idx="601">
                  <c:v>43104</c:v>
                </c:pt>
                <c:pt idx="602">
                  <c:v>43105</c:v>
                </c:pt>
                <c:pt idx="603">
                  <c:v>43108</c:v>
                </c:pt>
                <c:pt idx="604">
                  <c:v>43109</c:v>
                </c:pt>
                <c:pt idx="605">
                  <c:v>43110</c:v>
                </c:pt>
                <c:pt idx="606">
                  <c:v>43111</c:v>
                </c:pt>
                <c:pt idx="607">
                  <c:v>43112</c:v>
                </c:pt>
                <c:pt idx="608">
                  <c:v>43115</c:v>
                </c:pt>
                <c:pt idx="609">
                  <c:v>43116</c:v>
                </c:pt>
                <c:pt idx="610">
                  <c:v>43117</c:v>
                </c:pt>
                <c:pt idx="611">
                  <c:v>43118</c:v>
                </c:pt>
                <c:pt idx="612">
                  <c:v>43119</c:v>
                </c:pt>
                <c:pt idx="613">
                  <c:v>43122</c:v>
                </c:pt>
                <c:pt idx="614">
                  <c:v>43123</c:v>
                </c:pt>
                <c:pt idx="615">
                  <c:v>43124</c:v>
                </c:pt>
                <c:pt idx="616">
                  <c:v>43125</c:v>
                </c:pt>
                <c:pt idx="617">
                  <c:v>43126</c:v>
                </c:pt>
                <c:pt idx="618">
                  <c:v>43129</c:v>
                </c:pt>
                <c:pt idx="619">
                  <c:v>43130</c:v>
                </c:pt>
                <c:pt idx="620">
                  <c:v>43131</c:v>
                </c:pt>
                <c:pt idx="621">
                  <c:v>43132</c:v>
                </c:pt>
                <c:pt idx="622">
                  <c:v>43133</c:v>
                </c:pt>
                <c:pt idx="623">
                  <c:v>43136</c:v>
                </c:pt>
                <c:pt idx="624">
                  <c:v>43137</c:v>
                </c:pt>
                <c:pt idx="625">
                  <c:v>43138</c:v>
                </c:pt>
                <c:pt idx="626">
                  <c:v>43139</c:v>
                </c:pt>
                <c:pt idx="627">
                  <c:v>43140</c:v>
                </c:pt>
                <c:pt idx="628">
                  <c:v>43143</c:v>
                </c:pt>
                <c:pt idx="629">
                  <c:v>43144</c:v>
                </c:pt>
                <c:pt idx="630">
                  <c:v>43145</c:v>
                </c:pt>
                <c:pt idx="631">
                  <c:v>43146</c:v>
                </c:pt>
                <c:pt idx="632">
                  <c:v>43147</c:v>
                </c:pt>
                <c:pt idx="633">
                  <c:v>43150</c:v>
                </c:pt>
                <c:pt idx="634">
                  <c:v>43151</c:v>
                </c:pt>
                <c:pt idx="635">
                  <c:v>43152</c:v>
                </c:pt>
                <c:pt idx="636">
                  <c:v>43153</c:v>
                </c:pt>
                <c:pt idx="637">
                  <c:v>43154</c:v>
                </c:pt>
                <c:pt idx="638">
                  <c:v>43157</c:v>
                </c:pt>
                <c:pt idx="639">
                  <c:v>43158</c:v>
                </c:pt>
                <c:pt idx="640">
                  <c:v>43159</c:v>
                </c:pt>
                <c:pt idx="641">
                  <c:v>43160</c:v>
                </c:pt>
                <c:pt idx="642">
                  <c:v>43161</c:v>
                </c:pt>
                <c:pt idx="643">
                  <c:v>43164</c:v>
                </c:pt>
                <c:pt idx="644">
                  <c:v>43165</c:v>
                </c:pt>
                <c:pt idx="645">
                  <c:v>43166</c:v>
                </c:pt>
                <c:pt idx="646">
                  <c:v>43167</c:v>
                </c:pt>
                <c:pt idx="647">
                  <c:v>43168</c:v>
                </c:pt>
                <c:pt idx="648">
                  <c:v>43171</c:v>
                </c:pt>
                <c:pt idx="649">
                  <c:v>43172</c:v>
                </c:pt>
                <c:pt idx="650">
                  <c:v>43173</c:v>
                </c:pt>
                <c:pt idx="651">
                  <c:v>43174</c:v>
                </c:pt>
                <c:pt idx="652">
                  <c:v>43175</c:v>
                </c:pt>
                <c:pt idx="653">
                  <c:v>43178</c:v>
                </c:pt>
                <c:pt idx="654">
                  <c:v>43179</c:v>
                </c:pt>
                <c:pt idx="655">
                  <c:v>43180</c:v>
                </c:pt>
                <c:pt idx="656">
                  <c:v>43181</c:v>
                </c:pt>
                <c:pt idx="657">
                  <c:v>43182</c:v>
                </c:pt>
                <c:pt idx="658">
                  <c:v>43185</c:v>
                </c:pt>
                <c:pt idx="659">
                  <c:v>43186</c:v>
                </c:pt>
                <c:pt idx="660">
                  <c:v>43187</c:v>
                </c:pt>
                <c:pt idx="661">
                  <c:v>43188</c:v>
                </c:pt>
                <c:pt idx="662">
                  <c:v>43193</c:v>
                </c:pt>
                <c:pt idx="663">
                  <c:v>43194</c:v>
                </c:pt>
                <c:pt idx="664">
                  <c:v>43195</c:v>
                </c:pt>
                <c:pt idx="665">
                  <c:v>43196</c:v>
                </c:pt>
                <c:pt idx="666">
                  <c:v>43199</c:v>
                </c:pt>
                <c:pt idx="667">
                  <c:v>43200</c:v>
                </c:pt>
                <c:pt idx="668">
                  <c:v>43201</c:v>
                </c:pt>
                <c:pt idx="669">
                  <c:v>43202</c:v>
                </c:pt>
                <c:pt idx="670">
                  <c:v>43203</c:v>
                </c:pt>
                <c:pt idx="671">
                  <c:v>43206</c:v>
                </c:pt>
                <c:pt idx="672">
                  <c:v>43207</c:v>
                </c:pt>
                <c:pt idx="673">
                  <c:v>43208</c:v>
                </c:pt>
                <c:pt idx="674">
                  <c:v>43209</c:v>
                </c:pt>
                <c:pt idx="675">
                  <c:v>43210</c:v>
                </c:pt>
                <c:pt idx="676">
                  <c:v>43213</c:v>
                </c:pt>
                <c:pt idx="677">
                  <c:v>43214</c:v>
                </c:pt>
                <c:pt idx="678">
                  <c:v>43215</c:v>
                </c:pt>
                <c:pt idx="679">
                  <c:v>43216</c:v>
                </c:pt>
                <c:pt idx="680">
                  <c:v>43217</c:v>
                </c:pt>
                <c:pt idx="681">
                  <c:v>43220</c:v>
                </c:pt>
                <c:pt idx="682">
                  <c:v>43222</c:v>
                </c:pt>
                <c:pt idx="683">
                  <c:v>43223</c:v>
                </c:pt>
                <c:pt idx="684">
                  <c:v>43224</c:v>
                </c:pt>
                <c:pt idx="685">
                  <c:v>43227</c:v>
                </c:pt>
                <c:pt idx="686">
                  <c:v>43228</c:v>
                </c:pt>
                <c:pt idx="687">
                  <c:v>43229</c:v>
                </c:pt>
                <c:pt idx="688">
                  <c:v>43230</c:v>
                </c:pt>
                <c:pt idx="689">
                  <c:v>43231</c:v>
                </c:pt>
                <c:pt idx="690">
                  <c:v>43234</c:v>
                </c:pt>
                <c:pt idx="691">
                  <c:v>43235</c:v>
                </c:pt>
                <c:pt idx="692">
                  <c:v>43236</c:v>
                </c:pt>
                <c:pt idx="693">
                  <c:v>43237</c:v>
                </c:pt>
                <c:pt idx="694">
                  <c:v>43238</c:v>
                </c:pt>
                <c:pt idx="695">
                  <c:v>43241</c:v>
                </c:pt>
                <c:pt idx="696">
                  <c:v>43242</c:v>
                </c:pt>
                <c:pt idx="697">
                  <c:v>43243</c:v>
                </c:pt>
                <c:pt idx="698">
                  <c:v>43244</c:v>
                </c:pt>
                <c:pt idx="699">
                  <c:v>43245</c:v>
                </c:pt>
                <c:pt idx="700">
                  <c:v>43248</c:v>
                </c:pt>
                <c:pt idx="701">
                  <c:v>43249</c:v>
                </c:pt>
                <c:pt idx="702">
                  <c:v>43250</c:v>
                </c:pt>
                <c:pt idx="703">
                  <c:v>43251</c:v>
                </c:pt>
                <c:pt idx="704">
                  <c:v>43252</c:v>
                </c:pt>
                <c:pt idx="705">
                  <c:v>43255</c:v>
                </c:pt>
                <c:pt idx="706">
                  <c:v>43256</c:v>
                </c:pt>
                <c:pt idx="707">
                  <c:v>43257</c:v>
                </c:pt>
                <c:pt idx="708">
                  <c:v>43258</c:v>
                </c:pt>
                <c:pt idx="709">
                  <c:v>43259</c:v>
                </c:pt>
                <c:pt idx="710">
                  <c:v>43262</c:v>
                </c:pt>
                <c:pt idx="711">
                  <c:v>43263</c:v>
                </c:pt>
                <c:pt idx="712">
                  <c:v>43264</c:v>
                </c:pt>
              </c:numCache>
            </c:numRef>
          </c:xVal>
          <c:yVal>
            <c:numRef>
              <c:f>'Check Eur6M'!$AQ$4:$AQ$716</c:f>
              <c:numCache>
                <c:formatCode>0.0000%</c:formatCode>
                <c:ptCount val="713"/>
                <c:pt idx="0">
                  <c:v>3.7308859198850286E-4</c:v>
                </c:pt>
                <c:pt idx="1">
                  <c:v>3.7330409514316486E-4</c:v>
                </c:pt>
                <c:pt idx="2">
                  <c:v>3.7455846935777345E-4</c:v>
                </c:pt>
                <c:pt idx="3">
                  <c:v>3.7515681377222828E-4</c:v>
                </c:pt>
                <c:pt idx="4">
                  <c:v>3.7583362860849192E-4</c:v>
                </c:pt>
                <c:pt idx="5">
                  <c:v>3.7658166713148413E-4</c:v>
                </c:pt>
                <c:pt idx="6">
                  <c:v>3.7739350721235942E-4</c:v>
                </c:pt>
                <c:pt idx="7">
                  <c:v>3.8013498453926843E-4</c:v>
                </c:pt>
                <c:pt idx="8">
                  <c:v>3.8112430158162241E-4</c:v>
                </c:pt>
                <c:pt idx="9">
                  <c:v>3.8213767853144935E-4</c:v>
                </c:pt>
                <c:pt idx="10">
                  <c:v>3.8316664084240979E-4</c:v>
                </c:pt>
                <c:pt idx="11">
                  <c:v>3.8420253855902663E-4</c:v>
                </c:pt>
                <c:pt idx="12">
                  <c:v>3.8726271343428716E-4</c:v>
                </c:pt>
                <c:pt idx="13">
                  <c:v>3.8823634501140679E-4</c:v>
                </c:pt>
                <c:pt idx="14">
                  <c:v>3.8906654696254809E-4</c:v>
                </c:pt>
                <c:pt idx="15">
                  <c:v>3.8965509019559799E-4</c:v>
                </c:pt>
                <c:pt idx="16">
                  <c:v>3.9242195689389686E-4</c:v>
                </c:pt>
                <c:pt idx="17">
                  <c:v>3.9061531370241596E-4</c:v>
                </c:pt>
                <c:pt idx="18">
                  <c:v>3.9001734888194302E-4</c:v>
                </c:pt>
                <c:pt idx="19">
                  <c:v>3.9014888110320498E-4</c:v>
                </c:pt>
                <c:pt idx="20">
                  <c:v>3.8999999999991228E-4</c:v>
                </c:pt>
                <c:pt idx="21">
                  <c:v>3.9000699891351932E-4</c:v>
                </c:pt>
                <c:pt idx="22">
                  <c:v>3.8996333801280493E-4</c:v>
                </c:pt>
                <c:pt idx="23">
                  <c:v>3.9004797767420475E-4</c:v>
                </c:pt>
                <c:pt idx="24">
                  <c:v>3.9017082500258021E-4</c:v>
                </c:pt>
                <c:pt idx="25">
                  <c:v>3.903316947424045E-4</c:v>
                </c:pt>
                <c:pt idx="26">
                  <c:v>3.9057726128532982E-4</c:v>
                </c:pt>
                <c:pt idx="27">
                  <c:v>3.9134113153055101E-4</c:v>
                </c:pt>
                <c:pt idx="28">
                  <c:v>3.91678773317867E-4</c:v>
                </c:pt>
                <c:pt idx="29">
                  <c:v>3.920469892748271E-4</c:v>
                </c:pt>
                <c:pt idx="30">
                  <c:v>3.9244348190503055E-4</c:v>
                </c:pt>
                <c:pt idx="31">
                  <c:v>3.9288253869559095E-4</c:v>
                </c:pt>
                <c:pt idx="32">
                  <c:v>3.9425570796779646E-4</c:v>
                </c:pt>
                <c:pt idx="33">
                  <c:v>3.9474856024088775E-4</c:v>
                </c:pt>
                <c:pt idx="34">
                  <c:v>3.952495674302841E-4</c:v>
                </c:pt>
                <c:pt idx="35">
                  <c:v>3.9575431977250221E-4</c:v>
                </c:pt>
                <c:pt idx="36">
                  <c:v>3.962474022522433E-4</c:v>
                </c:pt>
                <c:pt idx="37">
                  <c:v>3.9771202397321956E-4</c:v>
                </c:pt>
                <c:pt idx="38">
                  <c:v>3.9815879419534888E-4</c:v>
                </c:pt>
                <c:pt idx="39">
                  <c:v>3.9857651412743576E-4</c:v>
                </c:pt>
                <c:pt idx="40">
                  <c:v>3.9895866171707397E-4</c:v>
                </c:pt>
                <c:pt idx="41">
                  <c:v>3.9931135795681546E-4</c:v>
                </c:pt>
                <c:pt idx="42">
                  <c:v>3.9999999999998522E-4</c:v>
                </c:pt>
                <c:pt idx="43">
                  <c:v>4.001686097468091E-4</c:v>
                </c:pt>
                <c:pt idx="44">
                  <c:v>4.0040811621641122E-4</c:v>
                </c:pt>
                <c:pt idx="45">
                  <c:v>4.0071404265004754E-4</c:v>
                </c:pt>
                <c:pt idx="46">
                  <c:v>4.0108200206990418E-4</c:v>
                </c:pt>
                <c:pt idx="47">
                  <c:v>4.0251555514702919E-4</c:v>
                </c:pt>
                <c:pt idx="48">
                  <c:v>4.0308957229864248E-4</c:v>
                </c:pt>
                <c:pt idx="49">
                  <c:v>4.037050342126031E-4</c:v>
                </c:pt>
                <c:pt idx="50">
                  <c:v>4.043580925712025E-4</c:v>
                </c:pt>
                <c:pt idx="51">
                  <c:v>4.050449888301957E-4</c:v>
                </c:pt>
                <c:pt idx="52">
                  <c:v>4.072724661633284E-4</c:v>
                </c:pt>
                <c:pt idx="53">
                  <c:v>4.0805892404105118E-4</c:v>
                </c:pt>
                <c:pt idx="54">
                  <c:v>4.0886177369023064E-4</c:v>
                </c:pt>
                <c:pt idx="55">
                  <c:v>4.0967779520169231E-4</c:v>
                </c:pt>
                <c:pt idx="56">
                  <c:v>4.1050385843752907E-4</c:v>
                </c:pt>
                <c:pt idx="57">
                  <c:v>4.1301234369528364E-4</c:v>
                </c:pt>
                <c:pt idx="58">
                  <c:v>4.1384906789246486E-4</c:v>
                </c:pt>
                <c:pt idx="59">
                  <c:v>4.1468152970755052E-4</c:v>
                </c:pt>
                <c:pt idx="60">
                  <c:v>4.155071376341903E-4</c:v>
                </c:pt>
                <c:pt idx="61">
                  <c:v>4.1632338994169359E-4</c:v>
                </c:pt>
                <c:pt idx="62">
                  <c:v>4.1933633651840843E-4</c:v>
                </c:pt>
                <c:pt idx="63">
                  <c:v>4.1999999976386068E-4</c:v>
                </c:pt>
                <c:pt idx="64">
                  <c:v>4.2066038047397644E-4</c:v>
                </c:pt>
                <c:pt idx="65">
                  <c:v>4.2134284850622736E-4</c:v>
                </c:pt>
                <c:pt idx="66">
                  <c:v>4.2286626425420938E-4</c:v>
                </c:pt>
                <c:pt idx="67">
                  <c:v>4.242916560357505E-4</c:v>
                </c:pt>
                <c:pt idx="68">
                  <c:v>4.2508230916341906E-4</c:v>
                </c:pt>
                <c:pt idx="69">
                  <c:v>4.2589351048592729E-4</c:v>
                </c:pt>
                <c:pt idx="70">
                  <c:v>4.2672468422035655E-4</c:v>
                </c:pt>
                <c:pt idx="71">
                  <c:v>4.2816998755864077E-4</c:v>
                </c:pt>
                <c:pt idx="72">
                  <c:v>4.3023439497975316E-4</c:v>
                </c:pt>
                <c:pt idx="73">
                  <c:v>4.3115360138517135E-4</c:v>
                </c:pt>
                <c:pt idx="74">
                  <c:v>4.32087409913816E-4</c:v>
                </c:pt>
                <c:pt idx="75">
                  <c:v>4.3303460624917082E-4</c:v>
                </c:pt>
                <c:pt idx="76">
                  <c:v>4.3449931949892848E-4</c:v>
                </c:pt>
                <c:pt idx="77">
                  <c:v>4.36929790624436E-4</c:v>
                </c:pt>
                <c:pt idx="78">
                  <c:v>4.3792251853393024E-4</c:v>
                </c:pt>
                <c:pt idx="79">
                  <c:v>4.3891943271879462E-4</c:v>
                </c:pt>
                <c:pt idx="80">
                  <c:v>4.3991868031493739E-4</c:v>
                </c:pt>
                <c:pt idx="81">
                  <c:v>4.4389875474846406E-4</c:v>
                </c:pt>
                <c:pt idx="82">
                  <c:v>4.4487868365500794E-4</c:v>
                </c:pt>
                <c:pt idx="83">
                  <c:v>4.4584791311410362E-4</c:v>
                </c:pt>
                <c:pt idx="84">
                  <c:v>4.4645490758969539E-4</c:v>
                </c:pt>
                <c:pt idx="85">
                  <c:v>4.5000000000053239E-4</c:v>
                </c:pt>
                <c:pt idx="86">
                  <c:v>4.5085765335458277E-4</c:v>
                </c:pt>
                <c:pt idx="87">
                  <c:v>4.5175707388867735E-4</c:v>
                </c:pt>
                <c:pt idx="88">
                  <c:v>4.526953366765809E-4</c:v>
                </c:pt>
                <c:pt idx="89">
                  <c:v>4.5366950603934072E-4</c:v>
                </c:pt>
                <c:pt idx="90">
                  <c:v>4.5677793545430598E-4</c:v>
                </c:pt>
                <c:pt idx="91">
                  <c:v>4.5786615921639741E-4</c:v>
                </c:pt>
                <c:pt idx="92">
                  <c:v>4.5897544982433899E-4</c:v>
                </c:pt>
                <c:pt idx="93">
                  <c:v>4.6010280706223095E-4</c:v>
                </c:pt>
                <c:pt idx="94">
                  <c:v>4.6124521995838142E-4</c:v>
                </c:pt>
                <c:pt idx="95">
                  <c:v>4.6473252150174238E-4</c:v>
                </c:pt>
                <c:pt idx="96">
                  <c:v>4.6590483214810249E-4</c:v>
                </c:pt>
                <c:pt idx="97">
                  <c:v>4.6707698222180852E-4</c:v>
                </c:pt>
                <c:pt idx="98">
                  <c:v>4.6824589620148444E-4</c:v>
                </c:pt>
                <c:pt idx="99">
                  <c:v>4.6940848780864476E-4</c:v>
                </c:pt>
                <c:pt idx="100">
                  <c:v>4.7282730422893858E-4</c:v>
                </c:pt>
                <c:pt idx="101">
                  <c:v>4.7393352839000358E-4</c:v>
                </c:pt>
                <c:pt idx="102">
                  <c:v>4.7501783741103618E-4</c:v>
                </c:pt>
                <c:pt idx="103">
                  <c:v>4.7607708046518425E-4</c:v>
                </c:pt>
                <c:pt idx="104">
                  <c:v>4.7710809596936452E-4</c:v>
                </c:pt>
                <c:pt idx="105">
                  <c:v>4.8000000000033368E-4</c:v>
                </c:pt>
                <c:pt idx="106">
                  <c:v>4.809123446392915E-4</c:v>
                </c:pt>
                <c:pt idx="107">
                  <c:v>4.8183478538988832E-4</c:v>
                </c:pt>
                <c:pt idx="108">
                  <c:v>4.8276729770384871E-4</c:v>
                </c:pt>
                <c:pt idx="109">
                  <c:v>4.8370981038098402E-4</c:v>
                </c:pt>
                <c:pt idx="110">
                  <c:v>4.8659593880646474E-4</c:v>
                </c:pt>
                <c:pt idx="111">
                  <c:v>4.8757680788824587E-4</c:v>
                </c:pt>
                <c:pt idx="112">
                  <c:v>4.885666215456567E-4</c:v>
                </c:pt>
                <c:pt idx="113">
                  <c:v>4.8956502866395529E-4</c:v>
                </c:pt>
                <c:pt idx="114">
                  <c:v>4.9057163147341271E-4</c:v>
                </c:pt>
                <c:pt idx="115">
                  <c:v>4.9363593656572078E-4</c:v>
                </c:pt>
                <c:pt idx="116">
                  <c:v>4.9467041138844697E-4</c:v>
                </c:pt>
                <c:pt idx="117">
                  <c:v>4.9571039325873841E-4</c:v>
                </c:pt>
                <c:pt idx="118">
                  <c:v>4.9675520448660298E-4</c:v>
                </c:pt>
                <c:pt idx="119">
                  <c:v>4.9780412072750039E-4</c:v>
                </c:pt>
                <c:pt idx="120">
                  <c:v>5.0096755628013237E-4</c:v>
                </c:pt>
                <c:pt idx="121">
                  <c:v>5.0202471605128381E-4</c:v>
                </c:pt>
                <c:pt idx="122">
                  <c:v>5.0308165930156804E-4</c:v>
                </c:pt>
                <c:pt idx="123">
                  <c:v>5.0413738175959376E-4</c:v>
                </c:pt>
                <c:pt idx="124">
                  <c:v>5.051908325002998E-4</c:v>
                </c:pt>
                <c:pt idx="125">
                  <c:v>5.0889273451465195E-4</c:v>
                </c:pt>
                <c:pt idx="126">
                  <c:v>5.0999999999960506E-4</c:v>
                </c:pt>
                <c:pt idx="127">
                  <c:v>5.1109763955711166E-4</c:v>
                </c:pt>
                <c:pt idx="128">
                  <c:v>5.1345626146493209E-4</c:v>
                </c:pt>
                <c:pt idx="129">
                  <c:v>5.1392835024012052E-4</c:v>
                </c:pt>
                <c:pt idx="130">
                  <c:v>5.1638268291571315E-4</c:v>
                </c:pt>
                <c:pt idx="131">
                  <c:v>5.1741418720117839E-4</c:v>
                </c:pt>
                <c:pt idx="132">
                  <c:v>5.1844278933638438E-4</c:v>
                </c:pt>
                <c:pt idx="133">
                  <c:v>5.2173429032860647E-4</c:v>
                </c:pt>
                <c:pt idx="134">
                  <c:v>5.2166440362546771E-4</c:v>
                </c:pt>
                <c:pt idx="135">
                  <c:v>5.2363879330694931E-4</c:v>
                </c:pt>
                <c:pt idx="136">
                  <c:v>5.2470956932610562E-4</c:v>
                </c:pt>
                <c:pt idx="137">
                  <c:v>5.2579841976635217E-4</c:v>
                </c:pt>
                <c:pt idx="138">
                  <c:v>5.2970408408559513E-4</c:v>
                </c:pt>
                <c:pt idx="139">
                  <c:v>5.2945682666051964E-4</c:v>
                </c:pt>
                <c:pt idx="140">
                  <c:v>5.3163956463979074E-4</c:v>
                </c:pt>
                <c:pt idx="141">
                  <c:v>5.3291399893875256E-4</c:v>
                </c:pt>
                <c:pt idx="142">
                  <c:v>5.3423333445654455E-4</c:v>
                </c:pt>
                <c:pt idx="143">
                  <c:v>5.3842674047890264E-4</c:v>
                </c:pt>
                <c:pt idx="144">
                  <c:v>5.4334199049901042E-4</c:v>
                </c:pt>
                <c:pt idx="145">
                  <c:v>5.4510300069971656E-4</c:v>
                </c:pt>
                <c:pt idx="146">
                  <c:v>5.4570979011560035E-4</c:v>
                </c:pt>
                <c:pt idx="147">
                  <c:v>5.4999999999982244E-4</c:v>
                </c:pt>
                <c:pt idx="148">
                  <c:v>5.5360491113419258E-4</c:v>
                </c:pt>
                <c:pt idx="149">
                  <c:v>5.5552020663103899E-4</c:v>
                </c:pt>
                <c:pt idx="150">
                  <c:v>5.5742158788719672E-4</c:v>
                </c:pt>
                <c:pt idx="151">
                  <c:v>5.5931102108070592E-4</c:v>
                </c:pt>
                <c:pt idx="152">
                  <c:v>5.6309152484347114E-4</c:v>
                </c:pt>
                <c:pt idx="153">
                  <c:v>5.6678929388084148E-4</c:v>
                </c:pt>
                <c:pt idx="154">
                  <c:v>5.6864917652960729E-4</c:v>
                </c:pt>
                <c:pt idx="155">
                  <c:v>5.7050932644567428E-4</c:v>
                </c:pt>
                <c:pt idx="156">
                  <c:v>5.7237184922910827E-4</c:v>
                </c:pt>
                <c:pt idx="157">
                  <c:v>5.7601079387534302E-4</c:v>
                </c:pt>
                <c:pt idx="158">
                  <c:v>5.7988847816062966E-4</c:v>
                </c:pt>
                <c:pt idx="159">
                  <c:v>5.8179514640730498E-4</c:v>
                </c:pt>
                <c:pt idx="160">
                  <c:v>5.8371723940005076E-4</c:v>
                </c:pt>
                <c:pt idx="161">
                  <c:v>5.8565700216620066E-4</c:v>
                </c:pt>
                <c:pt idx="162">
                  <c:v>5.8948069423888077E-4</c:v>
                </c:pt>
                <c:pt idx="163">
                  <c:v>5.9363834870943672E-4</c:v>
                </c:pt>
                <c:pt idx="164">
                  <c:v>5.9570083294966237E-4</c:v>
                </c:pt>
                <c:pt idx="165">
                  <c:v>5.9779487544753447E-4</c:v>
                </c:pt>
                <c:pt idx="166">
                  <c:v>5.9992286067381598E-4</c:v>
                </c:pt>
                <c:pt idx="167">
                  <c:v>6.0427142094585183E-4</c:v>
                </c:pt>
                <c:pt idx="168">
                  <c:v>6.1000000000026018E-4</c:v>
                </c:pt>
                <c:pt idx="169">
                  <c:v>6.1232216895217202E-4</c:v>
                </c:pt>
                <c:pt idx="170">
                  <c:v>6.1459459761697738E-4</c:v>
                </c:pt>
                <c:pt idx="171">
                  <c:v>6.1960347073021548E-4</c:v>
                </c:pt>
                <c:pt idx="172">
                  <c:v>6.2041669162991452E-4</c:v>
                </c:pt>
                <c:pt idx="173">
                  <c:v>6.2530985125787972E-4</c:v>
                </c:pt>
                <c:pt idx="174">
                  <c:v>6.2734453825285608E-4</c:v>
                </c:pt>
                <c:pt idx="175">
                  <c:v>6.2935049916240909E-4</c:v>
                </c:pt>
                <c:pt idx="176">
                  <c:v>6.3458725620624615E-4</c:v>
                </c:pt>
                <c:pt idx="177">
                  <c:v>6.3493308485814131E-4</c:v>
                </c:pt>
                <c:pt idx="178">
                  <c:v>6.3906912433746971E-4</c:v>
                </c:pt>
                <c:pt idx="179">
                  <c:v>6.4097572715005535E-4</c:v>
                </c:pt>
                <c:pt idx="180">
                  <c:v>6.428787175296796E-4</c:v>
                </c:pt>
                <c:pt idx="181">
                  <c:v>6.4821074226723181E-4</c:v>
                </c:pt>
                <c:pt idx="182">
                  <c:v>6.4840849281173863E-4</c:v>
                </c:pt>
                <c:pt idx="183">
                  <c:v>6.5247969218237237E-4</c:v>
                </c:pt>
                <c:pt idx="184">
                  <c:v>6.5444630481120464E-4</c:v>
                </c:pt>
                <c:pt idx="185">
                  <c:v>6.5643851815853861E-4</c:v>
                </c:pt>
                <c:pt idx="186">
                  <c:v>6.6172717010571519E-4</c:v>
                </c:pt>
                <c:pt idx="187">
                  <c:v>6.6214196463874181E-4</c:v>
                </c:pt>
                <c:pt idx="188">
                  <c:v>6.6694430309531961E-4</c:v>
                </c:pt>
                <c:pt idx="189">
                  <c:v>6.6765650271367319E-4</c:v>
                </c:pt>
                <c:pt idx="190">
                  <c:v>6.699999999442626E-4</c:v>
                </c:pt>
                <c:pt idx="191">
                  <c:v>6.7238131379375931E-4</c:v>
                </c:pt>
                <c:pt idx="192">
                  <c:v>6.7765332759217296E-4</c:v>
                </c:pt>
                <c:pt idx="193">
                  <c:v>6.8200494220552513E-4</c:v>
                </c:pt>
                <c:pt idx="194">
                  <c:v>6.8443729305303765E-4</c:v>
                </c:pt>
                <c:pt idx="195">
                  <c:v>6.8688093827538454E-4</c:v>
                </c:pt>
                <c:pt idx="196">
                  <c:v>6.8933622464959897E-4</c:v>
                </c:pt>
                <c:pt idx="197">
                  <c:v>6.9447555888013364E-4</c:v>
                </c:pt>
                <c:pt idx="198">
                  <c:v>6.9928048402096159E-4</c:v>
                </c:pt>
                <c:pt idx="199">
                  <c:v>7.0179894461775045E-4</c:v>
                </c:pt>
                <c:pt idx="200">
                  <c:v>7.0433098710949232E-4</c:v>
                </c:pt>
                <c:pt idx="201">
                  <c:v>7.0687691163249654E-4</c:v>
                </c:pt>
                <c:pt idx="202">
                  <c:v>7.1206691555374471E-4</c:v>
                </c:pt>
                <c:pt idx="203">
                  <c:v>7.1720519954528508E-4</c:v>
                </c:pt>
                <c:pt idx="204">
                  <c:v>7.1982480305338799E-4</c:v>
                </c:pt>
                <c:pt idx="205">
                  <c:v>7.2245994948144752E-4</c:v>
                </c:pt>
                <c:pt idx="206">
                  <c:v>7.2511089232286463E-4</c:v>
                </c:pt>
                <c:pt idx="207">
                  <c:v>7.3194954762373539E-4</c:v>
                </c:pt>
                <c:pt idx="208">
                  <c:v>7.3587746446904018E-4</c:v>
                </c:pt>
                <c:pt idx="209">
                  <c:v>7.3861095855760699E-4</c:v>
                </c:pt>
                <c:pt idx="210">
                  <c:v>7.4136163008815619E-4</c:v>
                </c:pt>
                <c:pt idx="211">
                  <c:v>7.4412968591030723E-4</c:v>
                </c:pt>
                <c:pt idx="212">
                  <c:v>7.4999999989354307E-4</c:v>
                </c:pt>
                <c:pt idx="213">
                  <c:v>7.5705246894722852E-4</c:v>
                </c:pt>
                <c:pt idx="214">
                  <c:v>7.5998227540771083E-4</c:v>
                </c:pt>
                <c:pt idx="215">
                  <c:v>7.629146743904769E-4</c:v>
                </c:pt>
                <c:pt idx="216">
                  <c:v>7.6955858479257628E-4</c:v>
                </c:pt>
                <c:pt idx="217">
                  <c:v>7.706607976066546E-4</c:v>
                </c:pt>
                <c:pt idx="218">
                  <c:v>7.7761074808019553E-4</c:v>
                </c:pt>
                <c:pt idx="219">
                  <c:v>7.8055612859880788E-4</c:v>
                </c:pt>
                <c:pt idx="220">
                  <c:v>7.8350345166701971E-4</c:v>
                </c:pt>
                <c:pt idx="221">
                  <c:v>7.9044224882678224E-4</c:v>
                </c:pt>
                <c:pt idx="222">
                  <c:v>7.9140395159723936E-4</c:v>
                </c:pt>
                <c:pt idx="223">
                  <c:v>7.982698534700712E-4</c:v>
                </c:pt>
                <c:pt idx="224">
                  <c:v>8.0122953262226507E-4</c:v>
                </c:pt>
                <c:pt idx="225">
                  <c:v>8.0419159582437302E-4</c:v>
                </c:pt>
                <c:pt idx="226">
                  <c:v>8.1099367139568089E-4</c:v>
                </c:pt>
                <c:pt idx="227">
                  <c:v>8.1203106797025546E-4</c:v>
                </c:pt>
                <c:pt idx="228">
                  <c:v>8.1904377837297478E-4</c:v>
                </c:pt>
                <c:pt idx="229">
                  <c:v>8.2202412122070597E-4</c:v>
                </c:pt>
                <c:pt idx="230">
                  <c:v>8.2500838114944448E-4</c:v>
                </c:pt>
                <c:pt idx="231">
                  <c:v>8.3122503338739842E-4</c:v>
                </c:pt>
                <c:pt idx="232">
                  <c:v>8.3409223483613571E-4</c:v>
                </c:pt>
                <c:pt idx="233">
                  <c:v>8.4000000067218717E-4</c:v>
                </c:pt>
                <c:pt idx="234">
                  <c:v>8.4299915200164693E-4</c:v>
                </c:pt>
                <c:pt idx="235">
                  <c:v>8.4597460895117029E-4</c:v>
                </c:pt>
                <c:pt idx="236">
                  <c:v>8.5124231187593295E-4</c:v>
                </c:pt>
                <c:pt idx="237">
                  <c:v>8.5299300772647573E-4</c:v>
                </c:pt>
                <c:pt idx="238">
                  <c:v>8.6059083851653328E-4</c:v>
                </c:pt>
                <c:pt idx="239">
                  <c:v>8.6348089968300314E-4</c:v>
                </c:pt>
                <c:pt idx="240">
                  <c:v>8.6636629275964512E-4</c:v>
                </c:pt>
                <c:pt idx="241">
                  <c:v>8.7105342379334059E-4</c:v>
                </c:pt>
                <c:pt idx="242">
                  <c:v>8.7302367579469191E-4</c:v>
                </c:pt>
                <c:pt idx="243">
                  <c:v>8.8082029554995131E-4</c:v>
                </c:pt>
                <c:pt idx="244">
                  <c:v>8.837360695300385E-4</c:v>
                </c:pt>
                <c:pt idx="245">
                  <c:v>8.8666674136090478E-4</c:v>
                </c:pt>
                <c:pt idx="246">
                  <c:v>8.9141313805795425E-4</c:v>
                </c:pt>
                <c:pt idx="247">
                  <c:v>8.9348898531309035E-4</c:v>
                </c:pt>
                <c:pt idx="248">
                  <c:v>9.016433254325026E-4</c:v>
                </c:pt>
                <c:pt idx="249">
                  <c:v>9.0472339287273062E-4</c:v>
                </c:pt>
                <c:pt idx="250">
                  <c:v>9.0783846381175376E-4</c:v>
                </c:pt>
                <c:pt idx="251">
                  <c:v>9.1330438121294292E-4</c:v>
                </c:pt>
                <c:pt idx="252">
                  <c:v>9.1536734546798944E-4</c:v>
                </c:pt>
                <c:pt idx="253">
                  <c:v>9.2273471731223037E-4</c:v>
                </c:pt>
                <c:pt idx="254">
                  <c:v>9.2474562098326886E-4</c:v>
                </c:pt>
                <c:pt idx="255">
                  <c:v>9.2673674484146395E-4</c:v>
                </c:pt>
                <c:pt idx="256">
                  <c:v>9.2999999999971101E-4</c:v>
                </c:pt>
                <c:pt idx="257">
                  <c:v>9.3325851669198484E-4</c:v>
                </c:pt>
                <c:pt idx="258">
                  <c:v>9.4423273718792218E-4</c:v>
                </c:pt>
                <c:pt idx="259">
                  <c:v>9.4582639903786089E-4</c:v>
                </c:pt>
                <c:pt idx="260">
                  <c:v>9.4887149727992969E-4</c:v>
                </c:pt>
                <c:pt idx="261">
                  <c:v>9.5188589253930068E-4</c:v>
                </c:pt>
                <c:pt idx="262">
                  <c:v>9.5487369601663567E-4</c:v>
                </c:pt>
                <c:pt idx="263">
                  <c:v>9.6543105584440071E-4</c:v>
                </c:pt>
                <c:pt idx="264">
                  <c:v>9.6664298058366654E-4</c:v>
                </c:pt>
                <c:pt idx="265">
                  <c:v>9.6956125762379737E-4</c:v>
                </c:pt>
                <c:pt idx="266">
                  <c:v>9.7247866876342781E-4</c:v>
                </c:pt>
                <c:pt idx="267">
                  <c:v>9.7539967809485788E-4</c:v>
                </c:pt>
                <c:pt idx="268">
                  <c:v>9.8614674139904396E-4</c:v>
                </c:pt>
                <c:pt idx="269">
                  <c:v>9.8721074371741022E-4</c:v>
                </c:pt>
                <c:pt idx="270">
                  <c:v>9.9021846992384697E-4</c:v>
                </c:pt>
                <c:pt idx="271">
                  <c:v>9.9325763760026381E-4</c:v>
                </c:pt>
                <c:pt idx="272">
                  <c:v>9.9633306375223989E-4</c:v>
                </c:pt>
                <c:pt idx="273">
                  <c:v>1.0079181864853536E-3</c:v>
                </c:pt>
                <c:pt idx="274">
                  <c:v>1.0090954579708019E-3</c:v>
                </c:pt>
                <c:pt idx="275">
                  <c:v>1.0124261963440871E-3</c:v>
                </c:pt>
                <c:pt idx="276">
                  <c:v>1.01582315410094E-3</c:v>
                </c:pt>
                <c:pt idx="277">
                  <c:v>1.021466427136035E-3</c:v>
                </c:pt>
                <c:pt idx="278">
                  <c:v>1.0324041727362608E-3</c:v>
                </c:pt>
                <c:pt idx="279">
                  <c:v>1.0362321570161488E-3</c:v>
                </c:pt>
                <c:pt idx="280">
                  <c:v>1.0401624440570245E-3</c:v>
                </c:pt>
                <c:pt idx="281">
                  <c:v>1.0441900522565049E-3</c:v>
                </c:pt>
                <c:pt idx="282">
                  <c:v>1.0483099549928334E-3</c:v>
                </c:pt>
                <c:pt idx="283">
                  <c:v>1.0611724888875231E-3</c:v>
                </c:pt>
                <c:pt idx="284">
                  <c:v>1.0656104031051758E-3</c:v>
                </c:pt>
                <c:pt idx="285">
                  <c:v>1.0701148033882728E-3</c:v>
                </c:pt>
                <c:pt idx="286">
                  <c:v>1.0746803929500687E-3</c:v>
                </c:pt>
                <c:pt idx="287">
                  <c:v>1.0905024173561123E-3</c:v>
                </c:pt>
                <c:pt idx="288">
                  <c:v>1.0962864768065688E-3</c:v>
                </c:pt>
                <c:pt idx="289">
                  <c:v>1.0982376398149197E-3</c:v>
                </c:pt>
                <c:pt idx="290">
                  <c:v>1.1030566103970567E-3</c:v>
                </c:pt>
                <c:pt idx="291">
                  <c:v>1.1078984316429726E-3</c:v>
                </c:pt>
                <c:pt idx="292">
                  <c:v>1.1127574464277889E-3</c:v>
                </c:pt>
                <c:pt idx="293">
                  <c:v>1.1273804050282688E-3</c:v>
                </c:pt>
                <c:pt idx="294">
                  <c:v>1.1322507217285324E-3</c:v>
                </c:pt>
                <c:pt idx="295">
                  <c:v>1.137109270593738E-3</c:v>
                </c:pt>
                <c:pt idx="296">
                  <c:v>1.14195012419391E-3</c:v>
                </c:pt>
                <c:pt idx="297">
                  <c:v>1.1467673100467597E-3</c:v>
                </c:pt>
                <c:pt idx="298">
                  <c:v>1.1525702109761702E-3</c:v>
                </c:pt>
                <c:pt idx="299">
                  <c:v>1.1656783495398047E-3</c:v>
                </c:pt>
                <c:pt idx="300">
                  <c:v>1.1675567361145605E-3</c:v>
                </c:pt>
                <c:pt idx="301">
                  <c:v>1.172156900107936E-3</c:v>
                </c:pt>
                <c:pt idx="302">
                  <c:v>1.1767366421777119E-3</c:v>
                </c:pt>
                <c:pt idx="303">
                  <c:v>1.1932048572732129E-3</c:v>
                </c:pt>
                <c:pt idx="304">
                  <c:v>1.1948751926819513E-3</c:v>
                </c:pt>
                <c:pt idx="305">
                  <c:v>1.1993708394671789E-3</c:v>
                </c:pt>
                <c:pt idx="306">
                  <c:v>1.2038534006526204E-3</c:v>
                </c:pt>
                <c:pt idx="307">
                  <c:v>1.2083241642550408E-3</c:v>
                </c:pt>
                <c:pt idx="308">
                  <c:v>1.224561900943417E-3</c:v>
                </c:pt>
                <c:pt idx="309">
                  <c:v>1.2261156561418553E-3</c:v>
                </c:pt>
                <c:pt idx="310">
                  <c:v>1.2305474050553378E-3</c:v>
                </c:pt>
                <c:pt idx="311">
                  <c:v>1.2349754762728824E-3</c:v>
                </c:pt>
                <c:pt idx="312">
                  <c:v>1.2394012884095488E-3</c:v>
                </c:pt>
                <c:pt idx="313">
                  <c:v>1.2555135860229712E-3</c:v>
                </c:pt>
                <c:pt idx="314">
                  <c:v>1.2571109714365665E-3</c:v>
                </c:pt>
                <c:pt idx="315">
                  <c:v>1.2615474203937181E-3</c:v>
                </c:pt>
                <c:pt idx="316">
                  <c:v>1.2659905137671575E-3</c:v>
                </c:pt>
                <c:pt idx="317">
                  <c:v>1.270441800777747E-3</c:v>
                </c:pt>
                <c:pt idx="318">
                  <c:v>1.2865458781712376E-3</c:v>
                </c:pt>
                <c:pt idx="319">
                  <c:v>1.2883605226723064E-3</c:v>
                </c:pt>
                <c:pt idx="320">
                  <c:v>1.2955001809439011E-3</c:v>
                </c:pt>
                <c:pt idx="321">
                  <c:v>1.2999999997796888E-3</c:v>
                </c:pt>
                <c:pt idx="322">
                  <c:v>1.30451752995732E-3</c:v>
                </c:pt>
                <c:pt idx="323">
                  <c:v>1.3181708782470771E-3</c:v>
                </c:pt>
                <c:pt idx="324">
                  <c:v>1.3227508495372087E-3</c:v>
                </c:pt>
                <c:pt idx="325">
                  <c:v>1.3273428486153367E-3</c:v>
                </c:pt>
                <c:pt idx="326">
                  <c:v>1.3319454149284639E-3</c:v>
                </c:pt>
                <c:pt idx="327">
                  <c:v>1.336557074142968E-3</c:v>
                </c:pt>
                <c:pt idx="328">
                  <c:v>1.3504316591794498E-3</c:v>
                </c:pt>
                <c:pt idx="329">
                  <c:v>1.3550646710832409E-3</c:v>
                </c:pt>
                <c:pt idx="330">
                  <c:v>1.3596991975293696E-3</c:v>
                </c:pt>
                <c:pt idx="331">
                  <c:v>1.3643336815066128E-3</c:v>
                </c:pt>
                <c:pt idx="332">
                  <c:v>1.368966552220926E-3</c:v>
                </c:pt>
                <c:pt idx="333">
                  <c:v>1.3828395701470104E-3</c:v>
                </c:pt>
                <c:pt idx="334">
                  <c:v>1.3874500042645676E-3</c:v>
                </c:pt>
                <c:pt idx="335">
                  <c:v>1.3920507644409159E-3</c:v>
                </c:pt>
                <c:pt idx="336">
                  <c:v>1.3966401971960657E-3</c:v>
                </c:pt>
                <c:pt idx="337">
                  <c:v>1.4012166352698405E-3</c:v>
                </c:pt>
                <c:pt idx="338">
                  <c:v>1.4193586131836303E-3</c:v>
                </c:pt>
                <c:pt idx="339">
                  <c:v>1.4238445865869251E-3</c:v>
                </c:pt>
                <c:pt idx="340">
                  <c:v>1.4283072723322641E-3</c:v>
                </c:pt>
                <c:pt idx="341">
                  <c:v>1.4327449066893864E-3</c:v>
                </c:pt>
                <c:pt idx="342">
                  <c:v>1.4458896573944367E-3</c:v>
                </c:pt>
                <c:pt idx="343">
                  <c:v>1.4480885493802303E-3</c:v>
                </c:pt>
                <c:pt idx="344">
                  <c:v>1.4523380813909307E-3</c:v>
                </c:pt>
                <c:pt idx="345">
                  <c:v>1.4565204384876021E-3</c:v>
                </c:pt>
                <c:pt idx="346">
                  <c:v>1.4606408456593045E-3</c:v>
                </c:pt>
                <c:pt idx="347">
                  <c:v>1.4746746022599288E-3</c:v>
                </c:pt>
                <c:pt idx="348">
                  <c:v>1.4766089914077353E-3</c:v>
                </c:pt>
                <c:pt idx="349">
                  <c:v>1.4804995403002871E-3</c:v>
                </c:pt>
                <c:pt idx="350">
                  <c:v>1.4843603990918532E-3</c:v>
                </c:pt>
                <c:pt idx="351">
                  <c:v>1.4881970960594966E-3</c:v>
                </c:pt>
                <c:pt idx="352">
                  <c:v>1.501543119577338E-3</c:v>
                </c:pt>
                <c:pt idx="353">
                  <c:v>1.5034143475877546E-3</c:v>
                </c:pt>
                <c:pt idx="354">
                  <c:v>1.5072146759456167E-3</c:v>
                </c:pt>
                <c:pt idx="355">
                  <c:v>1.5110249219533846E-3</c:v>
                </c:pt>
                <c:pt idx="356">
                  <c:v>1.5148509171615493E-3</c:v>
                </c:pt>
                <c:pt idx="357">
                  <c:v>1.5283981105937885E-3</c:v>
                </c:pt>
                <c:pt idx="358">
                  <c:v>1.5304305374285797E-3</c:v>
                </c:pt>
                <c:pt idx="359">
                  <c:v>1.5344242683409657E-3</c:v>
                </c:pt>
                <c:pt idx="360">
                  <c:v>1.5384696476454342E-3</c:v>
                </c:pt>
                <c:pt idx="361">
                  <c:v>1.5425728102030022E-3</c:v>
                </c:pt>
                <c:pt idx="362">
                  <c:v>1.5572459315253925E-3</c:v>
                </c:pt>
                <c:pt idx="363">
                  <c:v>1.5596875070446165E-3</c:v>
                </c:pt>
                <c:pt idx="364">
                  <c:v>1.5641731256760671E-3</c:v>
                </c:pt>
                <c:pt idx="365">
                  <c:v>1.5687131716580999E-3</c:v>
                </c:pt>
                <c:pt idx="366">
                  <c:v>1.5732696079714349E-3</c:v>
                </c:pt>
                <c:pt idx="367">
                  <c:v>1.5887356831285908E-3</c:v>
                </c:pt>
                <c:pt idx="368">
                  <c:v>1.5916861307851541E-3</c:v>
                </c:pt>
                <c:pt idx="369">
                  <c:v>1.5963446434087663E-3</c:v>
                </c:pt>
                <c:pt idx="370">
                  <c:v>1.6010275713997861E-3</c:v>
                </c:pt>
                <c:pt idx="371">
                  <c:v>1.6057362398529432E-3</c:v>
                </c:pt>
                <c:pt idx="372">
                  <c:v>1.6216272884558816E-3</c:v>
                </c:pt>
                <c:pt idx="373">
                  <c:v>1.624854696071323E-3</c:v>
                </c:pt>
                <c:pt idx="374">
                  <c:v>1.629711819148102E-3</c:v>
                </c:pt>
                <c:pt idx="375">
                  <c:v>1.6346025587934152E-3</c:v>
                </c:pt>
                <c:pt idx="376">
                  <c:v>1.6395282152833928E-3</c:v>
                </c:pt>
                <c:pt idx="377">
                  <c:v>1.6563536484557597E-3</c:v>
                </c:pt>
                <c:pt idx="378">
                  <c:v>1.6596058911433895E-3</c:v>
                </c:pt>
                <c:pt idx="379">
                  <c:v>1.6647255119338997E-3</c:v>
                </c:pt>
                <c:pt idx="380">
                  <c:v>1.6698877767899261E-3</c:v>
                </c:pt>
                <c:pt idx="381">
                  <c:v>1.6750939611782732E-3</c:v>
                </c:pt>
                <c:pt idx="382">
                  <c:v>1.6933697109425914E-3</c:v>
                </c:pt>
                <c:pt idx="383">
                  <c:v>1.704197222156196E-3</c:v>
                </c:pt>
                <c:pt idx="384">
                  <c:v>1.7099999999996467E-3</c:v>
                </c:pt>
                <c:pt idx="385">
                  <c:v>1.721651965782842E-3</c:v>
                </c:pt>
                <c:pt idx="386">
                  <c:v>1.7245475360658012E-3</c:v>
                </c:pt>
                <c:pt idx="387">
                  <c:v>1.738941270541045E-3</c:v>
                </c:pt>
                <c:pt idx="388">
                  <c:v>1.7446717512857532E-3</c:v>
                </c:pt>
                <c:pt idx="389">
                  <c:v>1.7503840376505457E-3</c:v>
                </c:pt>
                <c:pt idx="390">
                  <c:v>1.7618965551376375E-3</c:v>
                </c:pt>
                <c:pt idx="391">
                  <c:v>1.7646652762801822E-3</c:v>
                </c:pt>
                <c:pt idx="392">
                  <c:v>1.7786889787866889E-3</c:v>
                </c:pt>
                <c:pt idx="393">
                  <c:v>1.7843020170669479E-3</c:v>
                </c:pt>
                <c:pt idx="394">
                  <c:v>1.7899002091585807E-3</c:v>
                </c:pt>
                <c:pt idx="395">
                  <c:v>1.8013084652915737E-3</c:v>
                </c:pt>
                <c:pt idx="396">
                  <c:v>1.8039673637349591E-3</c:v>
                </c:pt>
                <c:pt idx="397">
                  <c:v>1.8176860075928536E-3</c:v>
                </c:pt>
                <c:pt idx="398">
                  <c:v>1.8232057042286988E-3</c:v>
                </c:pt>
                <c:pt idx="399">
                  <c:v>1.828714124028123E-3</c:v>
                </c:pt>
                <c:pt idx="400">
                  <c:v>1.8400530212310392E-3</c:v>
                </c:pt>
                <c:pt idx="401">
                  <c:v>1.8426215745617144E-3</c:v>
                </c:pt>
                <c:pt idx="402">
                  <c:v>1.8561057071567794E-3</c:v>
                </c:pt>
                <c:pt idx="403">
                  <c:v>1.8615577111341895E-3</c:v>
                </c:pt>
                <c:pt idx="404">
                  <c:v>1.8670022288022011E-3</c:v>
                </c:pt>
                <c:pt idx="405">
                  <c:v>1.8695062298942776E-3</c:v>
                </c:pt>
                <c:pt idx="406">
                  <c:v>1.8719994412713598E-3</c:v>
                </c:pt>
                <c:pt idx="407">
                  <c:v>1.8911900217291567E-3</c:v>
                </c:pt>
                <c:pt idx="408">
                  <c:v>1.8965739654370653E-3</c:v>
                </c:pt>
                <c:pt idx="409">
                  <c:v>1.90190540921183E-3</c:v>
                </c:pt>
                <c:pt idx="410">
                  <c:v>1.9071872789223968E-3</c:v>
                </c:pt>
                <c:pt idx="411">
                  <c:v>1.9183299775973029E-3</c:v>
                </c:pt>
                <c:pt idx="412">
                  <c:v>1.9278783148653565E-3</c:v>
                </c:pt>
                <c:pt idx="413">
                  <c:v>1.9329569826393345E-3</c:v>
                </c:pt>
                <c:pt idx="414">
                  <c:v>1.9380040997635695E-3</c:v>
                </c:pt>
                <c:pt idx="415">
                  <c:v>1.9430227481697113E-3</c:v>
                </c:pt>
                <c:pt idx="416">
                  <c:v>1.9677983875690122E-3</c:v>
                </c:pt>
                <c:pt idx="417">
                  <c:v>1.972712192655554E-3</c:v>
                </c:pt>
                <c:pt idx="418">
                  <c:v>1.9776197267570533E-3</c:v>
                </c:pt>
                <c:pt idx="419">
                  <c:v>1.9885659861930229E-3</c:v>
                </c:pt>
                <c:pt idx="420">
                  <c:v>1.9972526932742771E-3</c:v>
                </c:pt>
                <c:pt idx="421">
                  <c:v>2.0021782224946142E-3</c:v>
                </c:pt>
                <c:pt idx="422">
                  <c:v>2.0071173768072621E-3</c:v>
                </c:pt>
                <c:pt idx="423">
                  <c:v>2.012073550257485E-3</c:v>
                </c:pt>
                <c:pt idx="424">
                  <c:v>2.0262274876146139E-3</c:v>
                </c:pt>
                <c:pt idx="425">
                  <c:v>2.0403102072165938E-3</c:v>
                </c:pt>
                <c:pt idx="426">
                  <c:v>2.0454195032198305E-3</c:v>
                </c:pt>
                <c:pt idx="427">
                  <c:v>2.0566936372142901E-3</c:v>
                </c:pt>
                <c:pt idx="428">
                  <c:v>2.0586968042881088E-3</c:v>
                </c:pt>
                <c:pt idx="429">
                  <c:v>2.0708165905073939E-3</c:v>
                </c:pt>
                <c:pt idx="430">
                  <c:v>2.0758788718979932E-3</c:v>
                </c:pt>
                <c:pt idx="431">
                  <c:v>2.0809397465929632E-3</c:v>
                </c:pt>
                <c:pt idx="432">
                  <c:v>2.0922504530401604E-3</c:v>
                </c:pt>
                <c:pt idx="433">
                  <c:v>2.0941952784448302E-3</c:v>
                </c:pt>
                <c:pt idx="434">
                  <c:v>2.106288900826044E-3</c:v>
                </c:pt>
                <c:pt idx="435">
                  <c:v>2.1113810375748289E-3</c:v>
                </c:pt>
                <c:pt idx="436">
                  <c:v>2.1164851173801577E-3</c:v>
                </c:pt>
                <c:pt idx="437">
                  <c:v>2.127926153729275E-3</c:v>
                </c:pt>
                <c:pt idx="438">
                  <c:v>2.1299042181816509E-3</c:v>
                </c:pt>
                <c:pt idx="439">
                  <c:v>2.1422535800403489E-3</c:v>
                </c:pt>
                <c:pt idx="440">
                  <c:v>2.1474708423937943E-3</c:v>
                </c:pt>
                <c:pt idx="441">
                  <c:v>2.1527140049018689E-3</c:v>
                </c:pt>
                <c:pt idx="442">
                  <c:v>2.1643762278680543E-3</c:v>
                </c:pt>
                <c:pt idx="443">
                  <c:v>2.16648689718017E-3</c:v>
                </c:pt>
                <c:pt idx="444">
                  <c:v>2.179390274672414E-3</c:v>
                </c:pt>
                <c:pt idx="445">
                  <c:v>2.1848321846342006E-3</c:v>
                </c:pt>
                <c:pt idx="446">
                  <c:v>2.1870926188981405E-3</c:v>
                </c:pt>
                <c:pt idx="447">
                  <c:v>2.1926141966138461E-3</c:v>
                </c:pt>
                <c:pt idx="448">
                  <c:v>2.2046270876874274E-3</c:v>
                </c:pt>
                <c:pt idx="449">
                  <c:v>2.215005270218489E-3</c:v>
                </c:pt>
                <c:pt idx="450">
                  <c:v>2.2206696579161775E-3</c:v>
                </c:pt>
                <c:pt idx="451">
                  <c:v>2.2263602202981432E-3</c:v>
                </c:pt>
                <c:pt idx="452">
                  <c:v>2.2320767173487298E-3</c:v>
                </c:pt>
                <c:pt idx="453">
                  <c:v>2.2443130551195239E-3</c:v>
                </c:pt>
                <c:pt idx="454">
                  <c:v>2.2551971819062544E-3</c:v>
                </c:pt>
                <c:pt idx="455">
                  <c:v>2.2610396820533221E-3</c:v>
                </c:pt>
                <c:pt idx="456">
                  <c:v>2.2669066347710686E-3</c:v>
                </c:pt>
                <c:pt idx="457">
                  <c:v>2.2727977860423584E-3</c:v>
                </c:pt>
                <c:pt idx="458">
                  <c:v>2.2852348091740591E-3</c:v>
                </c:pt>
                <c:pt idx="459">
                  <c:v>2.2965992263250909E-3</c:v>
                </c:pt>
                <c:pt idx="460">
                  <c:v>2.3026074901057979E-3</c:v>
                </c:pt>
                <c:pt idx="461">
                  <c:v>2.308638386333241E-3</c:v>
                </c:pt>
                <c:pt idx="462">
                  <c:v>2.3146916469879339E-3</c:v>
                </c:pt>
                <c:pt idx="463">
                  <c:v>2.3338410676472881E-3</c:v>
                </c:pt>
                <c:pt idx="464">
                  <c:v>2.3423959254671059E-3</c:v>
                </c:pt>
                <c:pt idx="465">
                  <c:v>2.3452838959274855E-3</c:v>
                </c:pt>
                <c:pt idx="466">
                  <c:v>2.351465602688826E-3</c:v>
                </c:pt>
                <c:pt idx="467">
                  <c:v>2.3576677417167552E-3</c:v>
                </c:pt>
                <c:pt idx="468">
                  <c:v>2.3606136776820343E-3</c:v>
                </c:pt>
                <c:pt idx="469">
                  <c:v>2.3859505427537976E-3</c:v>
                </c:pt>
                <c:pt idx="470">
                  <c:v>2.3922578355227374E-3</c:v>
                </c:pt>
                <c:pt idx="471">
                  <c:v>2.3985977374192491E-3</c:v>
                </c:pt>
                <c:pt idx="472">
                  <c:v>2.4115162737507875E-3</c:v>
                </c:pt>
                <c:pt idx="473">
                  <c:v>2.4146448893714177E-3</c:v>
                </c:pt>
                <c:pt idx="474">
                  <c:v>2.4307497649153028E-3</c:v>
                </c:pt>
                <c:pt idx="475">
                  <c:v>2.4372632551602929E-3</c:v>
                </c:pt>
                <c:pt idx="476">
                  <c:v>2.4438019356721116E-3</c:v>
                </c:pt>
                <c:pt idx="477">
                  <c:v>2.4569012817146356E-3</c:v>
                </c:pt>
                <c:pt idx="478">
                  <c:v>2.4602180137513973E-3</c:v>
                </c:pt>
                <c:pt idx="479">
                  <c:v>2.4768349093176722E-3</c:v>
                </c:pt>
                <c:pt idx="480">
                  <c:v>2.4835016665747875E-3</c:v>
                </c:pt>
                <c:pt idx="481">
                  <c:v>2.4901858624090064E-3</c:v>
                </c:pt>
                <c:pt idx="482">
                  <c:v>2.5034027887776795E-3</c:v>
                </c:pt>
                <c:pt idx="483">
                  <c:v>2.5068587885647355E-3</c:v>
                </c:pt>
                <c:pt idx="484">
                  <c:v>2.5238284728551739E-3</c:v>
                </c:pt>
                <c:pt idx="485">
                  <c:v>2.5305932365995627E-3</c:v>
                </c:pt>
                <c:pt idx="486">
                  <c:v>2.5373673543180684E-3</c:v>
                </c:pt>
                <c:pt idx="487">
                  <c:v>2.5506403930286576E-3</c:v>
                </c:pt>
                <c:pt idx="488">
                  <c:v>2.554182459401479E-3</c:v>
                </c:pt>
                <c:pt idx="489">
                  <c:v>2.5713366403560308E-3</c:v>
                </c:pt>
                <c:pt idx="490">
                  <c:v>2.5781418194740758E-3</c:v>
                </c:pt>
                <c:pt idx="491">
                  <c:v>2.5849857685137419E-3</c:v>
                </c:pt>
                <c:pt idx="492">
                  <c:v>2.598364050830592E-3</c:v>
                </c:pt>
                <c:pt idx="493">
                  <c:v>2.6021121539010427E-3</c:v>
                </c:pt>
                <c:pt idx="494">
                  <c:v>2.6201642717237498E-3</c:v>
                </c:pt>
                <c:pt idx="495">
                  <c:v>2.6273483060720256E-3</c:v>
                </c:pt>
                <c:pt idx="496">
                  <c:v>2.6345671421648315E-3</c:v>
                </c:pt>
                <c:pt idx="497">
                  <c:v>2.6482272513763598E-3</c:v>
                </c:pt>
                <c:pt idx="498">
                  <c:v>2.6522857313727934E-3</c:v>
                </c:pt>
                <c:pt idx="499">
                  <c:v>2.6709598765052639E-3</c:v>
                </c:pt>
                <c:pt idx="500">
                  <c:v>2.6782529289845845E-3</c:v>
                </c:pt>
                <c:pt idx="501">
                  <c:v>2.6855355780340483E-3</c:v>
                </c:pt>
                <c:pt idx="502">
                  <c:v>2.6991554326678685E-3</c:v>
                </c:pt>
                <c:pt idx="503">
                  <c:v>2.7032159225118305E-3</c:v>
                </c:pt>
                <c:pt idx="504">
                  <c:v>2.7215603616367761E-3</c:v>
                </c:pt>
                <c:pt idx="505">
                  <c:v>2.7286406332297074E-3</c:v>
                </c:pt>
                <c:pt idx="506">
                  <c:v>2.7356635085983442E-3</c:v>
                </c:pt>
                <c:pt idx="507">
                  <c:v>2.7489325242089782E-3</c:v>
                </c:pt>
                <c:pt idx="508">
                  <c:v>2.7526622711170497E-3</c:v>
                </c:pt>
                <c:pt idx="509">
                  <c:v>2.7696755940212121E-3</c:v>
                </c:pt>
                <c:pt idx="510">
                  <c:v>2.7730601446366611E-3</c:v>
                </c:pt>
                <c:pt idx="511">
                  <c:v>2.7763385811194166E-3</c:v>
                </c:pt>
                <c:pt idx="512">
                  <c:v>2.7795018931993493E-3</c:v>
                </c:pt>
                <c:pt idx="513">
                  <c:v>2.7856889293486134E-3</c:v>
                </c:pt>
                <c:pt idx="514">
                  <c:v>2.8072388091524353E-3</c:v>
                </c:pt>
                <c:pt idx="515">
                  <c:v>2.8102229245945999E-3</c:v>
                </c:pt>
                <c:pt idx="516">
                  <c:v>2.8163690655702077E-3</c:v>
                </c:pt>
                <c:pt idx="517">
                  <c:v>2.8225202433989601E-3</c:v>
                </c:pt>
                <c:pt idx="518">
                  <c:v>2.8286764480738341E-3</c:v>
                </c:pt>
                <c:pt idx="519">
                  <c:v>2.8503489452441329E-3</c:v>
                </c:pt>
                <c:pt idx="520">
                  <c:v>2.8533513351020395E-3</c:v>
                </c:pt>
                <c:pt idx="521">
                  <c:v>2.8595325239065958E-3</c:v>
                </c:pt>
                <c:pt idx="522">
                  <c:v>2.8657186795164615E-3</c:v>
                </c:pt>
                <c:pt idx="523">
                  <c:v>2.8719097919237308E-3</c:v>
                </c:pt>
                <c:pt idx="524">
                  <c:v>2.8937031973625643E-3</c:v>
                </c:pt>
                <c:pt idx="525">
                  <c:v>2.8967236093841776E-3</c:v>
                </c:pt>
                <c:pt idx="526">
                  <c:v>2.9029393556700305E-3</c:v>
                </c:pt>
                <c:pt idx="527">
                  <c:v>2.9091599987080578E-3</c:v>
                </c:pt>
                <c:pt idx="528">
                  <c:v>2.9153855284916796E-3</c:v>
                </c:pt>
                <c:pt idx="529">
                  <c:v>2.9372981330547262E-3</c:v>
                </c:pt>
                <c:pt idx="530">
                  <c:v>2.9403363149151486E-3</c:v>
                </c:pt>
                <c:pt idx="531">
                  <c:v>2.9465861283032896E-3</c:v>
                </c:pt>
                <c:pt idx="532">
                  <c:v>2.9528407683873797E-3</c:v>
                </c:pt>
                <c:pt idx="533">
                  <c:v>2.9591002251595127E-3</c:v>
                </c:pt>
                <c:pt idx="534">
                  <c:v>2.9843547336908475E-3</c:v>
                </c:pt>
                <c:pt idx="535">
                  <c:v>2.9874112278516587E-3</c:v>
                </c:pt>
                <c:pt idx="536">
                  <c:v>2.9936968978379226E-3</c:v>
                </c:pt>
                <c:pt idx="537">
                  <c:v>2.999987319602937E-3</c:v>
                </c:pt>
                <c:pt idx="538">
                  <c:v>3.0062824831380052E-3</c:v>
                </c:pt>
                <c:pt idx="539">
                  <c:v>3.0251963242730454E-3</c:v>
                </c:pt>
                <c:pt idx="540">
                  <c:v>3.0315103547969638E-3</c:v>
                </c:pt>
                <c:pt idx="541">
                  <c:v>3.0378290770448151E-3</c:v>
                </c:pt>
                <c:pt idx="542">
                  <c:v>3.0441524810065836E-3</c:v>
                </c:pt>
                <c:pt idx="543">
                  <c:v>3.0504805566735726E-3</c:v>
                </c:pt>
                <c:pt idx="544">
                  <c:v>3.0694927138035185E-3</c:v>
                </c:pt>
                <c:pt idx="545">
                  <c:v>3.0758393761903631E-3</c:v>
                </c:pt>
                <c:pt idx="546">
                  <c:v>3.0821906602323543E-3</c:v>
                </c:pt>
                <c:pt idx="547">
                  <c:v>3.0885465559190375E-3</c:v>
                </c:pt>
                <c:pt idx="548">
                  <c:v>3.094907053240838E-3</c:v>
                </c:pt>
                <c:pt idx="549">
                  <c:v>3.1140160549075696E-3</c:v>
                </c:pt>
                <c:pt idx="550">
                  <c:v>3.1203948586622232E-3</c:v>
                </c:pt>
                <c:pt idx="551">
                  <c:v>3.126778213998406E-3</c:v>
                </c:pt>
                <c:pt idx="552">
                  <c:v>3.1331661109052253E-3</c:v>
                </c:pt>
                <c:pt idx="553">
                  <c:v>3.139558539371787E-3</c:v>
                </c:pt>
                <c:pt idx="554">
                  <c:v>3.1587629140174831E-3</c:v>
                </c:pt>
                <c:pt idx="555">
                  <c:v>3.1618861576386834E-3</c:v>
                </c:pt>
                <c:pt idx="556">
                  <c:v>3.1715883047076171E-3</c:v>
                </c:pt>
                <c:pt idx="557">
                  <c:v>3.1747162182283154E-3</c:v>
                </c:pt>
                <c:pt idx="558">
                  <c:v>3.1811379530288114E-3</c:v>
                </c:pt>
                <c:pt idx="559">
                  <c:v>3.2037298573310054E-3</c:v>
                </c:pt>
                <c:pt idx="560">
                  <c:v>3.2068693553212418E-3</c:v>
                </c:pt>
                <c:pt idx="561">
                  <c:v>3.2133132716062325E-3</c:v>
                </c:pt>
                <c:pt idx="562">
                  <c:v>3.2197615941517727E-3</c:v>
                </c:pt>
                <c:pt idx="563">
                  <c:v>3.2262143129450985E-3</c:v>
                </c:pt>
                <c:pt idx="564">
                  <c:v>3.248913450803879E-3</c:v>
                </c:pt>
                <c:pt idx="565">
                  <c:v>3.2520689503423021E-3</c:v>
                </c:pt>
                <c:pt idx="566">
                  <c:v>3.2585435001830951E-3</c:v>
                </c:pt>
                <c:pt idx="567">
                  <c:v>3.2650223861950892E-3</c:v>
                </c:pt>
                <c:pt idx="568">
                  <c:v>3.271505598364637E-3</c:v>
                </c:pt>
                <c:pt idx="569">
                  <c:v>3.294310260153355E-3</c:v>
                </c:pt>
                <c:pt idx="570">
                  <c:v>3.2974815083498341E-3</c:v>
                </c:pt>
                <c:pt idx="571">
                  <c:v>3.3039862011055316E-3</c:v>
                </c:pt>
                <c:pt idx="572">
                  <c:v>3.3104951599368985E-3</c:v>
                </c:pt>
                <c:pt idx="573">
                  <c:v>3.3170083748311706E-3</c:v>
                </c:pt>
                <c:pt idx="574">
                  <c:v>3.3399168508463362E-3</c:v>
                </c:pt>
                <c:pt idx="575">
                  <c:v>3.3431035947475846E-3</c:v>
                </c:pt>
                <c:pt idx="576">
                  <c:v>3.349637939740191E-3</c:v>
                </c:pt>
                <c:pt idx="577">
                  <c:v>3.3595259001743681E-3</c:v>
                </c:pt>
                <c:pt idx="578">
                  <c:v>3.3660706255259228E-3</c:v>
                </c:pt>
                <c:pt idx="579">
                  <c:v>3.385729788101133E-3</c:v>
                </c:pt>
                <c:pt idx="580">
                  <c:v>3.3922911377502309E-3</c:v>
                </c:pt>
                <c:pt idx="581">
                  <c:v>3.3988566184363798E-3</c:v>
                </c:pt>
                <c:pt idx="582">
                  <c:v>3.4054262201442943E-3</c:v>
                </c:pt>
                <c:pt idx="583">
                  <c:v>3.41199993285825E-3</c:v>
                </c:pt>
                <c:pt idx="584">
                  <c:v>3.431745636883071E-3</c:v>
                </c:pt>
                <c:pt idx="585">
                  <c:v>3.4383356934670202E-3</c:v>
                </c:pt>
                <c:pt idx="586">
                  <c:v>3.4449298109797055E-3</c:v>
                </c:pt>
                <c:pt idx="587">
                  <c:v>3.4515279794036457E-3</c:v>
                </c:pt>
                <c:pt idx="588">
                  <c:v>3.4581301887239946E-3</c:v>
                </c:pt>
                <c:pt idx="589">
                  <c:v>3.4779609618992209E-3</c:v>
                </c:pt>
                <c:pt idx="590">
                  <c:v>3.4845792346409319E-3</c:v>
                </c:pt>
                <c:pt idx="591">
                  <c:v>3.491201498196476E-3</c:v>
                </c:pt>
                <c:pt idx="592">
                  <c:v>3.497827742549251E-3</c:v>
                </c:pt>
                <c:pt idx="593">
                  <c:v>3.5044579576826531E-3</c:v>
                </c:pt>
                <c:pt idx="594">
                  <c:v>3.537668244458207E-3</c:v>
                </c:pt>
                <c:pt idx="595">
                  <c:v>3.544322073914414E-3</c:v>
                </c:pt>
                <c:pt idx="596">
                  <c:v>3.5509798040293181E-3</c:v>
                </c:pt>
                <c:pt idx="597">
                  <c:v>3.5742367240389596E-3</c:v>
                </c:pt>
                <c:pt idx="598">
                  <c:v>3.580911968790167E-3</c:v>
                </c:pt>
                <c:pt idx="599">
                  <c:v>3.5875910589405115E-3</c:v>
                </c:pt>
                <c:pt idx="600">
                  <c:v>3.5942739844719292E-3</c:v>
                </c:pt>
                <c:pt idx="601">
                  <c:v>3.6177694374874567E-3</c:v>
                </c:pt>
                <c:pt idx="602">
                  <c:v>3.6210438400342544E-3</c:v>
                </c:pt>
                <c:pt idx="603">
                  <c:v>3.6277457921899264E-3</c:v>
                </c:pt>
                <c:pt idx="604">
                  <c:v>3.6344515196129897E-3</c:v>
                </c:pt>
                <c:pt idx="605">
                  <c:v>3.6411610122849395E-3</c:v>
                </c:pt>
                <c:pt idx="606">
                  <c:v>3.664748309241531E-3</c:v>
                </c:pt>
                <c:pt idx="607">
                  <c:v>3.6680364350672023E-3</c:v>
                </c:pt>
                <c:pt idx="608">
                  <c:v>3.6747646036887787E-3</c:v>
                </c:pt>
                <c:pt idx="609">
                  <c:v>3.6814964774402595E-3</c:v>
                </c:pt>
                <c:pt idx="610">
                  <c:v>3.6882320463022564E-3</c:v>
                </c:pt>
                <c:pt idx="611">
                  <c:v>3.7119094767841792E-3</c:v>
                </c:pt>
                <c:pt idx="612">
                  <c:v>3.7152110724504054E-3</c:v>
                </c:pt>
                <c:pt idx="613">
                  <c:v>3.7219649665595784E-3</c:v>
                </c:pt>
                <c:pt idx="614">
                  <c:v>3.7287224956563106E-3</c:v>
                </c:pt>
                <c:pt idx="615">
                  <c:v>3.7354836497198889E-3</c:v>
                </c:pt>
                <c:pt idx="616">
                  <c:v>3.7592495032070616E-3</c:v>
                </c:pt>
                <c:pt idx="617">
                  <c:v>3.7625643152195591E-3</c:v>
                </c:pt>
                <c:pt idx="618">
                  <c:v>3.7693434437995983E-3</c:v>
                </c:pt>
                <c:pt idx="619">
                  <c:v>3.7761261372186695E-3</c:v>
                </c:pt>
                <c:pt idx="620">
                  <c:v>3.7829123854547335E-3</c:v>
                </c:pt>
                <c:pt idx="621">
                  <c:v>3.806764951321622E-3</c:v>
                </c:pt>
                <c:pt idx="622">
                  <c:v>3.8100927261338949E-3</c:v>
                </c:pt>
                <c:pt idx="623">
                  <c:v>3.8168965981265567E-3</c:v>
                </c:pt>
                <c:pt idx="624">
                  <c:v>3.8237039648039814E-3</c:v>
                </c:pt>
                <c:pt idx="625">
                  <c:v>3.830514816142805E-3</c:v>
                </c:pt>
                <c:pt idx="626">
                  <c:v>3.8544523836546974E-3</c:v>
                </c:pt>
                <c:pt idx="627">
                  <c:v>3.8577928676664648E-3</c:v>
                </c:pt>
                <c:pt idx="628">
                  <c:v>3.8646209919737584E-3</c:v>
                </c:pt>
                <c:pt idx="629">
                  <c:v>3.8714525408058043E-3</c:v>
                </c:pt>
                <c:pt idx="630">
                  <c:v>3.8782875041383559E-3</c:v>
                </c:pt>
                <c:pt idx="631">
                  <c:v>3.9023083624467603E-3</c:v>
                </c:pt>
                <c:pt idx="632">
                  <c:v>3.9056613020081159E-3</c:v>
                </c:pt>
                <c:pt idx="633">
                  <c:v>3.9125131874914194E-3</c:v>
                </c:pt>
                <c:pt idx="634">
                  <c:v>3.919368427332399E-3</c:v>
                </c:pt>
                <c:pt idx="635">
                  <c:v>3.9262270115076906E-3</c:v>
                </c:pt>
                <c:pt idx="636">
                  <c:v>3.9503294496497227E-3</c:v>
                </c:pt>
                <c:pt idx="637">
                  <c:v>3.9536945910604226E-3</c:v>
                </c:pt>
                <c:pt idx="638">
                  <c:v>3.9711023669454087E-3</c:v>
                </c:pt>
                <c:pt idx="639">
                  <c:v>3.9850153907463525E-3</c:v>
                </c:pt>
                <c:pt idx="640">
                  <c:v>3.9883878582206824E-3</c:v>
                </c:pt>
                <c:pt idx="641">
                  <c:v>4.0055840166822298E-3</c:v>
                </c:pt>
                <c:pt idx="642">
                  <c:v>4.0125252589362503E-3</c:v>
                </c:pt>
                <c:pt idx="643">
                  <c:v>4.0194864394695598E-3</c:v>
                </c:pt>
                <c:pt idx="644">
                  <c:v>4.0337152021724561E-3</c:v>
                </c:pt>
                <c:pt idx="645">
                  <c:v>4.0371016521771773E-3</c:v>
                </c:pt>
                <c:pt idx="646">
                  <c:v>4.0545901873215769E-3</c:v>
                </c:pt>
                <c:pt idx="647">
                  <c:v>4.0616702565602885E-3</c:v>
                </c:pt>
                <c:pt idx="648">
                  <c:v>4.0687700147086321E-3</c:v>
                </c:pt>
                <c:pt idx="649">
                  <c:v>4.0833767947973283E-3</c:v>
                </c:pt>
                <c:pt idx="650">
                  <c:v>4.0867813222660431E-3</c:v>
                </c:pt>
                <c:pt idx="651">
                  <c:v>4.1045628476174909E-3</c:v>
                </c:pt>
                <c:pt idx="652">
                  <c:v>4.1117799607663357E-3</c:v>
                </c:pt>
                <c:pt idx="653">
                  <c:v>4.1190165009586319E-3</c:v>
                </c:pt>
                <c:pt idx="654">
                  <c:v>4.133987698324776E-3</c:v>
                </c:pt>
                <c:pt idx="655">
                  <c:v>4.1374143491024022E-3</c:v>
                </c:pt>
                <c:pt idx="656">
                  <c:v>4.155489253594098E-3</c:v>
                </c:pt>
                <c:pt idx="657">
                  <c:v>4.1628415400889367E-3</c:v>
                </c:pt>
                <c:pt idx="658">
                  <c:v>4.1702129792610459E-3</c:v>
                </c:pt>
                <c:pt idx="659">
                  <c:v>4.1736568153901213E-3</c:v>
                </c:pt>
                <c:pt idx="660">
                  <c:v>4.2108199802769856E-3</c:v>
                </c:pt>
                <c:pt idx="661">
                  <c:v>4.2183097475061368E-3</c:v>
                </c:pt>
                <c:pt idx="662">
                  <c:v>4.2258184622686662E-3</c:v>
                </c:pt>
                <c:pt idx="663">
                  <c:v>4.2414873495897768E-3</c:v>
                </c:pt>
                <c:pt idx="664">
                  <c:v>4.2560419492495439E-3</c:v>
                </c:pt>
                <c:pt idx="665">
                  <c:v>4.26364476388139E-3</c:v>
                </c:pt>
                <c:pt idx="666">
                  <c:v>4.2712662691316884E-3</c:v>
                </c:pt>
                <c:pt idx="667">
                  <c:v>4.2789064212819675E-3</c:v>
                </c:pt>
                <c:pt idx="668">
                  <c:v>4.2948992381445983E-3</c:v>
                </c:pt>
                <c:pt idx="669">
                  <c:v>4.3096526155514455E-3</c:v>
                </c:pt>
                <c:pt idx="670">
                  <c:v>4.3173853374564274E-3</c:v>
                </c:pt>
                <c:pt idx="671">
                  <c:v>4.3251364385655782E-3</c:v>
                </c:pt>
                <c:pt idx="672">
                  <c:v>4.3329058733647058E-3</c:v>
                </c:pt>
                <c:pt idx="673">
                  <c:v>4.3492083129607036E-3</c:v>
                </c:pt>
                <c:pt idx="674">
                  <c:v>4.3641660301832067E-3</c:v>
                </c:pt>
                <c:pt idx="675">
                  <c:v>4.3720264417275974E-3</c:v>
                </c:pt>
                <c:pt idx="676">
                  <c:v>4.3799049084830843E-3</c:v>
                </c:pt>
                <c:pt idx="677">
                  <c:v>4.3878013831375679E-3</c:v>
                </c:pt>
                <c:pt idx="678">
                  <c:v>4.4043990074379763E-3</c:v>
                </c:pt>
                <c:pt idx="679">
                  <c:v>4.4239385470400067E-3</c:v>
                </c:pt>
                <c:pt idx="680">
                  <c:v>4.4399502026114196E-3</c:v>
                </c:pt>
                <c:pt idx="681">
                  <c:v>4.4568139518777203E-3</c:v>
                </c:pt>
                <c:pt idx="682">
                  <c:v>4.4604551450780038E-3</c:v>
                </c:pt>
                <c:pt idx="683">
                  <c:v>4.4802854938684406E-3</c:v>
                </c:pt>
                <c:pt idx="684">
                  <c:v>4.4884046365366243E-3</c:v>
                </c:pt>
                <c:pt idx="685">
                  <c:v>4.496541023006847E-3</c:v>
                </c:pt>
                <c:pt idx="686">
                  <c:v>4.5136699505446852E-3</c:v>
                </c:pt>
                <c:pt idx="687">
                  <c:v>4.5173599393242107E-3</c:v>
                </c:pt>
                <c:pt idx="688">
                  <c:v>4.5374798205105836E-3</c:v>
                </c:pt>
                <c:pt idx="689">
                  <c:v>4.5457185910872163E-3</c:v>
                </c:pt>
                <c:pt idx="690">
                  <c:v>4.5539742435119421E-3</c:v>
                </c:pt>
                <c:pt idx="691">
                  <c:v>4.5713536734169561E-3</c:v>
                </c:pt>
                <c:pt idx="692">
                  <c:v>4.57509599340198E-3</c:v>
                </c:pt>
                <c:pt idx="693">
                  <c:v>4.5955038788469483E-3</c:v>
                </c:pt>
                <c:pt idx="694">
                  <c:v>4.6038597060762123E-3</c:v>
                </c:pt>
                <c:pt idx="695">
                  <c:v>4.6122320406731237E-3</c:v>
                </c:pt>
                <c:pt idx="696">
                  <c:v>4.62984719180933E-3</c:v>
                </c:pt>
                <c:pt idx="697">
                  <c:v>4.6336453001531702E-3</c:v>
                </c:pt>
                <c:pt idx="698">
                  <c:v>4.654339407027675E-3</c:v>
                </c:pt>
                <c:pt idx="699">
                  <c:v>4.6628096319634646E-3</c:v>
                </c:pt>
                <c:pt idx="700">
                  <c:v>4.6712959772582151E-3</c:v>
                </c:pt>
                <c:pt idx="701">
                  <c:v>4.6751363973605064E-3</c:v>
                </c:pt>
                <c:pt idx="702">
                  <c:v>4.6929892418714845E-3</c:v>
                </c:pt>
                <c:pt idx="703">
                  <c:v>4.709276957632247E-3</c:v>
                </c:pt>
                <c:pt idx="704">
                  <c:v>4.717852003191989E-3</c:v>
                </c:pt>
                <c:pt idx="705">
                  <c:v>4.7264428956366291E-3</c:v>
                </c:pt>
                <c:pt idx="706">
                  <c:v>4.7350495768587672E-3</c:v>
                </c:pt>
                <c:pt idx="707">
                  <c:v>4.7531085901322328E-3</c:v>
                </c:pt>
                <c:pt idx="708">
                  <c:v>4.769633018395285E-3</c:v>
                </c:pt>
                <c:pt idx="709">
                  <c:v>4.778317762907899E-3</c:v>
                </c:pt>
                <c:pt idx="710">
                  <c:v>4.7870179421572812E-3</c:v>
                </c:pt>
                <c:pt idx="711">
                  <c:v>4.7957334962372526E-3</c:v>
                </c:pt>
                <c:pt idx="712">
                  <c:v>4.8139835056238171E-3</c:v>
                </c:pt>
              </c:numCache>
            </c:numRef>
          </c:yVal>
          <c:smooth val="0"/>
        </c:ser>
        <c:ser>
          <c:idx val="0"/>
          <c:order val="1"/>
          <c:tx>
            <c:strRef>
              <c:f>'Check Eur6M'!$AP$3</c:f>
              <c:strCache>
                <c:ptCount val="1"/>
                <c:pt idx="0">
                  <c:v>6M QL</c:v>
                </c:pt>
              </c:strCache>
            </c:strRef>
          </c:tx>
          <c:spPr>
            <a:ln w="28575">
              <a:noFill/>
            </a:ln>
          </c:spPr>
          <c:marker>
            <c:symbol val="circle"/>
            <c:size val="2"/>
          </c:marker>
          <c:xVal>
            <c:numRef>
              <c:f>'Check Eur6M'!$AO$4:$AO$716</c:f>
              <c:numCache>
                <c:formatCode>d\-mmm\-yy</c:formatCode>
                <c:ptCount val="713"/>
                <c:pt idx="0">
                  <c:v>42248</c:v>
                </c:pt>
                <c:pt idx="1">
                  <c:v>42249</c:v>
                </c:pt>
                <c:pt idx="2">
                  <c:v>42250</c:v>
                </c:pt>
                <c:pt idx="3">
                  <c:v>42251</c:v>
                </c:pt>
                <c:pt idx="4">
                  <c:v>42254</c:v>
                </c:pt>
                <c:pt idx="5">
                  <c:v>42255</c:v>
                </c:pt>
                <c:pt idx="6">
                  <c:v>42256</c:v>
                </c:pt>
                <c:pt idx="7">
                  <c:v>42257</c:v>
                </c:pt>
                <c:pt idx="8">
                  <c:v>42258</c:v>
                </c:pt>
                <c:pt idx="9">
                  <c:v>42261</c:v>
                </c:pt>
                <c:pt idx="10">
                  <c:v>42262</c:v>
                </c:pt>
                <c:pt idx="11">
                  <c:v>42263</c:v>
                </c:pt>
                <c:pt idx="12">
                  <c:v>42264</c:v>
                </c:pt>
                <c:pt idx="13">
                  <c:v>42265</c:v>
                </c:pt>
                <c:pt idx="14">
                  <c:v>42268</c:v>
                </c:pt>
                <c:pt idx="15">
                  <c:v>42269</c:v>
                </c:pt>
                <c:pt idx="16">
                  <c:v>42270</c:v>
                </c:pt>
                <c:pt idx="17">
                  <c:v>42271</c:v>
                </c:pt>
                <c:pt idx="18">
                  <c:v>42272</c:v>
                </c:pt>
                <c:pt idx="19">
                  <c:v>42275</c:v>
                </c:pt>
                <c:pt idx="20">
                  <c:v>42276</c:v>
                </c:pt>
                <c:pt idx="21">
                  <c:v>42277</c:v>
                </c:pt>
                <c:pt idx="22">
                  <c:v>42278</c:v>
                </c:pt>
                <c:pt idx="23">
                  <c:v>42279</c:v>
                </c:pt>
                <c:pt idx="24">
                  <c:v>42282</c:v>
                </c:pt>
                <c:pt idx="25">
                  <c:v>42283</c:v>
                </c:pt>
                <c:pt idx="26">
                  <c:v>42284</c:v>
                </c:pt>
                <c:pt idx="27">
                  <c:v>42285</c:v>
                </c:pt>
                <c:pt idx="28">
                  <c:v>42286</c:v>
                </c:pt>
                <c:pt idx="29">
                  <c:v>42289</c:v>
                </c:pt>
                <c:pt idx="30">
                  <c:v>42290</c:v>
                </c:pt>
                <c:pt idx="31">
                  <c:v>42291</c:v>
                </c:pt>
                <c:pt idx="32">
                  <c:v>42292</c:v>
                </c:pt>
                <c:pt idx="33">
                  <c:v>42293</c:v>
                </c:pt>
                <c:pt idx="34">
                  <c:v>42296</c:v>
                </c:pt>
                <c:pt idx="35">
                  <c:v>42297</c:v>
                </c:pt>
                <c:pt idx="36">
                  <c:v>42298</c:v>
                </c:pt>
                <c:pt idx="37">
                  <c:v>42299</c:v>
                </c:pt>
                <c:pt idx="38">
                  <c:v>42300</c:v>
                </c:pt>
                <c:pt idx="39">
                  <c:v>42303</c:v>
                </c:pt>
                <c:pt idx="40">
                  <c:v>42304</c:v>
                </c:pt>
                <c:pt idx="41">
                  <c:v>42305</c:v>
                </c:pt>
                <c:pt idx="42">
                  <c:v>42306</c:v>
                </c:pt>
                <c:pt idx="43">
                  <c:v>42307</c:v>
                </c:pt>
                <c:pt idx="44">
                  <c:v>42310</c:v>
                </c:pt>
                <c:pt idx="45">
                  <c:v>42311</c:v>
                </c:pt>
                <c:pt idx="46">
                  <c:v>42312</c:v>
                </c:pt>
                <c:pt idx="47">
                  <c:v>42313</c:v>
                </c:pt>
                <c:pt idx="48">
                  <c:v>42314</c:v>
                </c:pt>
                <c:pt idx="49">
                  <c:v>42317</c:v>
                </c:pt>
                <c:pt idx="50">
                  <c:v>42318</c:v>
                </c:pt>
                <c:pt idx="51">
                  <c:v>42319</c:v>
                </c:pt>
                <c:pt idx="52">
                  <c:v>42320</c:v>
                </c:pt>
                <c:pt idx="53">
                  <c:v>42321</c:v>
                </c:pt>
                <c:pt idx="54">
                  <c:v>42324</c:v>
                </c:pt>
                <c:pt idx="55">
                  <c:v>42325</c:v>
                </c:pt>
                <c:pt idx="56">
                  <c:v>42326</c:v>
                </c:pt>
                <c:pt idx="57">
                  <c:v>42327</c:v>
                </c:pt>
                <c:pt idx="58">
                  <c:v>42328</c:v>
                </c:pt>
                <c:pt idx="59">
                  <c:v>42331</c:v>
                </c:pt>
                <c:pt idx="60">
                  <c:v>42332</c:v>
                </c:pt>
                <c:pt idx="61">
                  <c:v>42333</c:v>
                </c:pt>
                <c:pt idx="62">
                  <c:v>42334</c:v>
                </c:pt>
                <c:pt idx="63">
                  <c:v>42335</c:v>
                </c:pt>
                <c:pt idx="64">
                  <c:v>42338</c:v>
                </c:pt>
                <c:pt idx="65">
                  <c:v>42339</c:v>
                </c:pt>
                <c:pt idx="66">
                  <c:v>42340</c:v>
                </c:pt>
                <c:pt idx="67">
                  <c:v>42341</c:v>
                </c:pt>
                <c:pt idx="68">
                  <c:v>42342</c:v>
                </c:pt>
                <c:pt idx="69">
                  <c:v>42345</c:v>
                </c:pt>
                <c:pt idx="70">
                  <c:v>42346</c:v>
                </c:pt>
                <c:pt idx="71">
                  <c:v>42347</c:v>
                </c:pt>
                <c:pt idx="72">
                  <c:v>42348</c:v>
                </c:pt>
                <c:pt idx="73">
                  <c:v>42349</c:v>
                </c:pt>
                <c:pt idx="74">
                  <c:v>42352</c:v>
                </c:pt>
                <c:pt idx="75">
                  <c:v>42353</c:v>
                </c:pt>
                <c:pt idx="76">
                  <c:v>42354</c:v>
                </c:pt>
                <c:pt idx="77">
                  <c:v>42355</c:v>
                </c:pt>
                <c:pt idx="78">
                  <c:v>42356</c:v>
                </c:pt>
                <c:pt idx="79">
                  <c:v>42359</c:v>
                </c:pt>
                <c:pt idx="80">
                  <c:v>42360</c:v>
                </c:pt>
                <c:pt idx="81">
                  <c:v>42361</c:v>
                </c:pt>
                <c:pt idx="82">
                  <c:v>42362</c:v>
                </c:pt>
                <c:pt idx="83">
                  <c:v>42366</c:v>
                </c:pt>
                <c:pt idx="84">
                  <c:v>42367</c:v>
                </c:pt>
                <c:pt idx="85">
                  <c:v>42368</c:v>
                </c:pt>
                <c:pt idx="86">
                  <c:v>42369</c:v>
                </c:pt>
                <c:pt idx="87">
                  <c:v>42373</c:v>
                </c:pt>
                <c:pt idx="88">
                  <c:v>42374</c:v>
                </c:pt>
                <c:pt idx="89">
                  <c:v>42375</c:v>
                </c:pt>
                <c:pt idx="90">
                  <c:v>42376</c:v>
                </c:pt>
                <c:pt idx="91">
                  <c:v>42377</c:v>
                </c:pt>
                <c:pt idx="92">
                  <c:v>42380</c:v>
                </c:pt>
                <c:pt idx="93">
                  <c:v>42381</c:v>
                </c:pt>
                <c:pt idx="94">
                  <c:v>42382</c:v>
                </c:pt>
                <c:pt idx="95">
                  <c:v>42383</c:v>
                </c:pt>
                <c:pt idx="96">
                  <c:v>42384</c:v>
                </c:pt>
                <c:pt idx="97">
                  <c:v>42387</c:v>
                </c:pt>
                <c:pt idx="98">
                  <c:v>42388</c:v>
                </c:pt>
                <c:pt idx="99">
                  <c:v>42389</c:v>
                </c:pt>
                <c:pt idx="100">
                  <c:v>42390</c:v>
                </c:pt>
                <c:pt idx="101">
                  <c:v>42391</c:v>
                </c:pt>
                <c:pt idx="102">
                  <c:v>42394</c:v>
                </c:pt>
                <c:pt idx="103">
                  <c:v>42395</c:v>
                </c:pt>
                <c:pt idx="104">
                  <c:v>42396</c:v>
                </c:pt>
                <c:pt idx="105">
                  <c:v>42397</c:v>
                </c:pt>
                <c:pt idx="106">
                  <c:v>42398</c:v>
                </c:pt>
                <c:pt idx="107">
                  <c:v>42401</c:v>
                </c:pt>
                <c:pt idx="108">
                  <c:v>42402</c:v>
                </c:pt>
                <c:pt idx="109">
                  <c:v>42403</c:v>
                </c:pt>
                <c:pt idx="110">
                  <c:v>42404</c:v>
                </c:pt>
                <c:pt idx="111">
                  <c:v>42405</c:v>
                </c:pt>
                <c:pt idx="112">
                  <c:v>42408</c:v>
                </c:pt>
                <c:pt idx="113">
                  <c:v>42409</c:v>
                </c:pt>
                <c:pt idx="114">
                  <c:v>42410</c:v>
                </c:pt>
                <c:pt idx="115">
                  <c:v>42411</c:v>
                </c:pt>
                <c:pt idx="116">
                  <c:v>42412</c:v>
                </c:pt>
                <c:pt idx="117">
                  <c:v>42415</c:v>
                </c:pt>
                <c:pt idx="118">
                  <c:v>42416</c:v>
                </c:pt>
                <c:pt idx="119">
                  <c:v>42417</c:v>
                </c:pt>
                <c:pt idx="120">
                  <c:v>42418</c:v>
                </c:pt>
                <c:pt idx="121">
                  <c:v>42419</c:v>
                </c:pt>
                <c:pt idx="122">
                  <c:v>42422</c:v>
                </c:pt>
                <c:pt idx="123">
                  <c:v>42423</c:v>
                </c:pt>
                <c:pt idx="124">
                  <c:v>42424</c:v>
                </c:pt>
                <c:pt idx="125">
                  <c:v>42425</c:v>
                </c:pt>
                <c:pt idx="126">
                  <c:v>42426</c:v>
                </c:pt>
                <c:pt idx="127">
                  <c:v>42429</c:v>
                </c:pt>
                <c:pt idx="128">
                  <c:v>42430</c:v>
                </c:pt>
                <c:pt idx="129">
                  <c:v>42431</c:v>
                </c:pt>
                <c:pt idx="130">
                  <c:v>42432</c:v>
                </c:pt>
                <c:pt idx="131">
                  <c:v>42433</c:v>
                </c:pt>
                <c:pt idx="132">
                  <c:v>42436</c:v>
                </c:pt>
                <c:pt idx="133">
                  <c:v>42437</c:v>
                </c:pt>
                <c:pt idx="134">
                  <c:v>42438</c:v>
                </c:pt>
                <c:pt idx="135">
                  <c:v>42439</c:v>
                </c:pt>
                <c:pt idx="136">
                  <c:v>42440</c:v>
                </c:pt>
                <c:pt idx="137">
                  <c:v>42443</c:v>
                </c:pt>
                <c:pt idx="138">
                  <c:v>42444</c:v>
                </c:pt>
                <c:pt idx="139">
                  <c:v>42445</c:v>
                </c:pt>
                <c:pt idx="140">
                  <c:v>42446</c:v>
                </c:pt>
                <c:pt idx="141">
                  <c:v>42447</c:v>
                </c:pt>
                <c:pt idx="142">
                  <c:v>42450</c:v>
                </c:pt>
                <c:pt idx="143">
                  <c:v>42451</c:v>
                </c:pt>
                <c:pt idx="144">
                  <c:v>42452</c:v>
                </c:pt>
                <c:pt idx="145">
                  <c:v>42453</c:v>
                </c:pt>
                <c:pt idx="146">
                  <c:v>42458</c:v>
                </c:pt>
                <c:pt idx="147">
                  <c:v>42459</c:v>
                </c:pt>
                <c:pt idx="148">
                  <c:v>42460</c:v>
                </c:pt>
                <c:pt idx="149">
                  <c:v>42461</c:v>
                </c:pt>
                <c:pt idx="150">
                  <c:v>42464</c:v>
                </c:pt>
                <c:pt idx="151">
                  <c:v>42465</c:v>
                </c:pt>
                <c:pt idx="152">
                  <c:v>42466</c:v>
                </c:pt>
                <c:pt idx="153">
                  <c:v>42467</c:v>
                </c:pt>
                <c:pt idx="154">
                  <c:v>42468</c:v>
                </c:pt>
                <c:pt idx="155">
                  <c:v>42471</c:v>
                </c:pt>
                <c:pt idx="156">
                  <c:v>42472</c:v>
                </c:pt>
                <c:pt idx="157">
                  <c:v>42473</c:v>
                </c:pt>
                <c:pt idx="158">
                  <c:v>42474</c:v>
                </c:pt>
                <c:pt idx="159">
                  <c:v>42475</c:v>
                </c:pt>
                <c:pt idx="160">
                  <c:v>42478</c:v>
                </c:pt>
                <c:pt idx="161">
                  <c:v>42479</c:v>
                </c:pt>
                <c:pt idx="162">
                  <c:v>42480</c:v>
                </c:pt>
                <c:pt idx="163">
                  <c:v>42481</c:v>
                </c:pt>
                <c:pt idx="164">
                  <c:v>42482</c:v>
                </c:pt>
                <c:pt idx="165">
                  <c:v>42485</c:v>
                </c:pt>
                <c:pt idx="166">
                  <c:v>42486</c:v>
                </c:pt>
                <c:pt idx="167">
                  <c:v>42487</c:v>
                </c:pt>
                <c:pt idx="168">
                  <c:v>42488</c:v>
                </c:pt>
                <c:pt idx="169">
                  <c:v>42489</c:v>
                </c:pt>
                <c:pt idx="170">
                  <c:v>42492</c:v>
                </c:pt>
                <c:pt idx="171">
                  <c:v>42493</c:v>
                </c:pt>
                <c:pt idx="172">
                  <c:v>42494</c:v>
                </c:pt>
                <c:pt idx="173">
                  <c:v>42495</c:v>
                </c:pt>
                <c:pt idx="174">
                  <c:v>42496</c:v>
                </c:pt>
                <c:pt idx="175">
                  <c:v>42499</c:v>
                </c:pt>
                <c:pt idx="176">
                  <c:v>42500</c:v>
                </c:pt>
                <c:pt idx="177">
                  <c:v>42501</c:v>
                </c:pt>
                <c:pt idx="178">
                  <c:v>42502</c:v>
                </c:pt>
                <c:pt idx="179">
                  <c:v>42503</c:v>
                </c:pt>
                <c:pt idx="180">
                  <c:v>42506</c:v>
                </c:pt>
                <c:pt idx="181">
                  <c:v>42507</c:v>
                </c:pt>
                <c:pt idx="182">
                  <c:v>42508</c:v>
                </c:pt>
                <c:pt idx="183">
                  <c:v>42509</c:v>
                </c:pt>
                <c:pt idx="184">
                  <c:v>42510</c:v>
                </c:pt>
                <c:pt idx="185">
                  <c:v>42513</c:v>
                </c:pt>
                <c:pt idx="186">
                  <c:v>42514</c:v>
                </c:pt>
                <c:pt idx="187">
                  <c:v>42515</c:v>
                </c:pt>
                <c:pt idx="188">
                  <c:v>42516</c:v>
                </c:pt>
                <c:pt idx="189">
                  <c:v>42517</c:v>
                </c:pt>
                <c:pt idx="190">
                  <c:v>42520</c:v>
                </c:pt>
                <c:pt idx="191">
                  <c:v>42521</c:v>
                </c:pt>
                <c:pt idx="192">
                  <c:v>42522</c:v>
                </c:pt>
                <c:pt idx="193">
                  <c:v>42523</c:v>
                </c:pt>
                <c:pt idx="194">
                  <c:v>42524</c:v>
                </c:pt>
                <c:pt idx="195">
                  <c:v>42527</c:v>
                </c:pt>
                <c:pt idx="196">
                  <c:v>42528</c:v>
                </c:pt>
                <c:pt idx="197">
                  <c:v>42529</c:v>
                </c:pt>
                <c:pt idx="198">
                  <c:v>42530</c:v>
                </c:pt>
                <c:pt idx="199">
                  <c:v>42531</c:v>
                </c:pt>
                <c:pt idx="200">
                  <c:v>42534</c:v>
                </c:pt>
                <c:pt idx="201">
                  <c:v>42535</c:v>
                </c:pt>
                <c:pt idx="202">
                  <c:v>42536</c:v>
                </c:pt>
                <c:pt idx="203">
                  <c:v>42537</c:v>
                </c:pt>
                <c:pt idx="204">
                  <c:v>42538</c:v>
                </c:pt>
                <c:pt idx="205">
                  <c:v>42541</c:v>
                </c:pt>
                <c:pt idx="206">
                  <c:v>42542</c:v>
                </c:pt>
                <c:pt idx="207">
                  <c:v>42543</c:v>
                </c:pt>
                <c:pt idx="208">
                  <c:v>42544</c:v>
                </c:pt>
                <c:pt idx="209">
                  <c:v>42545</c:v>
                </c:pt>
                <c:pt idx="210">
                  <c:v>42548</c:v>
                </c:pt>
                <c:pt idx="211">
                  <c:v>42549</c:v>
                </c:pt>
                <c:pt idx="212">
                  <c:v>42550</c:v>
                </c:pt>
                <c:pt idx="213">
                  <c:v>42551</c:v>
                </c:pt>
                <c:pt idx="214">
                  <c:v>42552</c:v>
                </c:pt>
                <c:pt idx="215">
                  <c:v>42555</c:v>
                </c:pt>
                <c:pt idx="216">
                  <c:v>42556</c:v>
                </c:pt>
                <c:pt idx="217">
                  <c:v>42557</c:v>
                </c:pt>
                <c:pt idx="218">
                  <c:v>42558</c:v>
                </c:pt>
                <c:pt idx="219">
                  <c:v>42559</c:v>
                </c:pt>
                <c:pt idx="220">
                  <c:v>42562</c:v>
                </c:pt>
                <c:pt idx="221">
                  <c:v>42563</c:v>
                </c:pt>
                <c:pt idx="222">
                  <c:v>42564</c:v>
                </c:pt>
                <c:pt idx="223">
                  <c:v>42565</c:v>
                </c:pt>
                <c:pt idx="224">
                  <c:v>42566</c:v>
                </c:pt>
                <c:pt idx="225">
                  <c:v>42569</c:v>
                </c:pt>
                <c:pt idx="226">
                  <c:v>42570</c:v>
                </c:pt>
                <c:pt idx="227">
                  <c:v>42571</c:v>
                </c:pt>
                <c:pt idx="228">
                  <c:v>42572</c:v>
                </c:pt>
                <c:pt idx="229">
                  <c:v>42573</c:v>
                </c:pt>
                <c:pt idx="230">
                  <c:v>42576</c:v>
                </c:pt>
                <c:pt idx="231">
                  <c:v>42577</c:v>
                </c:pt>
                <c:pt idx="232">
                  <c:v>42578</c:v>
                </c:pt>
                <c:pt idx="233">
                  <c:v>42579</c:v>
                </c:pt>
                <c:pt idx="234">
                  <c:v>42580</c:v>
                </c:pt>
                <c:pt idx="235">
                  <c:v>42583</c:v>
                </c:pt>
                <c:pt idx="236">
                  <c:v>42584</c:v>
                </c:pt>
                <c:pt idx="237">
                  <c:v>42585</c:v>
                </c:pt>
                <c:pt idx="238">
                  <c:v>42586</c:v>
                </c:pt>
                <c:pt idx="239">
                  <c:v>42587</c:v>
                </c:pt>
                <c:pt idx="240">
                  <c:v>42590</c:v>
                </c:pt>
                <c:pt idx="241">
                  <c:v>42591</c:v>
                </c:pt>
                <c:pt idx="242">
                  <c:v>42592</c:v>
                </c:pt>
                <c:pt idx="243">
                  <c:v>42593</c:v>
                </c:pt>
                <c:pt idx="244">
                  <c:v>42594</c:v>
                </c:pt>
                <c:pt idx="245">
                  <c:v>42597</c:v>
                </c:pt>
                <c:pt idx="246">
                  <c:v>42598</c:v>
                </c:pt>
                <c:pt idx="247">
                  <c:v>42599</c:v>
                </c:pt>
                <c:pt idx="248">
                  <c:v>42600</c:v>
                </c:pt>
                <c:pt idx="249">
                  <c:v>42601</c:v>
                </c:pt>
                <c:pt idx="250">
                  <c:v>42604</c:v>
                </c:pt>
                <c:pt idx="251">
                  <c:v>42605</c:v>
                </c:pt>
                <c:pt idx="252">
                  <c:v>42606</c:v>
                </c:pt>
                <c:pt idx="253">
                  <c:v>42607</c:v>
                </c:pt>
                <c:pt idx="254">
                  <c:v>42608</c:v>
                </c:pt>
                <c:pt idx="255">
                  <c:v>42611</c:v>
                </c:pt>
                <c:pt idx="256">
                  <c:v>42612</c:v>
                </c:pt>
                <c:pt idx="257">
                  <c:v>42613</c:v>
                </c:pt>
                <c:pt idx="258">
                  <c:v>42614</c:v>
                </c:pt>
                <c:pt idx="259">
                  <c:v>42615</c:v>
                </c:pt>
                <c:pt idx="260">
                  <c:v>42618</c:v>
                </c:pt>
                <c:pt idx="261">
                  <c:v>42619</c:v>
                </c:pt>
                <c:pt idx="262">
                  <c:v>42620</c:v>
                </c:pt>
                <c:pt idx="263">
                  <c:v>42621</c:v>
                </c:pt>
                <c:pt idx="264">
                  <c:v>42622</c:v>
                </c:pt>
                <c:pt idx="265">
                  <c:v>42625</c:v>
                </c:pt>
                <c:pt idx="266">
                  <c:v>42626</c:v>
                </c:pt>
                <c:pt idx="267">
                  <c:v>42627</c:v>
                </c:pt>
                <c:pt idx="268">
                  <c:v>42628</c:v>
                </c:pt>
                <c:pt idx="269">
                  <c:v>42629</c:v>
                </c:pt>
                <c:pt idx="270">
                  <c:v>42632</c:v>
                </c:pt>
                <c:pt idx="271">
                  <c:v>42633</c:v>
                </c:pt>
                <c:pt idx="272">
                  <c:v>42634</c:v>
                </c:pt>
                <c:pt idx="273">
                  <c:v>42635</c:v>
                </c:pt>
                <c:pt idx="274">
                  <c:v>42636</c:v>
                </c:pt>
                <c:pt idx="275">
                  <c:v>42639</c:v>
                </c:pt>
                <c:pt idx="276">
                  <c:v>42640</c:v>
                </c:pt>
                <c:pt idx="277">
                  <c:v>42641</c:v>
                </c:pt>
                <c:pt idx="278">
                  <c:v>42642</c:v>
                </c:pt>
                <c:pt idx="279">
                  <c:v>42643</c:v>
                </c:pt>
                <c:pt idx="280">
                  <c:v>42646</c:v>
                </c:pt>
                <c:pt idx="281">
                  <c:v>42647</c:v>
                </c:pt>
                <c:pt idx="282">
                  <c:v>42648</c:v>
                </c:pt>
                <c:pt idx="283">
                  <c:v>42649</c:v>
                </c:pt>
                <c:pt idx="284">
                  <c:v>42650</c:v>
                </c:pt>
                <c:pt idx="285">
                  <c:v>42653</c:v>
                </c:pt>
                <c:pt idx="286">
                  <c:v>42654</c:v>
                </c:pt>
                <c:pt idx="287">
                  <c:v>42655</c:v>
                </c:pt>
                <c:pt idx="288">
                  <c:v>42656</c:v>
                </c:pt>
                <c:pt idx="289">
                  <c:v>42657</c:v>
                </c:pt>
                <c:pt idx="290">
                  <c:v>42660</c:v>
                </c:pt>
                <c:pt idx="291">
                  <c:v>42661</c:v>
                </c:pt>
                <c:pt idx="292">
                  <c:v>42662</c:v>
                </c:pt>
                <c:pt idx="293">
                  <c:v>42663</c:v>
                </c:pt>
                <c:pt idx="294">
                  <c:v>42664</c:v>
                </c:pt>
                <c:pt idx="295">
                  <c:v>42667</c:v>
                </c:pt>
                <c:pt idx="296">
                  <c:v>42668</c:v>
                </c:pt>
                <c:pt idx="297">
                  <c:v>42669</c:v>
                </c:pt>
                <c:pt idx="298">
                  <c:v>42670</c:v>
                </c:pt>
                <c:pt idx="299">
                  <c:v>42671</c:v>
                </c:pt>
                <c:pt idx="300">
                  <c:v>42674</c:v>
                </c:pt>
                <c:pt idx="301">
                  <c:v>42675</c:v>
                </c:pt>
                <c:pt idx="302">
                  <c:v>42676</c:v>
                </c:pt>
                <c:pt idx="303">
                  <c:v>42677</c:v>
                </c:pt>
                <c:pt idx="304">
                  <c:v>42678</c:v>
                </c:pt>
                <c:pt idx="305">
                  <c:v>42681</c:v>
                </c:pt>
                <c:pt idx="306">
                  <c:v>42682</c:v>
                </c:pt>
                <c:pt idx="307">
                  <c:v>42683</c:v>
                </c:pt>
                <c:pt idx="308">
                  <c:v>42684</c:v>
                </c:pt>
                <c:pt idx="309">
                  <c:v>42685</c:v>
                </c:pt>
                <c:pt idx="310">
                  <c:v>42688</c:v>
                </c:pt>
                <c:pt idx="311">
                  <c:v>42689</c:v>
                </c:pt>
                <c:pt idx="312">
                  <c:v>42690</c:v>
                </c:pt>
                <c:pt idx="313">
                  <c:v>42691</c:v>
                </c:pt>
                <c:pt idx="314">
                  <c:v>42692</c:v>
                </c:pt>
                <c:pt idx="315">
                  <c:v>42695</c:v>
                </c:pt>
                <c:pt idx="316">
                  <c:v>42696</c:v>
                </c:pt>
                <c:pt idx="317">
                  <c:v>42697</c:v>
                </c:pt>
                <c:pt idx="318">
                  <c:v>42698</c:v>
                </c:pt>
                <c:pt idx="319">
                  <c:v>42699</c:v>
                </c:pt>
                <c:pt idx="320">
                  <c:v>42702</c:v>
                </c:pt>
                <c:pt idx="321">
                  <c:v>42703</c:v>
                </c:pt>
                <c:pt idx="322">
                  <c:v>42704</c:v>
                </c:pt>
                <c:pt idx="323">
                  <c:v>42705</c:v>
                </c:pt>
                <c:pt idx="324">
                  <c:v>42706</c:v>
                </c:pt>
                <c:pt idx="325">
                  <c:v>42709</c:v>
                </c:pt>
                <c:pt idx="326">
                  <c:v>42710</c:v>
                </c:pt>
                <c:pt idx="327">
                  <c:v>42711</c:v>
                </c:pt>
                <c:pt idx="328">
                  <c:v>42712</c:v>
                </c:pt>
                <c:pt idx="329">
                  <c:v>42713</c:v>
                </c:pt>
                <c:pt idx="330">
                  <c:v>42716</c:v>
                </c:pt>
                <c:pt idx="331">
                  <c:v>42717</c:v>
                </c:pt>
                <c:pt idx="332">
                  <c:v>42718</c:v>
                </c:pt>
                <c:pt idx="333">
                  <c:v>42719</c:v>
                </c:pt>
                <c:pt idx="334">
                  <c:v>42720</c:v>
                </c:pt>
                <c:pt idx="335">
                  <c:v>42723</c:v>
                </c:pt>
                <c:pt idx="336">
                  <c:v>42724</c:v>
                </c:pt>
                <c:pt idx="337">
                  <c:v>42725</c:v>
                </c:pt>
                <c:pt idx="338">
                  <c:v>42726</c:v>
                </c:pt>
                <c:pt idx="339">
                  <c:v>42727</c:v>
                </c:pt>
                <c:pt idx="340">
                  <c:v>42731</c:v>
                </c:pt>
                <c:pt idx="341">
                  <c:v>42732</c:v>
                </c:pt>
                <c:pt idx="342">
                  <c:v>42733</c:v>
                </c:pt>
                <c:pt idx="343">
                  <c:v>42734</c:v>
                </c:pt>
                <c:pt idx="344">
                  <c:v>42737</c:v>
                </c:pt>
                <c:pt idx="345">
                  <c:v>42738</c:v>
                </c:pt>
                <c:pt idx="346">
                  <c:v>42739</c:v>
                </c:pt>
                <c:pt idx="347">
                  <c:v>42740</c:v>
                </c:pt>
                <c:pt idx="348">
                  <c:v>42741</c:v>
                </c:pt>
                <c:pt idx="349">
                  <c:v>42744</c:v>
                </c:pt>
                <c:pt idx="350">
                  <c:v>42745</c:v>
                </c:pt>
                <c:pt idx="351">
                  <c:v>42746</c:v>
                </c:pt>
                <c:pt idx="352">
                  <c:v>42747</c:v>
                </c:pt>
                <c:pt idx="353">
                  <c:v>42748</c:v>
                </c:pt>
                <c:pt idx="354">
                  <c:v>42751</c:v>
                </c:pt>
                <c:pt idx="355">
                  <c:v>42752</c:v>
                </c:pt>
                <c:pt idx="356">
                  <c:v>42753</c:v>
                </c:pt>
                <c:pt idx="357">
                  <c:v>42754</c:v>
                </c:pt>
                <c:pt idx="358">
                  <c:v>42755</c:v>
                </c:pt>
                <c:pt idx="359">
                  <c:v>42758</c:v>
                </c:pt>
                <c:pt idx="360">
                  <c:v>42759</c:v>
                </c:pt>
                <c:pt idx="361">
                  <c:v>42760</c:v>
                </c:pt>
                <c:pt idx="362">
                  <c:v>42761</c:v>
                </c:pt>
                <c:pt idx="363">
                  <c:v>42762</c:v>
                </c:pt>
                <c:pt idx="364">
                  <c:v>42765</c:v>
                </c:pt>
                <c:pt idx="365">
                  <c:v>42766</c:v>
                </c:pt>
                <c:pt idx="366">
                  <c:v>42767</c:v>
                </c:pt>
                <c:pt idx="367">
                  <c:v>42768</c:v>
                </c:pt>
                <c:pt idx="368">
                  <c:v>42769</c:v>
                </c:pt>
                <c:pt idx="369">
                  <c:v>42772</c:v>
                </c:pt>
                <c:pt idx="370">
                  <c:v>42773</c:v>
                </c:pt>
                <c:pt idx="371">
                  <c:v>42774</c:v>
                </c:pt>
                <c:pt idx="372">
                  <c:v>42775</c:v>
                </c:pt>
                <c:pt idx="373">
                  <c:v>42776</c:v>
                </c:pt>
                <c:pt idx="374">
                  <c:v>42779</c:v>
                </c:pt>
                <c:pt idx="375">
                  <c:v>42780</c:v>
                </c:pt>
                <c:pt idx="376">
                  <c:v>42781</c:v>
                </c:pt>
                <c:pt idx="377">
                  <c:v>42782</c:v>
                </c:pt>
                <c:pt idx="378">
                  <c:v>42783</c:v>
                </c:pt>
                <c:pt idx="379">
                  <c:v>42786</c:v>
                </c:pt>
                <c:pt idx="380">
                  <c:v>42787</c:v>
                </c:pt>
                <c:pt idx="381">
                  <c:v>42788</c:v>
                </c:pt>
                <c:pt idx="382">
                  <c:v>42789</c:v>
                </c:pt>
                <c:pt idx="383">
                  <c:v>42790</c:v>
                </c:pt>
                <c:pt idx="384">
                  <c:v>42793</c:v>
                </c:pt>
                <c:pt idx="385">
                  <c:v>42794</c:v>
                </c:pt>
                <c:pt idx="386">
                  <c:v>42795</c:v>
                </c:pt>
                <c:pt idx="387">
                  <c:v>42796</c:v>
                </c:pt>
                <c:pt idx="388">
                  <c:v>42797</c:v>
                </c:pt>
                <c:pt idx="389">
                  <c:v>42800</c:v>
                </c:pt>
                <c:pt idx="390">
                  <c:v>42801</c:v>
                </c:pt>
                <c:pt idx="391">
                  <c:v>42802</c:v>
                </c:pt>
                <c:pt idx="392">
                  <c:v>42803</c:v>
                </c:pt>
                <c:pt idx="393">
                  <c:v>42804</c:v>
                </c:pt>
                <c:pt idx="394">
                  <c:v>42807</c:v>
                </c:pt>
                <c:pt idx="395">
                  <c:v>42808</c:v>
                </c:pt>
                <c:pt idx="396">
                  <c:v>42809</c:v>
                </c:pt>
                <c:pt idx="397">
                  <c:v>42810</c:v>
                </c:pt>
                <c:pt idx="398">
                  <c:v>42811</c:v>
                </c:pt>
                <c:pt idx="399">
                  <c:v>42814</c:v>
                </c:pt>
                <c:pt idx="400">
                  <c:v>42815</c:v>
                </c:pt>
                <c:pt idx="401">
                  <c:v>42816</c:v>
                </c:pt>
                <c:pt idx="402">
                  <c:v>42817</c:v>
                </c:pt>
                <c:pt idx="403">
                  <c:v>42818</c:v>
                </c:pt>
                <c:pt idx="404">
                  <c:v>42821</c:v>
                </c:pt>
                <c:pt idx="405">
                  <c:v>42822</c:v>
                </c:pt>
                <c:pt idx="406">
                  <c:v>42823</c:v>
                </c:pt>
                <c:pt idx="407">
                  <c:v>42824</c:v>
                </c:pt>
                <c:pt idx="408">
                  <c:v>42825</c:v>
                </c:pt>
                <c:pt idx="409">
                  <c:v>42828</c:v>
                </c:pt>
                <c:pt idx="410">
                  <c:v>42829</c:v>
                </c:pt>
                <c:pt idx="411">
                  <c:v>42830</c:v>
                </c:pt>
                <c:pt idx="412">
                  <c:v>42831</c:v>
                </c:pt>
                <c:pt idx="413">
                  <c:v>42832</c:v>
                </c:pt>
                <c:pt idx="414">
                  <c:v>42835</c:v>
                </c:pt>
                <c:pt idx="415">
                  <c:v>42836</c:v>
                </c:pt>
                <c:pt idx="416">
                  <c:v>42837</c:v>
                </c:pt>
                <c:pt idx="417">
                  <c:v>42838</c:v>
                </c:pt>
                <c:pt idx="418">
                  <c:v>42843</c:v>
                </c:pt>
                <c:pt idx="419">
                  <c:v>42844</c:v>
                </c:pt>
                <c:pt idx="420">
                  <c:v>42845</c:v>
                </c:pt>
                <c:pt idx="421">
                  <c:v>42846</c:v>
                </c:pt>
                <c:pt idx="422">
                  <c:v>42849</c:v>
                </c:pt>
                <c:pt idx="423">
                  <c:v>42850</c:v>
                </c:pt>
                <c:pt idx="424">
                  <c:v>42851</c:v>
                </c:pt>
                <c:pt idx="425">
                  <c:v>42852</c:v>
                </c:pt>
                <c:pt idx="426">
                  <c:v>42853</c:v>
                </c:pt>
                <c:pt idx="427">
                  <c:v>42857</c:v>
                </c:pt>
                <c:pt idx="428">
                  <c:v>42858</c:v>
                </c:pt>
                <c:pt idx="429">
                  <c:v>42859</c:v>
                </c:pt>
                <c:pt idx="430">
                  <c:v>42860</c:v>
                </c:pt>
                <c:pt idx="431">
                  <c:v>42863</c:v>
                </c:pt>
                <c:pt idx="432">
                  <c:v>42864</c:v>
                </c:pt>
                <c:pt idx="433">
                  <c:v>42865</c:v>
                </c:pt>
                <c:pt idx="434">
                  <c:v>42866</c:v>
                </c:pt>
                <c:pt idx="435">
                  <c:v>42867</c:v>
                </c:pt>
                <c:pt idx="436">
                  <c:v>42870</c:v>
                </c:pt>
                <c:pt idx="437">
                  <c:v>42871</c:v>
                </c:pt>
                <c:pt idx="438">
                  <c:v>42872</c:v>
                </c:pt>
                <c:pt idx="439">
                  <c:v>42873</c:v>
                </c:pt>
                <c:pt idx="440">
                  <c:v>42874</c:v>
                </c:pt>
                <c:pt idx="441">
                  <c:v>42877</c:v>
                </c:pt>
                <c:pt idx="442">
                  <c:v>42878</c:v>
                </c:pt>
                <c:pt idx="443">
                  <c:v>42879</c:v>
                </c:pt>
                <c:pt idx="444">
                  <c:v>42880</c:v>
                </c:pt>
                <c:pt idx="445">
                  <c:v>42881</c:v>
                </c:pt>
                <c:pt idx="446">
                  <c:v>42884</c:v>
                </c:pt>
                <c:pt idx="447">
                  <c:v>42885</c:v>
                </c:pt>
                <c:pt idx="448">
                  <c:v>42886</c:v>
                </c:pt>
                <c:pt idx="449">
                  <c:v>42887</c:v>
                </c:pt>
                <c:pt idx="450">
                  <c:v>42888</c:v>
                </c:pt>
                <c:pt idx="451">
                  <c:v>42891</c:v>
                </c:pt>
                <c:pt idx="452">
                  <c:v>42892</c:v>
                </c:pt>
                <c:pt idx="453">
                  <c:v>42893</c:v>
                </c:pt>
                <c:pt idx="454">
                  <c:v>42894</c:v>
                </c:pt>
                <c:pt idx="455">
                  <c:v>42895</c:v>
                </c:pt>
                <c:pt idx="456">
                  <c:v>42898</c:v>
                </c:pt>
                <c:pt idx="457">
                  <c:v>42899</c:v>
                </c:pt>
                <c:pt idx="458">
                  <c:v>42900</c:v>
                </c:pt>
                <c:pt idx="459">
                  <c:v>42901</c:v>
                </c:pt>
                <c:pt idx="460">
                  <c:v>42902</c:v>
                </c:pt>
                <c:pt idx="461">
                  <c:v>42905</c:v>
                </c:pt>
                <c:pt idx="462">
                  <c:v>42906</c:v>
                </c:pt>
                <c:pt idx="463">
                  <c:v>42907</c:v>
                </c:pt>
                <c:pt idx="464">
                  <c:v>42908</c:v>
                </c:pt>
                <c:pt idx="465">
                  <c:v>42909</c:v>
                </c:pt>
                <c:pt idx="466">
                  <c:v>42912</c:v>
                </c:pt>
                <c:pt idx="467">
                  <c:v>42913</c:v>
                </c:pt>
                <c:pt idx="468">
                  <c:v>42914</c:v>
                </c:pt>
                <c:pt idx="469">
                  <c:v>42915</c:v>
                </c:pt>
                <c:pt idx="470">
                  <c:v>42916</c:v>
                </c:pt>
                <c:pt idx="471">
                  <c:v>42919</c:v>
                </c:pt>
                <c:pt idx="472">
                  <c:v>42920</c:v>
                </c:pt>
                <c:pt idx="473">
                  <c:v>42921</c:v>
                </c:pt>
                <c:pt idx="474">
                  <c:v>42922</c:v>
                </c:pt>
                <c:pt idx="475">
                  <c:v>42923</c:v>
                </c:pt>
                <c:pt idx="476">
                  <c:v>42926</c:v>
                </c:pt>
                <c:pt idx="477">
                  <c:v>42927</c:v>
                </c:pt>
                <c:pt idx="478">
                  <c:v>42928</c:v>
                </c:pt>
                <c:pt idx="479">
                  <c:v>42929</c:v>
                </c:pt>
                <c:pt idx="480">
                  <c:v>42930</c:v>
                </c:pt>
                <c:pt idx="481">
                  <c:v>42933</c:v>
                </c:pt>
                <c:pt idx="482">
                  <c:v>42934</c:v>
                </c:pt>
                <c:pt idx="483">
                  <c:v>42935</c:v>
                </c:pt>
                <c:pt idx="484">
                  <c:v>42936</c:v>
                </c:pt>
                <c:pt idx="485">
                  <c:v>42937</c:v>
                </c:pt>
                <c:pt idx="486">
                  <c:v>42940</c:v>
                </c:pt>
                <c:pt idx="487">
                  <c:v>42941</c:v>
                </c:pt>
                <c:pt idx="488">
                  <c:v>42942</c:v>
                </c:pt>
                <c:pt idx="489">
                  <c:v>42943</c:v>
                </c:pt>
                <c:pt idx="490">
                  <c:v>42944</c:v>
                </c:pt>
                <c:pt idx="491">
                  <c:v>42947</c:v>
                </c:pt>
                <c:pt idx="492">
                  <c:v>42948</c:v>
                </c:pt>
                <c:pt idx="493">
                  <c:v>42949</c:v>
                </c:pt>
                <c:pt idx="494">
                  <c:v>42950</c:v>
                </c:pt>
                <c:pt idx="495">
                  <c:v>42951</c:v>
                </c:pt>
                <c:pt idx="496">
                  <c:v>42954</c:v>
                </c:pt>
                <c:pt idx="497">
                  <c:v>42955</c:v>
                </c:pt>
                <c:pt idx="498">
                  <c:v>42956</c:v>
                </c:pt>
                <c:pt idx="499">
                  <c:v>42957</c:v>
                </c:pt>
                <c:pt idx="500">
                  <c:v>42958</c:v>
                </c:pt>
                <c:pt idx="501">
                  <c:v>42961</c:v>
                </c:pt>
                <c:pt idx="502">
                  <c:v>42962</c:v>
                </c:pt>
                <c:pt idx="503">
                  <c:v>42963</c:v>
                </c:pt>
                <c:pt idx="504">
                  <c:v>42964</c:v>
                </c:pt>
                <c:pt idx="505">
                  <c:v>42965</c:v>
                </c:pt>
                <c:pt idx="506">
                  <c:v>42968</c:v>
                </c:pt>
                <c:pt idx="507">
                  <c:v>42969</c:v>
                </c:pt>
                <c:pt idx="508">
                  <c:v>42970</c:v>
                </c:pt>
                <c:pt idx="509">
                  <c:v>42971</c:v>
                </c:pt>
                <c:pt idx="510">
                  <c:v>42972</c:v>
                </c:pt>
                <c:pt idx="511">
                  <c:v>42975</c:v>
                </c:pt>
                <c:pt idx="512">
                  <c:v>42976</c:v>
                </c:pt>
                <c:pt idx="513">
                  <c:v>42977</c:v>
                </c:pt>
                <c:pt idx="514">
                  <c:v>42978</c:v>
                </c:pt>
                <c:pt idx="515">
                  <c:v>42979</c:v>
                </c:pt>
                <c:pt idx="516">
                  <c:v>42982</c:v>
                </c:pt>
                <c:pt idx="517">
                  <c:v>42983</c:v>
                </c:pt>
                <c:pt idx="518">
                  <c:v>42984</c:v>
                </c:pt>
                <c:pt idx="519">
                  <c:v>42985</c:v>
                </c:pt>
                <c:pt idx="520">
                  <c:v>42986</c:v>
                </c:pt>
                <c:pt idx="521">
                  <c:v>42989</c:v>
                </c:pt>
                <c:pt idx="522">
                  <c:v>42990</c:v>
                </c:pt>
                <c:pt idx="523">
                  <c:v>42991</c:v>
                </c:pt>
                <c:pt idx="524">
                  <c:v>42992</c:v>
                </c:pt>
                <c:pt idx="525">
                  <c:v>42993</c:v>
                </c:pt>
                <c:pt idx="526">
                  <c:v>42996</c:v>
                </c:pt>
                <c:pt idx="527">
                  <c:v>42997</c:v>
                </c:pt>
                <c:pt idx="528">
                  <c:v>42998</c:v>
                </c:pt>
                <c:pt idx="529">
                  <c:v>42999</c:v>
                </c:pt>
                <c:pt idx="530">
                  <c:v>43000</c:v>
                </c:pt>
                <c:pt idx="531">
                  <c:v>43003</c:v>
                </c:pt>
                <c:pt idx="532">
                  <c:v>43004</c:v>
                </c:pt>
                <c:pt idx="533">
                  <c:v>43005</c:v>
                </c:pt>
                <c:pt idx="534">
                  <c:v>43006</c:v>
                </c:pt>
                <c:pt idx="535">
                  <c:v>43007</c:v>
                </c:pt>
                <c:pt idx="536">
                  <c:v>43010</c:v>
                </c:pt>
                <c:pt idx="537">
                  <c:v>43011</c:v>
                </c:pt>
                <c:pt idx="538">
                  <c:v>43012</c:v>
                </c:pt>
                <c:pt idx="539">
                  <c:v>43013</c:v>
                </c:pt>
                <c:pt idx="540">
                  <c:v>43014</c:v>
                </c:pt>
                <c:pt idx="541">
                  <c:v>43017</c:v>
                </c:pt>
                <c:pt idx="542">
                  <c:v>43018</c:v>
                </c:pt>
                <c:pt idx="543">
                  <c:v>43019</c:v>
                </c:pt>
                <c:pt idx="544">
                  <c:v>43020</c:v>
                </c:pt>
                <c:pt idx="545">
                  <c:v>43021</c:v>
                </c:pt>
                <c:pt idx="546">
                  <c:v>43024</c:v>
                </c:pt>
                <c:pt idx="547">
                  <c:v>43025</c:v>
                </c:pt>
                <c:pt idx="548">
                  <c:v>43026</c:v>
                </c:pt>
                <c:pt idx="549">
                  <c:v>43027</c:v>
                </c:pt>
                <c:pt idx="550">
                  <c:v>43028</c:v>
                </c:pt>
                <c:pt idx="551">
                  <c:v>43031</c:v>
                </c:pt>
                <c:pt idx="552">
                  <c:v>43032</c:v>
                </c:pt>
                <c:pt idx="553">
                  <c:v>43033</c:v>
                </c:pt>
                <c:pt idx="554">
                  <c:v>43034</c:v>
                </c:pt>
                <c:pt idx="555">
                  <c:v>43035</c:v>
                </c:pt>
                <c:pt idx="556">
                  <c:v>43038</c:v>
                </c:pt>
                <c:pt idx="557">
                  <c:v>43039</c:v>
                </c:pt>
                <c:pt idx="558">
                  <c:v>43040</c:v>
                </c:pt>
                <c:pt idx="559">
                  <c:v>43041</c:v>
                </c:pt>
                <c:pt idx="560">
                  <c:v>43042</c:v>
                </c:pt>
                <c:pt idx="561">
                  <c:v>43045</c:v>
                </c:pt>
                <c:pt idx="562">
                  <c:v>43046</c:v>
                </c:pt>
                <c:pt idx="563">
                  <c:v>43047</c:v>
                </c:pt>
                <c:pt idx="564">
                  <c:v>43048</c:v>
                </c:pt>
                <c:pt idx="565">
                  <c:v>43049</c:v>
                </c:pt>
                <c:pt idx="566">
                  <c:v>43052</c:v>
                </c:pt>
                <c:pt idx="567">
                  <c:v>43053</c:v>
                </c:pt>
                <c:pt idx="568">
                  <c:v>43054</c:v>
                </c:pt>
                <c:pt idx="569">
                  <c:v>43055</c:v>
                </c:pt>
                <c:pt idx="570">
                  <c:v>43056</c:v>
                </c:pt>
                <c:pt idx="571">
                  <c:v>43059</c:v>
                </c:pt>
                <c:pt idx="572">
                  <c:v>43060</c:v>
                </c:pt>
                <c:pt idx="573">
                  <c:v>43061</c:v>
                </c:pt>
                <c:pt idx="574">
                  <c:v>43062</c:v>
                </c:pt>
                <c:pt idx="575">
                  <c:v>43063</c:v>
                </c:pt>
                <c:pt idx="576">
                  <c:v>43066</c:v>
                </c:pt>
                <c:pt idx="577">
                  <c:v>43067</c:v>
                </c:pt>
                <c:pt idx="578">
                  <c:v>43068</c:v>
                </c:pt>
                <c:pt idx="579">
                  <c:v>43069</c:v>
                </c:pt>
                <c:pt idx="580">
                  <c:v>43070</c:v>
                </c:pt>
                <c:pt idx="581">
                  <c:v>43073</c:v>
                </c:pt>
                <c:pt idx="582">
                  <c:v>43074</c:v>
                </c:pt>
                <c:pt idx="583">
                  <c:v>43075</c:v>
                </c:pt>
                <c:pt idx="584">
                  <c:v>43076</c:v>
                </c:pt>
                <c:pt idx="585">
                  <c:v>43077</c:v>
                </c:pt>
                <c:pt idx="586">
                  <c:v>43080</c:v>
                </c:pt>
                <c:pt idx="587">
                  <c:v>43081</c:v>
                </c:pt>
                <c:pt idx="588">
                  <c:v>43082</c:v>
                </c:pt>
                <c:pt idx="589">
                  <c:v>43083</c:v>
                </c:pt>
                <c:pt idx="590">
                  <c:v>43084</c:v>
                </c:pt>
                <c:pt idx="591">
                  <c:v>43087</c:v>
                </c:pt>
                <c:pt idx="592">
                  <c:v>43088</c:v>
                </c:pt>
                <c:pt idx="593">
                  <c:v>43089</c:v>
                </c:pt>
                <c:pt idx="594">
                  <c:v>43090</c:v>
                </c:pt>
                <c:pt idx="595">
                  <c:v>43091</c:v>
                </c:pt>
                <c:pt idx="596">
                  <c:v>43096</c:v>
                </c:pt>
                <c:pt idx="597">
                  <c:v>43097</c:v>
                </c:pt>
                <c:pt idx="598">
                  <c:v>43098</c:v>
                </c:pt>
                <c:pt idx="599">
                  <c:v>43102</c:v>
                </c:pt>
                <c:pt idx="600">
                  <c:v>43103</c:v>
                </c:pt>
                <c:pt idx="601">
                  <c:v>43104</c:v>
                </c:pt>
                <c:pt idx="602">
                  <c:v>43105</c:v>
                </c:pt>
                <c:pt idx="603">
                  <c:v>43108</c:v>
                </c:pt>
                <c:pt idx="604">
                  <c:v>43109</c:v>
                </c:pt>
                <c:pt idx="605">
                  <c:v>43110</c:v>
                </c:pt>
                <c:pt idx="606">
                  <c:v>43111</c:v>
                </c:pt>
                <c:pt idx="607">
                  <c:v>43112</c:v>
                </c:pt>
                <c:pt idx="608">
                  <c:v>43115</c:v>
                </c:pt>
                <c:pt idx="609">
                  <c:v>43116</c:v>
                </c:pt>
                <c:pt idx="610">
                  <c:v>43117</c:v>
                </c:pt>
                <c:pt idx="611">
                  <c:v>43118</c:v>
                </c:pt>
                <c:pt idx="612">
                  <c:v>43119</c:v>
                </c:pt>
                <c:pt idx="613">
                  <c:v>43122</c:v>
                </c:pt>
                <c:pt idx="614">
                  <c:v>43123</c:v>
                </c:pt>
                <c:pt idx="615">
                  <c:v>43124</c:v>
                </c:pt>
                <c:pt idx="616">
                  <c:v>43125</c:v>
                </c:pt>
                <c:pt idx="617">
                  <c:v>43126</c:v>
                </c:pt>
                <c:pt idx="618">
                  <c:v>43129</c:v>
                </c:pt>
                <c:pt idx="619">
                  <c:v>43130</c:v>
                </c:pt>
                <c:pt idx="620">
                  <c:v>43131</c:v>
                </c:pt>
                <c:pt idx="621">
                  <c:v>43132</c:v>
                </c:pt>
                <c:pt idx="622">
                  <c:v>43133</c:v>
                </c:pt>
                <c:pt idx="623">
                  <c:v>43136</c:v>
                </c:pt>
                <c:pt idx="624">
                  <c:v>43137</c:v>
                </c:pt>
                <c:pt idx="625">
                  <c:v>43138</c:v>
                </c:pt>
                <c:pt idx="626">
                  <c:v>43139</c:v>
                </c:pt>
                <c:pt idx="627">
                  <c:v>43140</c:v>
                </c:pt>
                <c:pt idx="628">
                  <c:v>43143</c:v>
                </c:pt>
                <c:pt idx="629">
                  <c:v>43144</c:v>
                </c:pt>
                <c:pt idx="630">
                  <c:v>43145</c:v>
                </c:pt>
                <c:pt idx="631">
                  <c:v>43146</c:v>
                </c:pt>
                <c:pt idx="632">
                  <c:v>43147</c:v>
                </c:pt>
                <c:pt idx="633">
                  <c:v>43150</c:v>
                </c:pt>
                <c:pt idx="634">
                  <c:v>43151</c:v>
                </c:pt>
                <c:pt idx="635">
                  <c:v>43152</c:v>
                </c:pt>
                <c:pt idx="636">
                  <c:v>43153</c:v>
                </c:pt>
                <c:pt idx="637">
                  <c:v>43154</c:v>
                </c:pt>
                <c:pt idx="638">
                  <c:v>43157</c:v>
                </c:pt>
                <c:pt idx="639">
                  <c:v>43158</c:v>
                </c:pt>
                <c:pt idx="640">
                  <c:v>43159</c:v>
                </c:pt>
                <c:pt idx="641">
                  <c:v>43160</c:v>
                </c:pt>
                <c:pt idx="642">
                  <c:v>43161</c:v>
                </c:pt>
                <c:pt idx="643">
                  <c:v>43164</c:v>
                </c:pt>
                <c:pt idx="644">
                  <c:v>43165</c:v>
                </c:pt>
                <c:pt idx="645">
                  <c:v>43166</c:v>
                </c:pt>
                <c:pt idx="646">
                  <c:v>43167</c:v>
                </c:pt>
                <c:pt idx="647">
                  <c:v>43168</c:v>
                </c:pt>
                <c:pt idx="648">
                  <c:v>43171</c:v>
                </c:pt>
                <c:pt idx="649">
                  <c:v>43172</c:v>
                </c:pt>
                <c:pt idx="650">
                  <c:v>43173</c:v>
                </c:pt>
                <c:pt idx="651">
                  <c:v>43174</c:v>
                </c:pt>
                <c:pt idx="652">
                  <c:v>43175</c:v>
                </c:pt>
                <c:pt idx="653">
                  <c:v>43178</c:v>
                </c:pt>
                <c:pt idx="654">
                  <c:v>43179</c:v>
                </c:pt>
                <c:pt idx="655">
                  <c:v>43180</c:v>
                </c:pt>
                <c:pt idx="656">
                  <c:v>43181</c:v>
                </c:pt>
                <c:pt idx="657">
                  <c:v>43182</c:v>
                </c:pt>
                <c:pt idx="658">
                  <c:v>43185</c:v>
                </c:pt>
                <c:pt idx="659">
                  <c:v>43186</c:v>
                </c:pt>
                <c:pt idx="660">
                  <c:v>43187</c:v>
                </c:pt>
                <c:pt idx="661">
                  <c:v>43188</c:v>
                </c:pt>
                <c:pt idx="662">
                  <c:v>43193</c:v>
                </c:pt>
                <c:pt idx="663">
                  <c:v>43194</c:v>
                </c:pt>
                <c:pt idx="664">
                  <c:v>43195</c:v>
                </c:pt>
                <c:pt idx="665">
                  <c:v>43196</c:v>
                </c:pt>
                <c:pt idx="666">
                  <c:v>43199</c:v>
                </c:pt>
                <c:pt idx="667">
                  <c:v>43200</c:v>
                </c:pt>
                <c:pt idx="668">
                  <c:v>43201</c:v>
                </c:pt>
                <c:pt idx="669">
                  <c:v>43202</c:v>
                </c:pt>
                <c:pt idx="670">
                  <c:v>43203</c:v>
                </c:pt>
                <c:pt idx="671">
                  <c:v>43206</c:v>
                </c:pt>
                <c:pt idx="672">
                  <c:v>43207</c:v>
                </c:pt>
                <c:pt idx="673">
                  <c:v>43208</c:v>
                </c:pt>
                <c:pt idx="674">
                  <c:v>43209</c:v>
                </c:pt>
                <c:pt idx="675">
                  <c:v>43210</c:v>
                </c:pt>
                <c:pt idx="676">
                  <c:v>43213</c:v>
                </c:pt>
                <c:pt idx="677">
                  <c:v>43214</c:v>
                </c:pt>
                <c:pt idx="678">
                  <c:v>43215</c:v>
                </c:pt>
                <c:pt idx="679">
                  <c:v>43216</c:v>
                </c:pt>
                <c:pt idx="680">
                  <c:v>43217</c:v>
                </c:pt>
                <c:pt idx="681">
                  <c:v>43220</c:v>
                </c:pt>
                <c:pt idx="682">
                  <c:v>43222</c:v>
                </c:pt>
                <c:pt idx="683">
                  <c:v>43223</c:v>
                </c:pt>
                <c:pt idx="684">
                  <c:v>43224</c:v>
                </c:pt>
                <c:pt idx="685">
                  <c:v>43227</c:v>
                </c:pt>
                <c:pt idx="686">
                  <c:v>43228</c:v>
                </c:pt>
                <c:pt idx="687">
                  <c:v>43229</c:v>
                </c:pt>
                <c:pt idx="688">
                  <c:v>43230</c:v>
                </c:pt>
                <c:pt idx="689">
                  <c:v>43231</c:v>
                </c:pt>
                <c:pt idx="690">
                  <c:v>43234</c:v>
                </c:pt>
                <c:pt idx="691">
                  <c:v>43235</c:v>
                </c:pt>
                <c:pt idx="692">
                  <c:v>43236</c:v>
                </c:pt>
                <c:pt idx="693">
                  <c:v>43237</c:v>
                </c:pt>
                <c:pt idx="694">
                  <c:v>43238</c:v>
                </c:pt>
                <c:pt idx="695">
                  <c:v>43241</c:v>
                </c:pt>
                <c:pt idx="696">
                  <c:v>43242</c:v>
                </c:pt>
                <c:pt idx="697">
                  <c:v>43243</c:v>
                </c:pt>
                <c:pt idx="698">
                  <c:v>43244</c:v>
                </c:pt>
                <c:pt idx="699">
                  <c:v>43245</c:v>
                </c:pt>
                <c:pt idx="700">
                  <c:v>43248</c:v>
                </c:pt>
                <c:pt idx="701">
                  <c:v>43249</c:v>
                </c:pt>
                <c:pt idx="702">
                  <c:v>43250</c:v>
                </c:pt>
                <c:pt idx="703">
                  <c:v>43251</c:v>
                </c:pt>
                <c:pt idx="704">
                  <c:v>43252</c:v>
                </c:pt>
                <c:pt idx="705">
                  <c:v>43255</c:v>
                </c:pt>
                <c:pt idx="706">
                  <c:v>43256</c:v>
                </c:pt>
                <c:pt idx="707">
                  <c:v>43257</c:v>
                </c:pt>
                <c:pt idx="708">
                  <c:v>43258</c:v>
                </c:pt>
                <c:pt idx="709">
                  <c:v>43259</c:v>
                </c:pt>
                <c:pt idx="710">
                  <c:v>43262</c:v>
                </c:pt>
                <c:pt idx="711">
                  <c:v>43263</c:v>
                </c:pt>
                <c:pt idx="712">
                  <c:v>43264</c:v>
                </c:pt>
              </c:numCache>
            </c:numRef>
          </c:xVal>
          <c:yVal>
            <c:numRef>
              <c:f>'Check Eur6M'!$AP$4:$AP$716</c:f>
              <c:numCache>
                <c:formatCode>0.0000%</c:formatCode>
                <c:ptCount val="713"/>
                <c:pt idx="0">
                  <c:v>3.731689907372603E-4</c:v>
                </c:pt>
                <c:pt idx="1">
                  <c:v>3.733901440092194E-4</c:v>
                </c:pt>
                <c:pt idx="2">
                  <c:v>3.74534854359465E-4</c:v>
                </c:pt>
                <c:pt idx="3">
                  <c:v>3.7505782690078145E-4</c:v>
                </c:pt>
                <c:pt idx="4">
                  <c:v>3.7564162785868737E-4</c:v>
                </c:pt>
                <c:pt idx="5">
                  <c:v>3.7628011419984792E-4</c:v>
                </c:pt>
                <c:pt idx="6">
                  <c:v>3.7696699665054596E-4</c:v>
                </c:pt>
                <c:pt idx="7">
                  <c:v>3.7925293427918419E-4</c:v>
                </c:pt>
                <c:pt idx="8">
                  <c:v>3.8006758356260036E-4</c:v>
                </c:pt>
                <c:pt idx="9">
                  <c:v>3.8089698892281661E-4</c:v>
                </c:pt>
                <c:pt idx="10">
                  <c:v>3.8173398361044107E-4</c:v>
                </c:pt>
                <c:pt idx="11">
                  <c:v>3.8257125462867232E-4</c:v>
                </c:pt>
                <c:pt idx="12">
                  <c:v>3.8500940192503748E-4</c:v>
                </c:pt>
                <c:pt idx="13">
                  <c:v>3.8577172327657598E-4</c:v>
                </c:pt>
                <c:pt idx="14">
                  <c:v>3.8649556221613215E-4</c:v>
                </c:pt>
                <c:pt idx="15">
                  <c:v>3.8717272824839114E-4</c:v>
                </c:pt>
                <c:pt idx="16">
                  <c:v>3.900457205777947E-4</c:v>
                </c:pt>
                <c:pt idx="17">
                  <c:v>3.8968458080969212E-4</c:v>
                </c:pt>
                <c:pt idx="18">
                  <c:v>3.8956156035677912E-4</c:v>
                </c:pt>
                <c:pt idx="19">
                  <c:v>3.9000857696899261E-4</c:v>
                </c:pt>
                <c:pt idx="20">
                  <c:v>3.8999999999248653E-4</c:v>
                </c:pt>
                <c:pt idx="21">
                  <c:v>3.9003110063435463E-4</c:v>
                </c:pt>
                <c:pt idx="22">
                  <c:v>3.8997822126284715E-4</c:v>
                </c:pt>
                <c:pt idx="23">
                  <c:v>3.9005760841325253E-4</c:v>
                </c:pt>
                <c:pt idx="24">
                  <c:v>3.9017201328833413E-4</c:v>
                </c:pt>
                <c:pt idx="25">
                  <c:v>3.9032149695181434E-4</c:v>
                </c:pt>
                <c:pt idx="26">
                  <c:v>3.9054800744619492E-4</c:v>
                </c:pt>
                <c:pt idx="27">
                  <c:v>3.9126181212486259E-4</c:v>
                </c:pt>
                <c:pt idx="28">
                  <c:v>3.9157797703987614E-4</c:v>
                </c:pt>
                <c:pt idx="29">
                  <c:v>3.9192380993269092E-4</c:v>
                </c:pt>
                <c:pt idx="30">
                  <c:v>3.9229744613314004E-4</c:v>
                </c:pt>
                <c:pt idx="31">
                  <c:v>3.9270334549001978E-4</c:v>
                </c:pt>
                <c:pt idx="32">
                  <c:v>3.9402310186161682E-4</c:v>
                </c:pt>
                <c:pt idx="33">
                  <c:v>3.9449815579573055E-4</c:v>
                </c:pt>
                <c:pt idx="34">
                  <c:v>3.94984047758461E-4</c:v>
                </c:pt>
                <c:pt idx="35">
                  <c:v>3.9547698732129055E-4</c:v>
                </c:pt>
                <c:pt idx="36">
                  <c:v>3.9596132209116934E-4</c:v>
                </c:pt>
                <c:pt idx="37">
                  <c:v>3.9743378414029722E-4</c:v>
                </c:pt>
                <c:pt idx="38">
                  <c:v>3.978954764046076E-4</c:v>
                </c:pt>
                <c:pt idx="39">
                  <c:v>3.9833569636869598E-4</c:v>
                </c:pt>
                <c:pt idx="40">
                  <c:v>3.9874872782603787E-4</c:v>
                </c:pt>
                <c:pt idx="41">
                  <c:v>3.9913342666338011E-4</c:v>
                </c:pt>
                <c:pt idx="42">
                  <c:v>3.9999999999164028E-4</c:v>
                </c:pt>
                <c:pt idx="43">
                  <c:v>4.0023911150157299E-4</c:v>
                </c:pt>
                <c:pt idx="44">
                  <c:v>4.0053675084551353E-4</c:v>
                </c:pt>
                <c:pt idx="45">
                  <c:v>4.0088918512858963E-4</c:v>
                </c:pt>
                <c:pt idx="46">
                  <c:v>4.012927744119015E-4</c:v>
                </c:pt>
                <c:pt idx="47">
                  <c:v>4.0277546720769432E-4</c:v>
                </c:pt>
                <c:pt idx="48">
                  <c:v>4.033491362030785E-4</c:v>
                </c:pt>
                <c:pt idx="49">
                  <c:v>4.0395715482138893E-4</c:v>
                </c:pt>
                <c:pt idx="50">
                  <c:v>4.0459644084462829E-4</c:v>
                </c:pt>
                <c:pt idx="51">
                  <c:v>4.0526400500725819E-4</c:v>
                </c:pt>
                <c:pt idx="52">
                  <c:v>4.0740786795025386E-4</c:v>
                </c:pt>
                <c:pt idx="53">
                  <c:v>4.0816051104359749E-4</c:v>
                </c:pt>
                <c:pt idx="54">
                  <c:v>4.089278802175158E-4</c:v>
                </c:pt>
                <c:pt idx="55">
                  <c:v>4.0970754391331823E-4</c:v>
                </c:pt>
                <c:pt idx="56">
                  <c:v>4.1049716352213774E-4</c:v>
                </c:pt>
                <c:pt idx="57">
                  <c:v>4.1290376601173625E-4</c:v>
                </c:pt>
                <c:pt idx="58">
                  <c:v>4.1371168221248955E-4</c:v>
                </c:pt>
                <c:pt idx="59">
                  <c:v>4.145192555512404E-4</c:v>
                </c:pt>
                <c:pt idx="60">
                  <c:v>4.1532470512684782E-4</c:v>
                </c:pt>
                <c:pt idx="61">
                  <c:v>4.1612634299062999E-4</c:v>
                </c:pt>
                <c:pt idx="62">
                  <c:v>4.1929370806070479E-4</c:v>
                </c:pt>
                <c:pt idx="63">
                  <c:v>4.1999999999012776E-4</c:v>
                </c:pt>
                <c:pt idx="64">
                  <c:v>4.2069895540214618E-4</c:v>
                </c:pt>
                <c:pt idx="65">
                  <c:v>4.2140176895856963E-4</c:v>
                </c:pt>
                <c:pt idx="66">
                  <c:v>4.2313159016680137E-4</c:v>
                </c:pt>
                <c:pt idx="67">
                  <c:v>4.2427724001939165E-4</c:v>
                </c:pt>
                <c:pt idx="68">
                  <c:v>4.2501792672829819E-4</c:v>
                </c:pt>
                <c:pt idx="69">
                  <c:v>4.2576938926246405E-4</c:v>
                </c:pt>
                <c:pt idx="70">
                  <c:v>4.2653252292277201E-4</c:v>
                </c:pt>
                <c:pt idx="71">
                  <c:v>4.2787466819140993E-4</c:v>
                </c:pt>
                <c:pt idx="72">
                  <c:v>4.2971709837070755E-4</c:v>
                </c:pt>
                <c:pt idx="73">
                  <c:v>4.3054944070128559E-4</c:v>
                </c:pt>
                <c:pt idx="74">
                  <c:v>4.3139728007813286E-4</c:v>
                </c:pt>
                <c:pt idx="75">
                  <c:v>4.3226099650547412E-4</c:v>
                </c:pt>
                <c:pt idx="76">
                  <c:v>4.3351665347988604E-4</c:v>
                </c:pt>
                <c:pt idx="77">
                  <c:v>4.3587965632404401E-4</c:v>
                </c:pt>
                <c:pt idx="78">
                  <c:v>4.3682588157913348E-4</c:v>
                </c:pt>
                <c:pt idx="79">
                  <c:v>4.377887180113562E-4</c:v>
                </c:pt>
                <c:pt idx="80">
                  <c:v>4.387680303239111E-4</c:v>
                </c:pt>
                <c:pt idx="81">
                  <c:v>4.4284475588868917E-4</c:v>
                </c:pt>
                <c:pt idx="82">
                  <c:v>4.4390184159814704E-4</c:v>
                </c:pt>
                <c:pt idx="83">
                  <c:v>4.4497304547434985E-4</c:v>
                </c:pt>
                <c:pt idx="84">
                  <c:v>4.4570669591553942E-4</c:v>
                </c:pt>
                <c:pt idx="85">
                  <c:v>4.4999999998823455E-4</c:v>
                </c:pt>
                <c:pt idx="86">
                  <c:v>4.5108936728701987E-4</c:v>
                </c:pt>
                <c:pt idx="87">
                  <c:v>4.5218306791730101E-4</c:v>
                </c:pt>
                <c:pt idx="88">
                  <c:v>4.5328009727476612E-4</c:v>
                </c:pt>
                <c:pt idx="89">
                  <c:v>4.5437950695849703E-4</c:v>
                </c:pt>
                <c:pt idx="90">
                  <c:v>4.5768337703228388E-4</c:v>
                </c:pt>
                <c:pt idx="91">
                  <c:v>4.5878394811095101E-4</c:v>
                </c:pt>
                <c:pt idx="92">
                  <c:v>4.5988300058635308E-4</c:v>
                </c:pt>
                <c:pt idx="93">
                  <c:v>4.6097992328715672E-4</c:v>
                </c:pt>
                <c:pt idx="94">
                  <c:v>4.6207416124937505E-4</c:v>
                </c:pt>
                <c:pt idx="95">
                  <c:v>4.6533606014322369E-4</c:v>
                </c:pt>
                <c:pt idx="96">
                  <c:v>4.6641513361951132E-4</c:v>
                </c:pt>
                <c:pt idx="97">
                  <c:v>4.674895906228807E-4</c:v>
                </c:pt>
                <c:pt idx="98">
                  <c:v>4.6855921342507889E-4</c:v>
                </c:pt>
                <c:pt idx="99">
                  <c:v>4.6962384050388162E-4</c:v>
                </c:pt>
                <c:pt idx="100">
                  <c:v>4.7278697529841386E-4</c:v>
                </c:pt>
                <c:pt idx="101">
                  <c:v>4.7383112841491084E-4</c:v>
                </c:pt>
                <c:pt idx="102">
                  <c:v>4.7487032130840627E-4</c:v>
                </c:pt>
                <c:pt idx="103">
                  <c:v>4.7590472970119398E-4</c:v>
                </c:pt>
                <c:pt idx="104">
                  <c:v>4.7693458552423195E-4</c:v>
                </c:pt>
                <c:pt idx="105">
                  <c:v>4.7999999998627895E-4</c:v>
                </c:pt>
                <c:pt idx="106">
                  <c:v>4.8101510170061294E-4</c:v>
                </c:pt>
                <c:pt idx="107">
                  <c:v>4.8202769365287841E-4</c:v>
                </c:pt>
                <c:pt idx="108">
                  <c:v>4.8303828537263674E-4</c:v>
                </c:pt>
                <c:pt idx="109">
                  <c:v>4.8404733384378929E-4</c:v>
                </c:pt>
                <c:pt idx="110">
                  <c:v>4.8706900145881226E-4</c:v>
                </c:pt>
                <c:pt idx="111">
                  <c:v>4.8807539590966457E-4</c:v>
                </c:pt>
                <c:pt idx="112">
                  <c:v>4.8908174387901691E-4</c:v>
                </c:pt>
                <c:pt idx="113">
                  <c:v>4.900881870882292E-4</c:v>
                </c:pt>
                <c:pt idx="114">
                  <c:v>4.9109481471387966E-4</c:v>
                </c:pt>
                <c:pt idx="115">
                  <c:v>4.9411590768746929E-4</c:v>
                </c:pt>
                <c:pt idx="116">
                  <c:v>4.9512311385341236E-4</c:v>
                </c:pt>
                <c:pt idx="117">
                  <c:v>4.9613016214739806E-4</c:v>
                </c:pt>
                <c:pt idx="118">
                  <c:v>4.9713682647819298E-4</c:v>
                </c:pt>
                <c:pt idx="119">
                  <c:v>4.9814282820758555E-4</c:v>
                </c:pt>
                <c:pt idx="120">
                  <c:v>5.0115328322209004E-4</c:v>
                </c:pt>
                <c:pt idx="121">
                  <c:v>5.0215279725319192E-4</c:v>
                </c:pt>
                <c:pt idx="122">
                  <c:v>5.0314946730825019E-4</c:v>
                </c:pt>
                <c:pt idx="123">
                  <c:v>5.0414269947377487E-4</c:v>
                </c:pt>
                <c:pt idx="124">
                  <c:v>5.0513184729105538E-4</c:v>
                </c:pt>
                <c:pt idx="125">
                  <c:v>5.0890447235926132E-4</c:v>
                </c:pt>
                <c:pt idx="126">
                  <c:v>5.0999999998439978E-4</c:v>
                </c:pt>
                <c:pt idx="127">
                  <c:v>5.1108633232891439E-4</c:v>
                </c:pt>
                <c:pt idx="128">
                  <c:v>5.1365859124624831E-4</c:v>
                </c:pt>
                <c:pt idx="129">
                  <c:v>5.1398996220710833E-4</c:v>
                </c:pt>
                <c:pt idx="130">
                  <c:v>5.1628414634593992E-4</c:v>
                </c:pt>
                <c:pt idx="131">
                  <c:v>5.1729480055408826E-4</c:v>
                </c:pt>
                <c:pt idx="132">
                  <c:v>5.1830227334580205E-4</c:v>
                </c:pt>
                <c:pt idx="133">
                  <c:v>5.2154679382254341E-4</c:v>
                </c:pt>
                <c:pt idx="134">
                  <c:v>5.2146258172011759E-4</c:v>
                </c:pt>
                <c:pt idx="135">
                  <c:v>5.2340001333376403E-4</c:v>
                </c:pt>
                <c:pt idx="136">
                  <c:v>5.2445475940989515E-4</c:v>
                </c:pt>
                <c:pt idx="137">
                  <c:v>5.2552944694624862E-4</c:v>
                </c:pt>
                <c:pt idx="138">
                  <c:v>5.2928667411792968E-4</c:v>
                </c:pt>
                <c:pt idx="139">
                  <c:v>5.2909632800688809E-4</c:v>
                </c:pt>
                <c:pt idx="140">
                  <c:v>5.3133641388920132E-4</c:v>
                </c:pt>
                <c:pt idx="141">
                  <c:v>5.3261289808102742E-4</c:v>
                </c:pt>
                <c:pt idx="142">
                  <c:v>5.3393770869224145E-4</c:v>
                </c:pt>
                <c:pt idx="143">
                  <c:v>5.3804665014808037E-4</c:v>
                </c:pt>
                <c:pt idx="144">
                  <c:v>5.4316008100067632E-4</c:v>
                </c:pt>
                <c:pt idx="145">
                  <c:v>5.4495475889783916E-4</c:v>
                </c:pt>
                <c:pt idx="146">
                  <c:v>5.455724491289295E-4</c:v>
                </c:pt>
                <c:pt idx="147">
                  <c:v>5.4999999998167485E-4</c:v>
                </c:pt>
                <c:pt idx="148">
                  <c:v>5.5365262587782425E-4</c:v>
                </c:pt>
                <c:pt idx="149">
                  <c:v>5.5562454891230223E-4</c:v>
                </c:pt>
                <c:pt idx="150">
                  <c:v>5.57573205897147E-4</c:v>
                </c:pt>
                <c:pt idx="151">
                  <c:v>5.5950110458024757E-4</c:v>
                </c:pt>
                <c:pt idx="152">
                  <c:v>5.6334367613402117E-4</c:v>
                </c:pt>
                <c:pt idx="153">
                  <c:v>5.6705613569025528E-4</c:v>
                </c:pt>
                <c:pt idx="154">
                  <c:v>5.6891872351281093E-4</c:v>
                </c:pt>
                <c:pt idx="155">
                  <c:v>5.7077611817536625E-4</c:v>
                </c:pt>
                <c:pt idx="156">
                  <c:v>5.7263100030872038E-4</c:v>
                </c:pt>
                <c:pt idx="157">
                  <c:v>5.7620922232393427E-4</c:v>
                </c:pt>
                <c:pt idx="158">
                  <c:v>5.8007988059114671E-4</c:v>
                </c:pt>
                <c:pt idx="159">
                  <c:v>5.8196327396551923E-4</c:v>
                </c:pt>
                <c:pt idx="160">
                  <c:v>5.8386075725033238E-4</c:v>
                </c:pt>
                <c:pt idx="161">
                  <c:v>5.8577518396366371E-4</c:v>
                </c:pt>
                <c:pt idx="162">
                  <c:v>5.8951807343267501E-4</c:v>
                </c:pt>
                <c:pt idx="163">
                  <c:v>5.9366025992282684E-4</c:v>
                </c:pt>
                <c:pt idx="164">
                  <c:v>5.957030710195011E-4</c:v>
                </c:pt>
                <c:pt idx="165">
                  <c:v>5.9778046534294952E-4</c:v>
                </c:pt>
                <c:pt idx="166">
                  <c:v>5.9989546931556333E-4</c:v>
                </c:pt>
                <c:pt idx="167">
                  <c:v>6.0425032454900624E-4</c:v>
                </c:pt>
                <c:pt idx="168">
                  <c:v>6.0999999997897285E-4</c:v>
                </c:pt>
                <c:pt idx="169">
                  <c:v>6.1234698588806958E-4</c:v>
                </c:pt>
                <c:pt idx="170">
                  <c:v>6.1465043670685113E-4</c:v>
                </c:pt>
                <c:pt idx="171">
                  <c:v>6.1971926831463995E-4</c:v>
                </c:pt>
                <c:pt idx="172">
                  <c:v>6.2055945002831444E-4</c:v>
                </c:pt>
                <c:pt idx="173">
                  <c:v>6.2558777086346967E-4</c:v>
                </c:pt>
                <c:pt idx="174">
                  <c:v>6.2767481526555151E-4</c:v>
                </c:pt>
                <c:pt idx="175">
                  <c:v>6.2973388613544719E-4</c:v>
                </c:pt>
                <c:pt idx="176">
                  <c:v>6.3499685089731374E-4</c:v>
                </c:pt>
                <c:pt idx="177">
                  <c:v>6.354068429274566E-4</c:v>
                </c:pt>
                <c:pt idx="178">
                  <c:v>6.3969919874012188E-4</c:v>
                </c:pt>
                <c:pt idx="179">
                  <c:v>6.4164510543503021E-4</c:v>
                </c:pt>
                <c:pt idx="180">
                  <c:v>6.4358189112207647E-4</c:v>
                </c:pt>
                <c:pt idx="181">
                  <c:v>6.4890575255698154E-4</c:v>
                </c:pt>
                <c:pt idx="182">
                  <c:v>6.4914149593588274E-4</c:v>
                </c:pt>
                <c:pt idx="183">
                  <c:v>6.5323502057350997E-4</c:v>
                </c:pt>
                <c:pt idx="184">
                  <c:v>6.5518163018788008E-4</c:v>
                </c:pt>
                <c:pt idx="185">
                  <c:v>6.5714126231879351E-4</c:v>
                </c:pt>
                <c:pt idx="186">
                  <c:v>6.623872170634504E-4</c:v>
                </c:pt>
                <c:pt idx="187">
                  <c:v>6.6274179000649545E-4</c:v>
                </c:pt>
                <c:pt idx="188">
                  <c:v>6.6725723222966387E-4</c:v>
                </c:pt>
                <c:pt idx="189">
                  <c:v>6.6781539836746617E-4</c:v>
                </c:pt>
                <c:pt idx="190">
                  <c:v>6.6999999997483916E-4</c:v>
                </c:pt>
                <c:pt idx="191">
                  <c:v>6.7221957756410434E-4</c:v>
                </c:pt>
                <c:pt idx="192">
                  <c:v>6.7735259896962812E-4</c:v>
                </c:pt>
                <c:pt idx="193">
                  <c:v>6.813505190345708E-4</c:v>
                </c:pt>
                <c:pt idx="194">
                  <c:v>6.8369589196082454E-4</c:v>
                </c:pt>
                <c:pt idx="195">
                  <c:v>6.8606603969485736E-4</c:v>
                </c:pt>
                <c:pt idx="196">
                  <c:v>6.8846078606502373E-4</c:v>
                </c:pt>
                <c:pt idx="197">
                  <c:v>6.934963387520152E-4</c:v>
                </c:pt>
                <c:pt idx="198">
                  <c:v>6.9828151317393426E-4</c:v>
                </c:pt>
                <c:pt idx="199">
                  <c:v>7.0079588884990626E-4</c:v>
                </c:pt>
                <c:pt idx="200">
                  <c:v>7.0333337335002212E-4</c:v>
                </c:pt>
                <c:pt idx="201">
                  <c:v>7.0589364624163971E-4</c:v>
                </c:pt>
                <c:pt idx="202">
                  <c:v>7.1105154220812538E-4</c:v>
                </c:pt>
                <c:pt idx="203">
                  <c:v>7.1635549172074616E-4</c:v>
                </c:pt>
                <c:pt idx="204">
                  <c:v>7.1902417873201266E-4</c:v>
                </c:pt>
                <c:pt idx="205">
                  <c:v>7.2171329873016628E-4</c:v>
                </c:pt>
                <c:pt idx="206">
                  <c:v>7.2442238701195857E-4</c:v>
                </c:pt>
                <c:pt idx="207">
                  <c:v>7.3135959621300139E-4</c:v>
                </c:pt>
                <c:pt idx="208">
                  <c:v>7.3544840753304939E-4</c:v>
                </c:pt>
                <c:pt idx="209">
                  <c:v>7.382496453041922E-4</c:v>
                </c:pt>
                <c:pt idx="210">
                  <c:v>7.4106763030800673E-4</c:v>
                </c:pt>
                <c:pt idx="211">
                  <c:v>7.439017535632122E-4</c:v>
                </c:pt>
                <c:pt idx="212">
                  <c:v>7.4999999989786394E-4</c:v>
                </c:pt>
                <c:pt idx="213">
                  <c:v>7.5712098604878615E-4</c:v>
                </c:pt>
                <c:pt idx="214">
                  <c:v>7.6005934101595353E-4</c:v>
                </c:pt>
                <c:pt idx="215">
                  <c:v>7.6300056797272366E-4</c:v>
                </c:pt>
                <c:pt idx="216">
                  <c:v>7.6970388121392231E-4</c:v>
                </c:pt>
                <c:pt idx="217">
                  <c:v>7.7078541813244519E-4</c:v>
                </c:pt>
                <c:pt idx="218">
                  <c:v>7.7774159944993509E-4</c:v>
                </c:pt>
                <c:pt idx="219">
                  <c:v>7.8069538076903748E-4</c:v>
                </c:pt>
                <c:pt idx="220">
                  <c:v>7.836506297628173E-4</c:v>
                </c:pt>
                <c:pt idx="221">
                  <c:v>7.9055361394906741E-4</c:v>
                </c:pt>
                <c:pt idx="222">
                  <c:v>7.9154134536884246E-4</c:v>
                </c:pt>
                <c:pt idx="223">
                  <c:v>7.9844477226082738E-4</c:v>
                </c:pt>
                <c:pt idx="224">
                  <c:v>8.0140658907220134E-4</c:v>
                </c:pt>
                <c:pt idx="225">
                  <c:v>8.0436928236594029E-4</c:v>
                </c:pt>
                <c:pt idx="226">
                  <c:v>8.1111186867259316E-4</c:v>
                </c:pt>
                <c:pt idx="227">
                  <c:v>8.1217635136551563E-4</c:v>
                </c:pt>
                <c:pt idx="228">
                  <c:v>8.1919584423896107E-4</c:v>
                </c:pt>
                <c:pt idx="229">
                  <c:v>8.2216399766504617E-4</c:v>
                </c:pt>
                <c:pt idx="230">
                  <c:v>8.2513324954593679E-4</c:v>
                </c:pt>
                <c:pt idx="231">
                  <c:v>8.3134138040028265E-4</c:v>
                </c:pt>
                <c:pt idx="232">
                  <c:v>8.3420410743334321E-4</c:v>
                </c:pt>
                <c:pt idx="233">
                  <c:v>8.3999999991322906E-4</c:v>
                </c:pt>
                <c:pt idx="234">
                  <c:v>8.4297848548445372E-4</c:v>
                </c:pt>
                <c:pt idx="235">
                  <c:v>8.459591065452896E-4</c:v>
                </c:pt>
                <c:pt idx="236">
                  <c:v>8.5137140709861682E-4</c:v>
                </c:pt>
                <c:pt idx="237">
                  <c:v>8.5311546966328319E-4</c:v>
                </c:pt>
                <c:pt idx="238">
                  <c:v>8.609001956668646E-4</c:v>
                </c:pt>
                <c:pt idx="239">
                  <c:v>8.6389697507192832E-4</c:v>
                </c:pt>
                <c:pt idx="240">
                  <c:v>8.6689685478222192E-4</c:v>
                </c:pt>
                <c:pt idx="241">
                  <c:v>8.718130741510123E-4</c:v>
                </c:pt>
                <c:pt idx="242">
                  <c:v>8.738480451441241E-4</c:v>
                </c:pt>
                <c:pt idx="243">
                  <c:v>8.8194476345352431E-4</c:v>
                </c:pt>
                <c:pt idx="244">
                  <c:v>8.8496422282866396E-4</c:v>
                </c:pt>
                <c:pt idx="245">
                  <c:v>8.8798695812594588E-4</c:v>
                </c:pt>
                <c:pt idx="246">
                  <c:v>8.9279379893046574E-4</c:v>
                </c:pt>
                <c:pt idx="247">
                  <c:v>8.9493152496017577E-4</c:v>
                </c:pt>
                <c:pt idx="248">
                  <c:v>9.0314783282638791E-4</c:v>
                </c:pt>
                <c:pt idx="249">
                  <c:v>9.0618883378439281E-4</c:v>
                </c:pt>
                <c:pt idx="250">
                  <c:v>9.0923249703930246E-4</c:v>
                </c:pt>
                <c:pt idx="251">
                  <c:v>9.14332031974849E-4</c:v>
                </c:pt>
                <c:pt idx="252">
                  <c:v>9.1636847398429255E-4</c:v>
                </c:pt>
                <c:pt idx="253">
                  <c:v>9.2336559298742814E-4</c:v>
                </c:pt>
                <c:pt idx="254">
                  <c:v>9.2525806506999365E-4</c:v>
                </c:pt>
                <c:pt idx="255">
                  <c:v>9.2710235685682292E-4</c:v>
                </c:pt>
                <c:pt idx="256">
                  <c:v>9.299999999012262E-4</c:v>
                </c:pt>
                <c:pt idx="257">
                  <c:v>9.3288497649387473E-4</c:v>
                </c:pt>
                <c:pt idx="258">
                  <c:v>9.4283967338251273E-4</c:v>
                </c:pt>
                <c:pt idx="259">
                  <c:v>9.4434299458621095E-4</c:v>
                </c:pt>
                <c:pt idx="260">
                  <c:v>9.4719967573993929E-4</c:v>
                </c:pt>
                <c:pt idx="261">
                  <c:v>9.5005840097923152E-4</c:v>
                </c:pt>
                <c:pt idx="262">
                  <c:v>9.5292181399797007E-4</c:v>
                </c:pt>
                <c:pt idx="263">
                  <c:v>9.6324341122202423E-4</c:v>
                </c:pt>
                <c:pt idx="264">
                  <c:v>9.6447635730288056E-4</c:v>
                </c:pt>
                <c:pt idx="265">
                  <c:v>9.6740400419199652E-4</c:v>
                </c:pt>
                <c:pt idx="266">
                  <c:v>9.7035288476995279E-4</c:v>
                </c:pt>
                <c:pt idx="267">
                  <c:v>9.7332587064997294E-4</c:v>
                </c:pt>
                <c:pt idx="268">
                  <c:v>9.8438911213844763E-4</c:v>
                </c:pt>
                <c:pt idx="269">
                  <c:v>9.8551743912915122E-4</c:v>
                </c:pt>
                <c:pt idx="270">
                  <c:v>9.8865516540375706E-4</c:v>
                </c:pt>
                <c:pt idx="271">
                  <c:v>9.9183491048182712E-4</c:v>
                </c:pt>
                <c:pt idx="272">
                  <c:v>9.9505977392419032E-4</c:v>
                </c:pt>
                <c:pt idx="273">
                  <c:v>1.0072656110964623E-3</c:v>
                </c:pt>
                <c:pt idx="274">
                  <c:v>1.0084735424342739E-3</c:v>
                </c:pt>
                <c:pt idx="275">
                  <c:v>1.0119716310044637E-3</c:v>
                </c:pt>
                <c:pt idx="276">
                  <c:v>1.0155341192544963E-3</c:v>
                </c:pt>
                <c:pt idx="277">
                  <c:v>1.0215222505346858E-3</c:v>
                </c:pt>
                <c:pt idx="278">
                  <c:v>1.0329395030565533E-3</c:v>
                </c:pt>
                <c:pt idx="279">
                  <c:v>1.036900189133245E-3</c:v>
                </c:pt>
                <c:pt idx="280">
                  <c:v>1.0409378733474731E-3</c:v>
                </c:pt>
                <c:pt idx="281">
                  <c:v>1.0450492095020721E-3</c:v>
                </c:pt>
                <c:pt idx="282">
                  <c:v>1.049230815978979E-3</c:v>
                </c:pt>
                <c:pt idx="283">
                  <c:v>1.0621629098253136E-3</c:v>
                </c:pt>
                <c:pt idx="284">
                  <c:v>1.0665910729476505E-3</c:v>
                </c:pt>
                <c:pt idx="285">
                  <c:v>1.0710720669402155E-3</c:v>
                </c:pt>
                <c:pt idx="286">
                  <c:v>1.0756022976292586E-3</c:v>
                </c:pt>
                <c:pt idx="287">
                  <c:v>1.0910247690014911E-3</c:v>
                </c:pt>
                <c:pt idx="288">
                  <c:v>1.0968816876982903E-3</c:v>
                </c:pt>
                <c:pt idx="289">
                  <c:v>1.0988637252204174E-3</c:v>
                </c:pt>
                <c:pt idx="290">
                  <c:v>1.103611914231181E-3</c:v>
                </c:pt>
                <c:pt idx="291">
                  <c:v>1.1083831885922795E-3</c:v>
                </c:pt>
                <c:pt idx="292">
                  <c:v>1.1131736706512278E-3</c:v>
                </c:pt>
                <c:pt idx="293">
                  <c:v>1.1276210548883082E-3</c:v>
                </c:pt>
                <c:pt idx="294">
                  <c:v>1.1324488824098029E-3</c:v>
                </c:pt>
                <c:pt idx="295">
                  <c:v>1.1372759977581201E-3</c:v>
                </c:pt>
                <c:pt idx="296">
                  <c:v>1.1420983106354891E-3</c:v>
                </c:pt>
                <c:pt idx="297">
                  <c:v>1.1469116952990853E-3</c:v>
                </c:pt>
                <c:pt idx="298">
                  <c:v>1.1527056476355996E-3</c:v>
                </c:pt>
                <c:pt idx="299">
                  <c:v>1.1659921964588074E-3</c:v>
                </c:pt>
                <c:pt idx="300">
                  <c:v>1.1678423396076811E-3</c:v>
                </c:pt>
                <c:pt idx="301">
                  <c:v>1.1725123637973585E-3</c:v>
                </c:pt>
                <c:pt idx="302">
                  <c:v>1.1771503272793558E-3</c:v>
                </c:pt>
                <c:pt idx="303">
                  <c:v>1.1937503792476194E-3</c:v>
                </c:pt>
                <c:pt idx="304">
                  <c:v>1.1954180464721581E-3</c:v>
                </c:pt>
                <c:pt idx="305">
                  <c:v>1.1999232521962197E-3</c:v>
                </c:pt>
                <c:pt idx="306">
                  <c:v>1.2044075687443671E-3</c:v>
                </c:pt>
                <c:pt idx="307">
                  <c:v>1.2088729346468213E-3</c:v>
                </c:pt>
                <c:pt idx="308">
                  <c:v>1.2250143204668002E-3</c:v>
                </c:pt>
                <c:pt idx="309">
                  <c:v>1.2265844285276261E-3</c:v>
                </c:pt>
                <c:pt idx="310">
                  <c:v>1.2309848852731357E-3</c:v>
                </c:pt>
                <c:pt idx="311">
                  <c:v>1.2353784822219367E-3</c:v>
                </c:pt>
                <c:pt idx="312">
                  <c:v>1.2397673111270984E-3</c:v>
                </c:pt>
                <c:pt idx="313">
                  <c:v>1.255707100570654E-3</c:v>
                </c:pt>
                <c:pt idx="314">
                  <c:v>1.2573175474975748E-3</c:v>
                </c:pt>
                <c:pt idx="315">
                  <c:v>1.2617146786102766E-3</c:v>
                </c:pt>
                <c:pt idx="316">
                  <c:v>1.2661200518799907E-3</c:v>
                </c:pt>
                <c:pt idx="317">
                  <c:v>1.2705359122897008E-3</c:v>
                </c:pt>
                <c:pt idx="318">
                  <c:v>1.286547888425179E-3</c:v>
                </c:pt>
                <c:pt idx="319">
                  <c:v>1.2883498911960545E-3</c:v>
                </c:pt>
                <c:pt idx="320">
                  <c:v>1.2954933774213205E-3</c:v>
                </c:pt>
                <c:pt idx="321">
                  <c:v>1.2999999998482053E-3</c:v>
                </c:pt>
                <c:pt idx="322">
                  <c:v>1.304531631055631E-3</c:v>
                </c:pt>
                <c:pt idx="323">
                  <c:v>1.3182602867685426E-3</c:v>
                </c:pt>
                <c:pt idx="324">
                  <c:v>1.3228740846876448E-3</c:v>
                </c:pt>
                <c:pt idx="325">
                  <c:v>1.3275031180943436E-3</c:v>
                </c:pt>
                <c:pt idx="326">
                  <c:v>1.3321452243651524E-3</c:v>
                </c:pt>
                <c:pt idx="327">
                  <c:v>1.3367982208073632E-3</c:v>
                </c:pt>
                <c:pt idx="328">
                  <c:v>1.3508004231012659E-3</c:v>
                </c:pt>
                <c:pt idx="329">
                  <c:v>1.3554747518003168E-3</c:v>
                </c:pt>
                <c:pt idx="330">
                  <c:v>1.3601487560854653E-3</c:v>
                </c:pt>
                <c:pt idx="331">
                  <c:v>1.3648201328161761E-3</c:v>
                </c:pt>
                <c:pt idx="332">
                  <c:v>1.3694865587756653E-3</c:v>
                </c:pt>
                <c:pt idx="333">
                  <c:v>1.3834325987332481E-3</c:v>
                </c:pt>
                <c:pt idx="334">
                  <c:v>1.3880555879348104E-3</c:v>
                </c:pt>
                <c:pt idx="335">
                  <c:v>1.3926617091493659E-3</c:v>
                </c:pt>
                <c:pt idx="336">
                  <c:v>1.3972485187052754E-3</c:v>
                </c:pt>
                <c:pt idx="337">
                  <c:v>1.4018135528564087E-3</c:v>
                </c:pt>
                <c:pt idx="338">
                  <c:v>1.4198059578109056E-3</c:v>
                </c:pt>
                <c:pt idx="339">
                  <c:v>1.424224456074439E-3</c:v>
                </c:pt>
                <c:pt idx="340">
                  <c:v>1.4286059748582745E-3</c:v>
                </c:pt>
                <c:pt idx="341">
                  <c:v>1.432947909886496E-3</c:v>
                </c:pt>
                <c:pt idx="342">
                  <c:v>1.4457098685512831E-3</c:v>
                </c:pt>
                <c:pt idx="343">
                  <c:v>1.4478173678923573E-3</c:v>
                </c:pt>
                <c:pt idx="344">
                  <c:v>1.4519388760856542E-3</c:v>
                </c:pt>
                <c:pt idx="345">
                  <c:v>1.4560169310812259E-3</c:v>
                </c:pt>
                <c:pt idx="346">
                  <c:v>1.4600552487976949E-3</c:v>
                </c:pt>
                <c:pt idx="347">
                  <c:v>1.4739689286533467E-3</c:v>
                </c:pt>
                <c:pt idx="348">
                  <c:v>1.4758865780379476E-3</c:v>
                </c:pt>
                <c:pt idx="349">
                  <c:v>1.4797830609201527E-3</c:v>
                </c:pt>
                <c:pt idx="350">
                  <c:v>1.4836627696962754E-3</c:v>
                </c:pt>
                <c:pt idx="351">
                  <c:v>1.4875296428366396E-3</c:v>
                </c:pt>
                <c:pt idx="352">
                  <c:v>1.5010536111128058E-3</c:v>
                </c:pt>
                <c:pt idx="353">
                  <c:v>1.5029486611666169E-3</c:v>
                </c:pt>
                <c:pt idx="354">
                  <c:v>1.5068115459097443E-3</c:v>
                </c:pt>
                <c:pt idx="355">
                  <c:v>1.5106858934809066E-3</c:v>
                </c:pt>
                <c:pt idx="356">
                  <c:v>1.5145758649008029E-3</c:v>
                </c:pt>
                <c:pt idx="357">
                  <c:v>1.5283189247073691E-3</c:v>
                </c:pt>
                <c:pt idx="358">
                  <c:v>1.5303763223241296E-3</c:v>
                </c:pt>
                <c:pt idx="359">
                  <c:v>1.5344079411481082E-3</c:v>
                </c:pt>
                <c:pt idx="360">
                  <c:v>1.538480817664598E-3</c:v>
                </c:pt>
                <c:pt idx="361">
                  <c:v>1.5425993354764717E-3</c:v>
                </c:pt>
                <c:pt idx="362">
                  <c:v>1.5571957967495012E-3</c:v>
                </c:pt>
                <c:pt idx="363">
                  <c:v>1.5596186047993812E-3</c:v>
                </c:pt>
                <c:pt idx="364">
                  <c:v>1.5640321962236497E-3</c:v>
                </c:pt>
                <c:pt idx="365">
                  <c:v>1.568517076548447E-3</c:v>
                </c:pt>
                <c:pt idx="366">
                  <c:v>1.5730712221889373E-3</c:v>
                </c:pt>
                <c:pt idx="367">
                  <c:v>1.5890254897240157E-3</c:v>
                </c:pt>
                <c:pt idx="368">
                  <c:v>1.5919126256570726E-3</c:v>
                </c:pt>
                <c:pt idx="369">
                  <c:v>1.5967619675362867E-3</c:v>
                </c:pt>
                <c:pt idx="370">
                  <c:v>1.6016599176679517E-3</c:v>
                </c:pt>
                <c:pt idx="371">
                  <c:v>1.6066029307373073E-3</c:v>
                </c:pt>
                <c:pt idx="372">
                  <c:v>1.6235677893257621E-3</c:v>
                </c:pt>
                <c:pt idx="373">
                  <c:v>1.6267536812887952E-3</c:v>
                </c:pt>
                <c:pt idx="374">
                  <c:v>1.631867804492831E-3</c:v>
                </c:pt>
                <c:pt idx="375">
                  <c:v>1.6370051038266113E-3</c:v>
                </c:pt>
                <c:pt idx="376">
                  <c:v>1.6421618289919429E-3</c:v>
                </c:pt>
                <c:pt idx="377">
                  <c:v>1.6596144791482569E-3</c:v>
                </c:pt>
                <c:pt idx="378">
                  <c:v>1.662906956940676E-3</c:v>
                </c:pt>
                <c:pt idx="379">
                  <c:v>1.6681035317164699E-3</c:v>
                </c:pt>
                <c:pt idx="380">
                  <c:v>1.6732964154814517E-3</c:v>
                </c:pt>
                <c:pt idx="381">
                  <c:v>1.6784816529146888E-3</c:v>
                </c:pt>
                <c:pt idx="382">
                  <c:v>1.6958769608518191E-3</c:v>
                </c:pt>
                <c:pt idx="383">
                  <c:v>1.7048951688744421E-3</c:v>
                </c:pt>
                <c:pt idx="384">
                  <c:v>1.7099999997832981E-3</c:v>
                </c:pt>
                <c:pt idx="385">
                  <c:v>1.7190526837158387E-3</c:v>
                </c:pt>
                <c:pt idx="386">
                  <c:v>1.7221104129605297E-3</c:v>
                </c:pt>
                <c:pt idx="387">
                  <c:v>1.7350846482660331E-3</c:v>
                </c:pt>
                <c:pt idx="388">
                  <c:v>1.7400163113335183E-3</c:v>
                </c:pt>
                <c:pt idx="389">
                  <c:v>1.7449207064339888E-3</c:v>
                </c:pt>
                <c:pt idx="390">
                  <c:v>1.7538844775186458E-3</c:v>
                </c:pt>
                <c:pt idx="391">
                  <c:v>1.7566949836372229E-3</c:v>
                </c:pt>
                <c:pt idx="392">
                  <c:v>1.769051518154541E-3</c:v>
                </c:pt>
                <c:pt idx="393">
                  <c:v>1.7738030911617704E-3</c:v>
                </c:pt>
                <c:pt idx="394">
                  <c:v>1.7785310396223333E-3</c:v>
                </c:pt>
                <c:pt idx="395">
                  <c:v>1.7874492042589986E-3</c:v>
                </c:pt>
                <c:pt idx="396">
                  <c:v>1.7900284941728115E-3</c:v>
                </c:pt>
                <c:pt idx="397">
                  <c:v>1.8018355342689896E-3</c:v>
                </c:pt>
                <c:pt idx="398">
                  <c:v>1.8064332800526513E-3</c:v>
                </c:pt>
                <c:pt idx="399">
                  <c:v>1.8110112976750345E-3</c:v>
                </c:pt>
                <c:pt idx="400">
                  <c:v>1.8199268959403956E-3</c:v>
                </c:pt>
                <c:pt idx="401">
                  <c:v>1.8222937508182969E-3</c:v>
                </c:pt>
                <c:pt idx="402">
                  <c:v>1.8336258487424658E-3</c:v>
                </c:pt>
                <c:pt idx="403">
                  <c:v>1.8380978008984395E-3</c:v>
                </c:pt>
                <c:pt idx="404">
                  <c:v>1.8425541742444318E-3</c:v>
                </c:pt>
                <c:pt idx="405">
                  <c:v>1.8447556634148918E-3</c:v>
                </c:pt>
                <c:pt idx="406">
                  <c:v>1.8469306127396406E-3</c:v>
                </c:pt>
                <c:pt idx="407">
                  <c:v>1.862335839346294E-3</c:v>
                </c:pt>
                <c:pt idx="408">
                  <c:v>1.866699459556817E-3</c:v>
                </c:pt>
                <c:pt idx="409">
                  <c:v>1.8710517985282278E-3</c:v>
                </c:pt>
                <c:pt idx="410">
                  <c:v>1.8753935094792079E-3</c:v>
                </c:pt>
                <c:pt idx="411">
                  <c:v>1.8844123698893555E-3</c:v>
                </c:pt>
                <c:pt idx="412">
                  <c:v>1.8926673191405519E-3</c:v>
                </c:pt>
                <c:pt idx="413">
                  <c:v>1.8969658699555204E-3</c:v>
                </c:pt>
                <c:pt idx="414">
                  <c:v>1.9012578210717776E-3</c:v>
                </c:pt>
                <c:pt idx="415">
                  <c:v>1.9055438620461508E-3</c:v>
                </c:pt>
                <c:pt idx="416">
                  <c:v>1.9269099126029325E-3</c:v>
                </c:pt>
                <c:pt idx="417">
                  <c:v>1.9311752640908976E-3</c:v>
                </c:pt>
                <c:pt idx="418">
                  <c:v>1.9354396776773029E-3</c:v>
                </c:pt>
                <c:pt idx="419">
                  <c:v>1.944759862317878E-3</c:v>
                </c:pt>
                <c:pt idx="420">
                  <c:v>1.9525026525809073E-3</c:v>
                </c:pt>
                <c:pt idx="421">
                  <c:v>1.9567734467656572E-3</c:v>
                </c:pt>
                <c:pt idx="422">
                  <c:v>1.961047767432683E-3</c:v>
                </c:pt>
                <c:pt idx="423">
                  <c:v>1.9653263768159759E-3</c:v>
                </c:pt>
                <c:pt idx="424">
                  <c:v>1.9774940264981646E-3</c:v>
                </c:pt>
                <c:pt idx="425">
                  <c:v>1.989485369761406E-3</c:v>
                </c:pt>
                <c:pt idx="426">
                  <c:v>1.9938197985529442E-3</c:v>
                </c:pt>
                <c:pt idx="427">
                  <c:v>2.0035921764313589E-3</c:v>
                </c:pt>
                <c:pt idx="428">
                  <c:v>2.0052425163329724E-3</c:v>
                </c:pt>
                <c:pt idx="429">
                  <c:v>2.0156543572627168E-3</c:v>
                </c:pt>
                <c:pt idx="430">
                  <c:v>2.020059419290037E-3</c:v>
                </c:pt>
                <c:pt idx="431">
                  <c:v>2.02447911129198E-3</c:v>
                </c:pt>
                <c:pt idx="432">
                  <c:v>2.0345315816162933E-3</c:v>
                </c:pt>
                <c:pt idx="433">
                  <c:v>2.0361841895168149E-3</c:v>
                </c:pt>
                <c:pt idx="434">
                  <c:v>2.0468262614414812E-3</c:v>
                </c:pt>
                <c:pt idx="435">
                  <c:v>2.0513513499167127E-3</c:v>
                </c:pt>
                <c:pt idx="436">
                  <c:v>2.0558969887846355E-3</c:v>
                </c:pt>
                <c:pt idx="437">
                  <c:v>2.0662656775656046E-3</c:v>
                </c:pt>
                <c:pt idx="438">
                  <c:v>2.0679639104071311E-3</c:v>
                </c:pt>
                <c:pt idx="439">
                  <c:v>2.0789639451057607E-3</c:v>
                </c:pt>
                <c:pt idx="440">
                  <c:v>2.0836512623118755E-3</c:v>
                </c:pt>
                <c:pt idx="441">
                  <c:v>2.0883653034575733E-3</c:v>
                </c:pt>
                <c:pt idx="442">
                  <c:v>2.0990848752764787E-3</c:v>
                </c:pt>
                <c:pt idx="443">
                  <c:v>2.1008754601866539E-3</c:v>
                </c:pt>
                <c:pt idx="444">
                  <c:v>2.1123681402092425E-3</c:v>
                </c:pt>
                <c:pt idx="445">
                  <c:v>2.1172616604956205E-3</c:v>
                </c:pt>
                <c:pt idx="446">
                  <c:v>2.1191361716086233E-3</c:v>
                </c:pt>
                <c:pt idx="447">
                  <c:v>2.1240854407788565E-3</c:v>
                </c:pt>
                <c:pt idx="448">
                  <c:v>2.1352247654790918E-3</c:v>
                </c:pt>
                <c:pt idx="449">
                  <c:v>2.1442314680702739E-3</c:v>
                </c:pt>
                <c:pt idx="450">
                  <c:v>2.1493543229323389E-3</c:v>
                </c:pt>
                <c:pt idx="451">
                  <c:v>2.1545112763068329E-3</c:v>
                </c:pt>
                <c:pt idx="452">
                  <c:v>2.1597021041631255E-3</c:v>
                </c:pt>
                <c:pt idx="453">
                  <c:v>2.1712313510568598E-3</c:v>
                </c:pt>
                <c:pt idx="454">
                  <c:v>2.1807996061502959E-3</c:v>
                </c:pt>
                <c:pt idx="455">
                  <c:v>2.1861563723206074E-3</c:v>
                </c:pt>
                <c:pt idx="456">
                  <c:v>2.1915456246122526E-3</c:v>
                </c:pt>
                <c:pt idx="457">
                  <c:v>2.1969671242688944E-3</c:v>
                </c:pt>
                <c:pt idx="458">
                  <c:v>2.2088609088945638E-3</c:v>
                </c:pt>
                <c:pt idx="459">
                  <c:v>2.2189707478032588E-3</c:v>
                </c:pt>
                <c:pt idx="460">
                  <c:v>2.2245498293191565E-3</c:v>
                </c:pt>
                <c:pt idx="461">
                  <c:v>2.2301596814870914E-3</c:v>
                </c:pt>
                <c:pt idx="462">
                  <c:v>2.2358000508237085E-3</c:v>
                </c:pt>
                <c:pt idx="463">
                  <c:v>2.2546098313674249E-3</c:v>
                </c:pt>
                <c:pt idx="464">
                  <c:v>2.2619652352842811E-3</c:v>
                </c:pt>
                <c:pt idx="465">
                  <c:v>2.2644506358424671E-3</c:v>
                </c:pt>
                <c:pt idx="466">
                  <c:v>2.2702686672136769E-3</c:v>
                </c:pt>
                <c:pt idx="467">
                  <c:v>2.2761153824532817E-3</c:v>
                </c:pt>
                <c:pt idx="468">
                  <c:v>2.278659460200662E-3</c:v>
                </c:pt>
                <c:pt idx="469">
                  <c:v>2.3031397107095447E-3</c:v>
                </c:pt>
                <c:pt idx="470">
                  <c:v>2.3091327599981167E-3</c:v>
                </c:pt>
                <c:pt idx="471">
                  <c:v>2.3151527257435781E-3</c:v>
                </c:pt>
                <c:pt idx="472">
                  <c:v>2.3279618444201288E-3</c:v>
                </c:pt>
                <c:pt idx="473">
                  <c:v>2.3306586778997162E-3</c:v>
                </c:pt>
                <c:pt idx="474">
                  <c:v>2.3456463745170244E-3</c:v>
                </c:pt>
                <c:pt idx="475">
                  <c:v>2.3518218536055587E-3</c:v>
                </c:pt>
                <c:pt idx="476">
                  <c:v>2.358022234475165E-3</c:v>
                </c:pt>
                <c:pt idx="477">
                  <c:v>2.3710979146945683E-3</c:v>
                </c:pt>
                <c:pt idx="478">
                  <c:v>2.373926397964677E-3</c:v>
                </c:pt>
                <c:pt idx="479">
                  <c:v>2.3893872256933301E-3</c:v>
                </c:pt>
                <c:pt idx="480">
                  <c:v>2.3957307240216898E-3</c:v>
                </c:pt>
                <c:pt idx="481">
                  <c:v>2.4020970068408653E-3</c:v>
                </c:pt>
                <c:pt idx="482">
                  <c:v>2.4154149054413858E-3</c:v>
                </c:pt>
                <c:pt idx="483">
                  <c:v>2.418365234034243E-3</c:v>
                </c:pt>
                <c:pt idx="484">
                  <c:v>2.4342592352987339E-3</c:v>
                </c:pt>
                <c:pt idx="485">
                  <c:v>2.4407556239353333E-3</c:v>
                </c:pt>
                <c:pt idx="486">
                  <c:v>2.4472725771341598E-3</c:v>
                </c:pt>
                <c:pt idx="487">
                  <c:v>2.4608086820946643E-3</c:v>
                </c:pt>
                <c:pt idx="488">
                  <c:v>2.4638698150248797E-3</c:v>
                </c:pt>
                <c:pt idx="489">
                  <c:v>2.4801543452889836E-3</c:v>
                </c:pt>
                <c:pt idx="490">
                  <c:v>2.4867877767622273E-3</c:v>
                </c:pt>
                <c:pt idx="491">
                  <c:v>2.4934394502077514E-3</c:v>
                </c:pt>
                <c:pt idx="492">
                  <c:v>2.5071701343568329E-3</c:v>
                </c:pt>
                <c:pt idx="493">
                  <c:v>2.5103297671620344E-3</c:v>
                </c:pt>
                <c:pt idx="494">
                  <c:v>2.5269594673436326E-3</c:v>
                </c:pt>
                <c:pt idx="495">
                  <c:v>2.5337133754776975E-3</c:v>
                </c:pt>
                <c:pt idx="496">
                  <c:v>2.5404831003079764E-3</c:v>
                </c:pt>
                <c:pt idx="497">
                  <c:v>2.5543851750421719E-3</c:v>
                </c:pt>
                <c:pt idx="498">
                  <c:v>2.5576297128251683E-3</c:v>
                </c:pt>
                <c:pt idx="499">
                  <c:v>2.5745564817239081E-3</c:v>
                </c:pt>
                <c:pt idx="500">
                  <c:v>2.5814135814767013E-3</c:v>
                </c:pt>
                <c:pt idx="501">
                  <c:v>2.588283969941799E-3</c:v>
                </c:pt>
                <c:pt idx="502">
                  <c:v>2.6023347389495413E-3</c:v>
                </c:pt>
                <c:pt idx="503">
                  <c:v>2.6056492694221706E-3</c:v>
                </c:pt>
                <c:pt idx="504">
                  <c:v>2.6228222361583857E-3</c:v>
                </c:pt>
                <c:pt idx="505">
                  <c:v>2.6297645234668841E-3</c:v>
                </c:pt>
                <c:pt idx="506">
                  <c:v>2.6367174687742137E-3</c:v>
                </c:pt>
                <c:pt idx="507">
                  <c:v>2.6508947817677742E-3</c:v>
                </c:pt>
                <c:pt idx="508">
                  <c:v>2.6542630483026601E-3</c:v>
                </c:pt>
                <c:pt idx="509">
                  <c:v>2.6716285447781897E-3</c:v>
                </c:pt>
                <c:pt idx="510">
                  <c:v>2.6750174018947861E-3</c:v>
                </c:pt>
                <c:pt idx="511">
                  <c:v>2.6784099306392381E-3</c:v>
                </c:pt>
                <c:pt idx="512">
                  <c:v>2.6818057607235156E-3</c:v>
                </c:pt>
                <c:pt idx="513">
                  <c:v>2.6888278049871455E-3</c:v>
                </c:pt>
                <c:pt idx="514">
                  <c:v>2.7135690725997143E-3</c:v>
                </c:pt>
                <c:pt idx="515">
                  <c:v>2.7169835621453863E-3</c:v>
                </c:pt>
                <c:pt idx="516">
                  <c:v>2.7240392224860094E-3</c:v>
                </c:pt>
                <c:pt idx="517">
                  <c:v>2.731101527526451E-3</c:v>
                </c:pt>
                <c:pt idx="518">
                  <c:v>2.7381704554066272E-3</c:v>
                </c:pt>
                <c:pt idx="519">
                  <c:v>2.7630724410718324E-3</c:v>
                </c:pt>
                <c:pt idx="520">
                  <c:v>2.7665119581062468E-3</c:v>
                </c:pt>
                <c:pt idx="521">
                  <c:v>2.7736136722684001E-3</c:v>
                </c:pt>
                <c:pt idx="522">
                  <c:v>2.7807218781022839E-3</c:v>
                </c:pt>
                <c:pt idx="523">
                  <c:v>2.7878365537456072E-3</c:v>
                </c:pt>
                <c:pt idx="524">
                  <c:v>2.8128955174405905E-3</c:v>
                </c:pt>
                <c:pt idx="525">
                  <c:v>2.8163595171551105E-3</c:v>
                </c:pt>
                <c:pt idx="526">
                  <c:v>2.8235062139015509E-3</c:v>
                </c:pt>
                <c:pt idx="527">
                  <c:v>2.8306592492779435E-3</c:v>
                </c:pt>
                <c:pt idx="528">
                  <c:v>2.8378186014211145E-3</c:v>
                </c:pt>
                <c:pt idx="529">
                  <c:v>2.8630308028956253E-3</c:v>
                </c:pt>
                <c:pt idx="530">
                  <c:v>2.866518740367622E-3</c:v>
                </c:pt>
                <c:pt idx="531">
                  <c:v>2.8737093483732217E-3</c:v>
                </c:pt>
                <c:pt idx="532">
                  <c:v>2.8809061419559547E-3</c:v>
                </c:pt>
                <c:pt idx="533">
                  <c:v>2.888109099249555E-3</c:v>
                </c:pt>
                <c:pt idx="534">
                  <c:v>2.9171886086076975E-3</c:v>
                </c:pt>
                <c:pt idx="535">
                  <c:v>2.9207009485488545E-3</c:v>
                </c:pt>
                <c:pt idx="536">
                  <c:v>2.9279371427193158E-3</c:v>
                </c:pt>
                <c:pt idx="537">
                  <c:v>2.9351793586592338E-3</c:v>
                </c:pt>
                <c:pt idx="538">
                  <c:v>2.942427574500387E-3</c:v>
                </c:pt>
                <c:pt idx="539">
                  <c:v>2.9642080027534349E-3</c:v>
                </c:pt>
                <c:pt idx="540">
                  <c:v>2.9714799995190703E-3</c:v>
                </c:pt>
                <c:pt idx="541">
                  <c:v>2.9787578868443946E-3</c:v>
                </c:pt>
                <c:pt idx="542">
                  <c:v>2.9860416428603071E-3</c:v>
                </c:pt>
                <c:pt idx="543">
                  <c:v>2.9933312456963904E-3</c:v>
                </c:pt>
                <c:pt idx="544">
                  <c:v>3.0152349164315915E-3</c:v>
                </c:pt>
                <c:pt idx="545">
                  <c:v>3.02254768785121E-3</c:v>
                </c:pt>
                <c:pt idx="546">
                  <c:v>3.0298661967393509E-3</c:v>
                </c:pt>
                <c:pt idx="547">
                  <c:v>3.0371904212264746E-3</c:v>
                </c:pt>
                <c:pt idx="548">
                  <c:v>3.0445203394404074E-3</c:v>
                </c:pt>
                <c:pt idx="549">
                  <c:v>3.0665440377243879E-3</c:v>
                </c:pt>
                <c:pt idx="550">
                  <c:v>3.0738965121264467E-3</c:v>
                </c:pt>
                <c:pt idx="551">
                  <c:v>3.0812545708935636E-3</c:v>
                </c:pt>
                <c:pt idx="552">
                  <c:v>3.0886181921535643E-3</c:v>
                </c:pt>
                <c:pt idx="553">
                  <c:v>3.0959873540329572E-3</c:v>
                </c:pt>
                <c:pt idx="554">
                  <c:v>3.1181278646499311E-3</c:v>
                </c:pt>
                <c:pt idx="555">
                  <c:v>3.1217273132473442E-3</c:v>
                </c:pt>
                <c:pt idx="556">
                  <c:v>3.1329155071345232E-3</c:v>
                </c:pt>
                <c:pt idx="557">
                  <c:v>3.1365209159663087E-3</c:v>
                </c:pt>
                <c:pt idx="558">
                  <c:v>3.143925825622367E-3</c:v>
                </c:pt>
                <c:pt idx="559">
                  <c:v>3.1699788945582907E-3</c:v>
                </c:pt>
                <c:pt idx="560">
                  <c:v>3.1735990091212103E-3</c:v>
                </c:pt>
                <c:pt idx="561">
                  <c:v>3.1810305818335614E-3</c:v>
                </c:pt>
                <c:pt idx="562">
                  <c:v>3.1884674215270181E-3</c:v>
                </c:pt>
                <c:pt idx="563">
                  <c:v>3.195909506324715E-3</c:v>
                </c:pt>
                <c:pt idx="564">
                  <c:v>3.2220896241231555E-3</c:v>
                </c:pt>
                <c:pt idx="565">
                  <c:v>3.2257298590025012E-3</c:v>
                </c:pt>
                <c:pt idx="566">
                  <c:v>3.2331978411512022E-3</c:v>
                </c:pt>
                <c:pt idx="567">
                  <c:v>3.2406709371350043E-3</c:v>
                </c:pt>
                <c:pt idx="568">
                  <c:v>3.2481491250739517E-3</c:v>
                </c:pt>
                <c:pt idx="569">
                  <c:v>3.2744525493295334E-3</c:v>
                </c:pt>
                <c:pt idx="570">
                  <c:v>3.2781123587838266E-3</c:v>
                </c:pt>
                <c:pt idx="571">
                  <c:v>3.2856156782987101E-3</c:v>
                </c:pt>
                <c:pt idx="572">
                  <c:v>3.29312395848635E-3</c:v>
                </c:pt>
                <c:pt idx="573">
                  <c:v>3.3006371774659069E-3</c:v>
                </c:pt>
                <c:pt idx="574">
                  <c:v>3.3270601654667256E-3</c:v>
                </c:pt>
                <c:pt idx="575">
                  <c:v>3.3307390036661937E-3</c:v>
                </c:pt>
                <c:pt idx="576">
                  <c:v>3.3382765883741912E-3</c:v>
                </c:pt>
                <c:pt idx="577">
                  <c:v>3.349679332137393E-3</c:v>
                </c:pt>
                <c:pt idx="578">
                  <c:v>3.3572286332833661E-3</c:v>
                </c:pt>
                <c:pt idx="579">
                  <c:v>3.3799049671164663E-3</c:v>
                </c:pt>
                <c:pt idx="580">
                  <c:v>3.3874731489111323E-3</c:v>
                </c:pt>
                <c:pt idx="581">
                  <c:v>3.3950459961562419E-3</c:v>
                </c:pt>
                <c:pt idx="582">
                  <c:v>3.4026234869668835E-3</c:v>
                </c:pt>
                <c:pt idx="583">
                  <c:v>3.4102055994568283E-3</c:v>
                </c:pt>
                <c:pt idx="584">
                  <c:v>3.432979448144581E-3</c:v>
                </c:pt>
                <c:pt idx="585">
                  <c:v>3.4405798284912036E-3</c:v>
                </c:pt>
                <c:pt idx="586">
                  <c:v>3.4481847210855441E-3</c:v>
                </c:pt>
                <c:pt idx="587">
                  <c:v>3.4557941040391782E-3</c:v>
                </c:pt>
                <c:pt idx="588">
                  <c:v>3.4634079554649979E-3</c:v>
                </c:pt>
                <c:pt idx="589">
                  <c:v>3.4862761016930767E-3</c:v>
                </c:pt>
                <c:pt idx="590">
                  <c:v>3.4939076081238266E-3</c:v>
                </c:pt>
                <c:pt idx="591">
                  <c:v>3.5015434735837583E-3</c:v>
                </c:pt>
                <c:pt idx="592">
                  <c:v>3.5091836761826901E-3</c:v>
                </c:pt>
                <c:pt idx="593">
                  <c:v>3.5168281940308782E-3</c:v>
                </c:pt>
                <c:pt idx="594">
                  <c:v>3.5551147458481535E-3</c:v>
                </c:pt>
                <c:pt idx="595">
                  <c:v>3.5627846954888378E-3</c:v>
                </c:pt>
                <c:pt idx="596">
                  <c:v>3.5704588071409169E-3</c:v>
                </c:pt>
                <c:pt idx="597">
                  <c:v>3.5972716868194962E-3</c:v>
                </c:pt>
                <c:pt idx="598">
                  <c:v>3.6049645113361258E-3</c:v>
                </c:pt>
                <c:pt idx="599">
                  <c:v>3.6126613772502481E-3</c:v>
                </c:pt>
                <c:pt idx="600">
                  <c:v>3.6203622626682164E-3</c:v>
                </c:pt>
                <c:pt idx="601">
                  <c:v>3.6474240178273501E-3</c:v>
                </c:pt>
                <c:pt idx="602">
                  <c:v>3.6512055614799899E-3</c:v>
                </c:pt>
                <c:pt idx="603">
                  <c:v>3.6589262159917235E-3</c:v>
                </c:pt>
                <c:pt idx="604">
                  <c:v>3.6666507586357042E-3</c:v>
                </c:pt>
                <c:pt idx="605">
                  <c:v>3.6743791675156348E-3</c:v>
                </c:pt>
                <c:pt idx="606">
                  <c:v>3.7015342780853224E-3</c:v>
                </c:pt>
                <c:pt idx="607">
                  <c:v>3.7053310274530221E-3</c:v>
                </c:pt>
                <c:pt idx="608">
                  <c:v>3.7130784390541176E-3</c:v>
                </c:pt>
                <c:pt idx="609">
                  <c:v>3.7208295855067569E-3</c:v>
                </c:pt>
                <c:pt idx="610">
                  <c:v>3.7285844449115521E-3</c:v>
                </c:pt>
                <c:pt idx="611">
                  <c:v>3.7558291654120929E-3</c:v>
                </c:pt>
                <c:pt idx="612">
                  <c:v>3.7596405740715879E-3</c:v>
                </c:pt>
                <c:pt idx="613">
                  <c:v>3.7674136697485438E-3</c:v>
                </c:pt>
                <c:pt idx="614">
                  <c:v>3.7751903469786757E-3</c:v>
                </c:pt>
                <c:pt idx="615">
                  <c:v>3.7829705838625942E-3</c:v>
                </c:pt>
                <c:pt idx="616">
                  <c:v>3.8103011684319644E-3</c:v>
                </c:pt>
                <c:pt idx="617">
                  <c:v>3.8141266899028854E-3</c:v>
                </c:pt>
                <c:pt idx="618">
                  <c:v>3.821924396529142E-3</c:v>
                </c:pt>
                <c:pt idx="619">
                  <c:v>3.8297255313969564E-3</c:v>
                </c:pt>
                <c:pt idx="620">
                  <c:v>3.8375300726029662E-3</c:v>
                </c:pt>
                <c:pt idx="621">
                  <c:v>3.8649427749896433E-3</c:v>
                </c:pt>
                <c:pt idx="622">
                  <c:v>3.8687818627372752E-3</c:v>
                </c:pt>
                <c:pt idx="623">
                  <c:v>3.8766031070771884E-3</c:v>
                </c:pt>
                <c:pt idx="624">
                  <c:v>3.8844276263298185E-3</c:v>
                </c:pt>
                <c:pt idx="625">
                  <c:v>3.8922553985895935E-3</c:v>
                </c:pt>
                <c:pt idx="626">
                  <c:v>3.9197464721454087E-3</c:v>
                </c:pt>
                <c:pt idx="627">
                  <c:v>3.9235985795843071E-3</c:v>
                </c:pt>
                <c:pt idx="628">
                  <c:v>3.9314422882891741E-3</c:v>
                </c:pt>
                <c:pt idx="629">
                  <c:v>3.9392891185620182E-3</c:v>
                </c:pt>
                <c:pt idx="630">
                  <c:v>3.9471390484954998E-3</c:v>
                </c:pt>
                <c:pt idx="631">
                  <c:v>3.9747047461676458E-3</c:v>
                </c:pt>
                <c:pt idx="632">
                  <c:v>3.9785693266665353E-3</c:v>
                </c:pt>
                <c:pt idx="633">
                  <c:v>3.9864344262750366E-3</c:v>
                </c:pt>
                <c:pt idx="634">
                  <c:v>3.9943024940899919E-3</c:v>
                </c:pt>
                <c:pt idx="635">
                  <c:v>4.0021735082027381E-3</c:v>
                </c:pt>
                <c:pt idx="636">
                  <c:v>4.0298100825271362E-3</c:v>
                </c:pt>
                <c:pt idx="637">
                  <c:v>4.0336865894124536E-3</c:v>
                </c:pt>
                <c:pt idx="638">
                  <c:v>4.0535993214961003E-3</c:v>
                </c:pt>
                <c:pt idx="639">
                  <c:v>4.0695148736556311E-3</c:v>
                </c:pt>
                <c:pt idx="640">
                  <c:v>4.0733981673220015E-3</c:v>
                </c:pt>
                <c:pt idx="641">
                  <c:v>4.0930851197619527E-3</c:v>
                </c:pt>
                <c:pt idx="642">
                  <c:v>4.1009904237651008E-3</c:v>
                </c:pt>
                <c:pt idx="643">
                  <c:v>4.1088984179441564E-3</c:v>
                </c:pt>
                <c:pt idx="644">
                  <c:v>4.124848667885689E-3</c:v>
                </c:pt>
                <c:pt idx="645">
                  <c:v>4.1287430088066488E-3</c:v>
                </c:pt>
                <c:pt idx="646">
                  <c:v>4.1484784354871721E-3</c:v>
                </c:pt>
                <c:pt idx="647">
                  <c:v>4.1564023877836637E-3</c:v>
                </c:pt>
                <c:pt idx="648">
                  <c:v>4.1643289697162302E-3</c:v>
                </c:pt>
                <c:pt idx="649">
                  <c:v>4.1803136261201355E-3</c:v>
                </c:pt>
                <c:pt idx="650">
                  <c:v>4.1842184916065749E-3</c:v>
                </c:pt>
                <c:pt idx="651">
                  <c:v>4.2040010294452923E-3</c:v>
                </c:pt>
                <c:pt idx="652">
                  <c:v>4.2119432131707598E-3</c:v>
                </c:pt>
                <c:pt idx="653">
                  <c:v>4.2198879682980141E-3</c:v>
                </c:pt>
                <c:pt idx="654">
                  <c:v>4.2359067969675816E-3</c:v>
                </c:pt>
                <c:pt idx="655">
                  <c:v>4.2398216889382081E-3</c:v>
                </c:pt>
                <c:pt idx="656">
                  <c:v>4.2596500320295884E-3</c:v>
                </c:pt>
                <c:pt idx="657">
                  <c:v>4.2676100464689171E-3</c:v>
                </c:pt>
                <c:pt idx="658">
                  <c:v>4.2755725763839007E-3</c:v>
                </c:pt>
                <c:pt idx="659">
                  <c:v>4.2794949199621369E-3</c:v>
                </c:pt>
                <c:pt idx="660">
                  <c:v>4.3193516426140314E-3</c:v>
                </c:pt>
                <c:pt idx="661">
                  <c:v>4.3273303985908174E-3</c:v>
                </c:pt>
                <c:pt idx="662">
                  <c:v>4.3353116075798229E-3</c:v>
                </c:pt>
                <c:pt idx="663">
                  <c:v>4.351400082290624E-3</c:v>
                </c:pt>
                <c:pt idx="664">
                  <c:v>4.3672608265101741E-3</c:v>
                </c:pt>
                <c:pt idx="665">
                  <c:v>4.3752541906154378E-3</c:v>
                </c:pt>
                <c:pt idx="666">
                  <c:v>4.3832499640873964E-3</c:v>
                </c:pt>
                <c:pt idx="667">
                  <c:v>4.3912481398165459E-3</c:v>
                </c:pt>
                <c:pt idx="668">
                  <c:v>4.4073699870175176E-3</c:v>
                </c:pt>
                <c:pt idx="669">
                  <c:v>4.4232647248036742E-3</c:v>
                </c:pt>
                <c:pt idx="670">
                  <c:v>4.4312748068544355E-3</c:v>
                </c:pt>
                <c:pt idx="671">
                  <c:v>4.4392872495074027E-3</c:v>
                </c:pt>
                <c:pt idx="672">
                  <c:v>4.4473020459850458E-3</c:v>
                </c:pt>
                <c:pt idx="673">
                  <c:v>4.4634570237168571E-3</c:v>
                </c:pt>
                <c:pt idx="674">
                  <c:v>4.4793846362704498E-3</c:v>
                </c:pt>
                <c:pt idx="675">
                  <c:v>4.4874111018802015E-3</c:v>
                </c:pt>
                <c:pt idx="676">
                  <c:v>4.4954398816488723E-3</c:v>
                </c:pt>
                <c:pt idx="677">
                  <c:v>4.5034709691313454E-3</c:v>
                </c:pt>
                <c:pt idx="678">
                  <c:v>4.5196588279647421E-3</c:v>
                </c:pt>
                <c:pt idx="679">
                  <c:v>4.5396986533267607E-3</c:v>
                </c:pt>
                <c:pt idx="680">
                  <c:v>4.5557883692328915E-3</c:v>
                </c:pt>
                <c:pt idx="681">
                  <c:v>4.5720071019196605E-3</c:v>
                </c:pt>
                <c:pt idx="682">
                  <c:v>4.5759731478548357E-3</c:v>
                </c:pt>
                <c:pt idx="683">
                  <c:v>4.5960521784709123E-3</c:v>
                </c:pt>
                <c:pt idx="684">
                  <c:v>4.6041116669049351E-3</c:v>
                </c:pt>
                <c:pt idx="685">
                  <c:v>4.6121733837290388E-3</c:v>
                </c:pt>
                <c:pt idx="686">
                  <c:v>4.6284245179763961E-3</c:v>
                </c:pt>
                <c:pt idx="687">
                  <c:v>4.6323978440100302E-3</c:v>
                </c:pt>
                <c:pt idx="688">
                  <c:v>4.6525151915746332E-3</c:v>
                </c:pt>
                <c:pt idx="689">
                  <c:v>4.660590158123098E-3</c:v>
                </c:pt>
                <c:pt idx="690">
                  <c:v>4.6686673132960614E-3</c:v>
                </c:pt>
                <c:pt idx="691">
                  <c:v>4.6849505627537744E-3</c:v>
                </c:pt>
                <c:pt idx="692">
                  <c:v>4.6889308896001626E-3</c:v>
                </c:pt>
                <c:pt idx="693">
                  <c:v>4.7090857279464687E-3</c:v>
                </c:pt>
                <c:pt idx="694">
                  <c:v>4.7171759011778031E-3</c:v>
                </c:pt>
                <c:pt idx="695">
                  <c:v>4.725268225577511E-3</c:v>
                </c:pt>
                <c:pt idx="696">
                  <c:v>4.7415832918905644E-3</c:v>
                </c:pt>
                <c:pt idx="697">
                  <c:v>4.7455703703558399E-3</c:v>
                </c:pt>
                <c:pt idx="698">
                  <c:v>4.7657619360753009E-3</c:v>
                </c:pt>
                <c:pt idx="699">
                  <c:v>4.7738670607284754E-3</c:v>
                </c:pt>
                <c:pt idx="700">
                  <c:v>4.7819743014046578E-3</c:v>
                </c:pt>
                <c:pt idx="701">
                  <c:v>4.7859663093589517E-3</c:v>
                </c:pt>
                <c:pt idx="702">
                  <c:v>4.802314484584431E-3</c:v>
                </c:pt>
                <c:pt idx="703">
                  <c:v>4.8184199959551951E-3</c:v>
                </c:pt>
                <c:pt idx="704">
                  <c:v>4.8265386509550572E-3</c:v>
                </c:pt>
                <c:pt idx="705">
                  <c:v>4.8346593902207947E-3</c:v>
                </c:pt>
                <c:pt idx="706">
                  <c:v>4.8427822092978277E-3</c:v>
                </c:pt>
                <c:pt idx="707">
                  <c:v>4.8591615431843203E-3</c:v>
                </c:pt>
                <c:pt idx="708">
                  <c:v>4.8752941962889656E-3</c:v>
                </c:pt>
                <c:pt idx="709">
                  <c:v>4.8834273492654179E-3</c:v>
                </c:pt>
                <c:pt idx="710">
                  <c:v>4.8915625563220547E-3</c:v>
                </c:pt>
                <c:pt idx="711">
                  <c:v>4.8996998133367092E-3</c:v>
                </c:pt>
                <c:pt idx="712">
                  <c:v>4.9161099696617598E-3</c:v>
                </c:pt>
              </c:numCache>
            </c:numRef>
          </c:yVal>
          <c:smooth val="0"/>
        </c:ser>
        <c:ser>
          <c:idx val="1"/>
          <c:order val="2"/>
          <c:tx>
            <c:v>Consensus</c:v>
          </c:tx>
          <c:spPr>
            <a:ln w="28575">
              <a:noFill/>
            </a:ln>
          </c:spPr>
          <c:marker>
            <c:symbol val="square"/>
            <c:size val="4"/>
          </c:marker>
          <c:xVal>
            <c:numRef>
              <c:f>'Check Eur6M'!$D$5:$D$35</c:f>
              <c:numCache>
                <c:formatCode>ddd\,\ dd\-mmm\-yyyy</c:formatCode>
                <c:ptCount val="31"/>
                <c:pt idx="0">
                  <c:v>42261</c:v>
                </c:pt>
                <c:pt idx="1">
                  <c:v>42296</c:v>
                </c:pt>
                <c:pt idx="2">
                  <c:v>42324</c:v>
                </c:pt>
                <c:pt idx="3">
                  <c:v>42352</c:v>
                </c:pt>
                <c:pt idx="4">
                  <c:v>42387</c:v>
                </c:pt>
                <c:pt idx="5">
                  <c:v>42415</c:v>
                </c:pt>
                <c:pt idx="6">
                  <c:v>42443</c:v>
                </c:pt>
                <c:pt idx="7">
                  <c:v>42478</c:v>
                </c:pt>
                <c:pt idx="8">
                  <c:v>42506</c:v>
                </c:pt>
                <c:pt idx="9">
                  <c:v>42534</c:v>
                </c:pt>
                <c:pt idx="10">
                  <c:v>42569</c:v>
                </c:pt>
                <c:pt idx="11">
                  <c:v>42597</c:v>
                </c:pt>
                <c:pt idx="12">
                  <c:v>42632</c:v>
                </c:pt>
                <c:pt idx="13">
                  <c:v>42660</c:v>
                </c:pt>
                <c:pt idx="14">
                  <c:v>42688</c:v>
                </c:pt>
                <c:pt idx="15">
                  <c:v>42723</c:v>
                </c:pt>
                <c:pt idx="16">
                  <c:v>42751</c:v>
                </c:pt>
                <c:pt idx="17">
                  <c:v>42779</c:v>
                </c:pt>
                <c:pt idx="18">
                  <c:v>42807</c:v>
                </c:pt>
                <c:pt idx="19">
                  <c:v>42838</c:v>
                </c:pt>
                <c:pt idx="20">
                  <c:v>42870</c:v>
                </c:pt>
                <c:pt idx="21">
                  <c:v>42905</c:v>
                </c:pt>
                <c:pt idx="22">
                  <c:v>42933</c:v>
                </c:pt>
                <c:pt idx="23">
                  <c:v>42961</c:v>
                </c:pt>
                <c:pt idx="24">
                  <c:v>42996</c:v>
                </c:pt>
                <c:pt idx="25">
                  <c:v>43024</c:v>
                </c:pt>
                <c:pt idx="26">
                  <c:v>43052</c:v>
                </c:pt>
                <c:pt idx="27">
                  <c:v>43087</c:v>
                </c:pt>
                <c:pt idx="28">
                  <c:v>43115</c:v>
                </c:pt>
                <c:pt idx="29">
                  <c:v>43150</c:v>
                </c:pt>
                <c:pt idx="30">
                  <c:v>43178</c:v>
                </c:pt>
              </c:numCache>
            </c:numRef>
          </c:xVal>
          <c:yVal>
            <c:numRef>
              <c:f>'Check Eur6M'!$I$5:$I$35</c:f>
              <c:numCache>
                <c:formatCode>0.0000000%</c:formatCode>
                <c:ptCount val="31"/>
                <c:pt idx="0">
                  <c:v>3.9204254126114587E-4</c:v>
                </c:pt>
                <c:pt idx="1">
                  <c:v>3.9960079790418495E-4</c:v>
                </c:pt>
                <c:pt idx="2">
                  <c:v>4.1472292933091167E-4</c:v>
                </c:pt>
                <c:pt idx="3">
                  <c:v>4.3428296466258768E-4</c:v>
                </c:pt>
                <c:pt idx="4">
                  <c:v>4.6411301730088451E-4</c:v>
                </c:pt>
                <c:pt idx="5">
                  <c:v>4.9737811444718982E-4</c:v>
                </c:pt>
                <c:pt idx="6">
                  <c:v>5.3501878974082792E-4</c:v>
                </c:pt>
                <c:pt idx="7">
                  <c:v>5.9019955356643967E-4</c:v>
                </c:pt>
                <c:pt idx="8">
                  <c:v>6.4590138397727776E-4</c:v>
                </c:pt>
                <c:pt idx="9">
                  <c:v>7.0670798508597546E-4</c:v>
                </c:pt>
                <c:pt idx="10">
                  <c:v>8.0973450617038132E-4</c:v>
                </c:pt>
                <c:pt idx="11">
                  <c:v>8.9612982297908577E-4</c:v>
                </c:pt>
                <c:pt idx="12">
                  <c:v>1.0075515774809168E-3</c:v>
                </c:pt>
                <c:pt idx="13">
                  <c:v>1.1244670140243996E-3</c:v>
                </c:pt>
                <c:pt idx="14">
                  <c:v>1.2403985334518512E-3</c:v>
                </c:pt>
                <c:pt idx="15">
                  <c:v>1.3937650943198416E-3</c:v>
                </c:pt>
                <c:pt idx="16">
                  <c:v>1.5169739528874612E-3</c:v>
                </c:pt>
                <c:pt idx="17">
                  <c:v>1.6477172541066335E-3</c:v>
                </c:pt>
                <c:pt idx="18">
                  <c:v>1.7957142562705292E-3</c:v>
                </c:pt>
                <c:pt idx="19">
                  <c:v>1.9662392799924175E-3</c:v>
                </c:pt>
                <c:pt idx="20">
                  <c:v>2.1146294605976471E-3</c:v>
                </c:pt>
                <c:pt idx="21">
                  <c:v>2.2998349921553303E-3</c:v>
                </c:pt>
                <c:pt idx="22">
                  <c:v>2.4625335197090443E-3</c:v>
                </c:pt>
                <c:pt idx="23">
                  <c:v>2.6222949239510466E-3</c:v>
                </c:pt>
                <c:pt idx="24">
                  <c:v>2.8230547075954733E-3</c:v>
                </c:pt>
                <c:pt idx="25">
                  <c:v>3.0038811524744987E-3</c:v>
                </c:pt>
                <c:pt idx="26">
                  <c:v>3.1860293823002682E-3</c:v>
                </c:pt>
                <c:pt idx="27">
                  <c:v>3.4343693995183039E-3</c:v>
                </c:pt>
                <c:pt idx="28">
                  <c:v>3.636982051169118E-3</c:v>
                </c:pt>
                <c:pt idx="29">
                  <c:v>3.9106737834337223E-3</c:v>
                </c:pt>
                <c:pt idx="30">
                  <c:v>4.1501614902145446E-3</c:v>
                </c:pt>
              </c:numCache>
            </c:numRef>
          </c:yVal>
          <c:smooth val="0"/>
        </c:ser>
        <c:dLbls>
          <c:showLegendKey val="0"/>
          <c:showVal val="0"/>
          <c:showCatName val="0"/>
          <c:showSerName val="0"/>
          <c:showPercent val="0"/>
          <c:showBubbleSize val="0"/>
        </c:dLbls>
        <c:axId val="831822464"/>
        <c:axId val="831836544"/>
      </c:scatterChart>
      <c:valAx>
        <c:axId val="831822464"/>
        <c:scaling>
          <c:orientation val="minMax"/>
          <c:max val="43179"/>
          <c:min val="42257"/>
        </c:scaling>
        <c:delete val="0"/>
        <c:axPos val="b"/>
        <c:numFmt formatCode="mmm\-yyyy" sourceLinked="0"/>
        <c:majorTickMark val="out"/>
        <c:minorTickMark val="none"/>
        <c:tickLblPos val="low"/>
        <c:txPr>
          <a:bodyPr rot="-2700000"/>
          <a:lstStyle/>
          <a:p>
            <a:pPr>
              <a:defRPr/>
            </a:pPr>
            <a:endParaRPr lang="en-US"/>
          </a:p>
        </c:txPr>
        <c:crossAx val="831836544"/>
        <c:crosses val="autoZero"/>
        <c:crossBetween val="midCat"/>
        <c:majorUnit val="80"/>
      </c:valAx>
      <c:valAx>
        <c:axId val="831836544"/>
        <c:scaling>
          <c:orientation val="minMax"/>
          <c:max val="4.5000000000000014E-3"/>
          <c:min val="3.500000000000001E-4"/>
        </c:scaling>
        <c:delete val="0"/>
        <c:axPos val="l"/>
        <c:majorGridlines/>
        <c:numFmt formatCode="0.00%" sourceLinked="0"/>
        <c:majorTickMark val="out"/>
        <c:minorTickMark val="none"/>
        <c:tickLblPos val="nextTo"/>
        <c:crossAx val="831822464"/>
        <c:crosses val="autoZero"/>
        <c:crossBetween val="midCat"/>
      </c:valAx>
    </c:plotArea>
    <c:legend>
      <c:legendPos val="r"/>
      <c:layout>
        <c:manualLayout>
          <c:xMode val="edge"/>
          <c:yMode val="edge"/>
          <c:x val="0.87179625360518154"/>
          <c:y val="0.52833452570383121"/>
          <c:w val="0.10161977084998668"/>
          <c:h val="0.12582347140039449"/>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24</xdr:col>
      <xdr:colOff>28573</xdr:colOff>
      <xdr:row>1</xdr:row>
      <xdr:rowOff>19049</xdr:rowOff>
    </xdr:from>
    <xdr:to>
      <xdr:col>36</xdr:col>
      <xdr:colOff>180974</xdr:colOff>
      <xdr:row>36</xdr:row>
      <xdr:rowOff>17999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19050</xdr:colOff>
      <xdr:row>36</xdr:row>
      <xdr:rowOff>33337</xdr:rowOff>
    </xdr:from>
    <xdr:to>
      <xdr:col>36</xdr:col>
      <xdr:colOff>171750</xdr:colOff>
      <xdr:row>74</xdr:row>
      <xdr:rowOff>70162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24</xdr:col>
      <xdr:colOff>28573</xdr:colOff>
      <xdr:row>1</xdr:row>
      <xdr:rowOff>19049</xdr:rowOff>
    </xdr:from>
    <xdr:to>
      <xdr:col>36</xdr:col>
      <xdr:colOff>180974</xdr:colOff>
      <xdr:row>36</xdr:row>
      <xdr:rowOff>9525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19048</xdr:colOff>
      <xdr:row>36</xdr:row>
      <xdr:rowOff>52385</xdr:rowOff>
    </xdr:from>
    <xdr:to>
      <xdr:col>36</xdr:col>
      <xdr:colOff>171748</xdr:colOff>
      <xdr:row>74</xdr:row>
      <xdr:rowOff>98735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B1:E25"/>
  <sheetViews>
    <sheetView tabSelected="1" workbookViewId="0">
      <selection activeCell="D7" sqref="D7"/>
    </sheetView>
  </sheetViews>
  <sheetFormatPr defaultRowHeight="12.75" x14ac:dyDescent="0.2"/>
  <cols>
    <col min="1" max="2" width="2.7109375" style="13" customWidth="1"/>
    <col min="3" max="3" width="14.85546875" style="13" bestFit="1" customWidth="1"/>
    <col min="4" max="4" width="21.42578125" style="13" bestFit="1" customWidth="1"/>
    <col min="5" max="6" width="2.7109375" style="13" customWidth="1"/>
    <col min="7" max="16384" width="9.140625" style="13"/>
  </cols>
  <sheetData>
    <row r="1" spans="2:5" ht="13.5" thickBot="1" x14ac:dyDescent="0.25"/>
    <row r="2" spans="2:5" ht="16.5" thickBot="1" x14ac:dyDescent="0.3">
      <c r="B2" s="78" t="s">
        <v>7</v>
      </c>
      <c r="C2" s="79"/>
      <c r="D2" s="79"/>
      <c r="E2" s="80"/>
    </row>
    <row r="3" spans="2:5" x14ac:dyDescent="0.2">
      <c r="B3" s="17"/>
      <c r="C3" s="18"/>
      <c r="D3" s="18"/>
      <c r="E3" s="19"/>
    </row>
    <row r="4" spans="2:5" x14ac:dyDescent="0.2">
      <c r="B4" s="15"/>
      <c r="C4" s="25" t="s">
        <v>0</v>
      </c>
      <c r="D4" s="32" t="s">
        <v>6</v>
      </c>
      <c r="E4" s="16"/>
    </row>
    <row r="5" spans="2:5" x14ac:dyDescent="0.2">
      <c r="B5" s="15"/>
      <c r="C5" s="25" t="s">
        <v>5</v>
      </c>
      <c r="D5" s="33" t="s">
        <v>4</v>
      </c>
      <c r="E5" s="16"/>
    </row>
    <row r="6" spans="2:5" x14ac:dyDescent="0.2">
      <c r="B6" s="15"/>
      <c r="C6" s="26" t="s">
        <v>8</v>
      </c>
      <c r="D6" s="27">
        <f>_xll.qlSettingsEvaluationDate(Trigger)</f>
        <v>42244</v>
      </c>
      <c r="E6" s="16"/>
    </row>
    <row r="7" spans="2:5" x14ac:dyDescent="0.2">
      <c r="B7" s="15"/>
      <c r="C7" s="25" t="s">
        <v>3</v>
      </c>
      <c r="D7" s="34">
        <v>42248.340428240743</v>
      </c>
      <c r="E7" s="16"/>
    </row>
    <row r="8" spans="2:5" x14ac:dyDescent="0.2">
      <c r="B8" s="15"/>
      <c r="C8" s="25" t="s">
        <v>24</v>
      </c>
      <c r="D8" s="32">
        <v>2</v>
      </c>
      <c r="E8" s="16"/>
    </row>
    <row r="9" spans="2:5" x14ac:dyDescent="0.2">
      <c r="B9" s="15"/>
      <c r="C9" s="25" t="s">
        <v>25</v>
      </c>
      <c r="D9" s="33" t="s">
        <v>26</v>
      </c>
      <c r="E9" s="16"/>
    </row>
    <row r="10" spans="2:5" x14ac:dyDescent="0.2">
      <c r="B10" s="20"/>
      <c r="C10" s="25" t="s">
        <v>2</v>
      </c>
      <c r="D10" s="33" t="b">
        <v>1</v>
      </c>
      <c r="E10" s="21"/>
    </row>
    <row r="11" spans="2:5" x14ac:dyDescent="0.2">
      <c r="B11" s="20"/>
      <c r="C11" s="25" t="s">
        <v>1</v>
      </c>
      <c r="D11" s="33" t="b">
        <v>1</v>
      </c>
      <c r="E11" s="21"/>
    </row>
    <row r="12" spans="2:5" ht="13.5" thickBot="1" x14ac:dyDescent="0.25">
      <c r="B12" s="22"/>
      <c r="C12" s="23"/>
      <c r="D12" s="23"/>
      <c r="E12" s="24"/>
    </row>
    <row r="13" spans="2:5" x14ac:dyDescent="0.2">
      <c r="C13" s="14"/>
      <c r="D13" s="14"/>
      <c r="E13" s="14"/>
    </row>
    <row r="14" spans="2:5" x14ac:dyDescent="0.2">
      <c r="C14" s="14"/>
      <c r="D14" s="14"/>
      <c r="E14" s="14"/>
    </row>
    <row r="15" spans="2:5" x14ac:dyDescent="0.2">
      <c r="C15" s="14"/>
      <c r="D15" s="14"/>
      <c r="E15" s="14"/>
    </row>
    <row r="25" ht="11.25" customHeight="1" x14ac:dyDescent="0.2"/>
  </sheetData>
  <mergeCells count="1">
    <mergeCell ref="B2:E2"/>
  </mergeCells>
  <dataValidations disablePrompts="1" count="3">
    <dataValidation type="list" allowBlank="1" showInputMessage="1" showErrorMessage="1" sqref="IS9:IS10 SO9:SO10 ACK9:ACK10 AMG9:AMG10 AWC9:AWC10 BFY9:BFY10 BPU9:BPU10 BZQ9:BZQ10 CJM9:CJM10 CTI9:CTI10 DDE9:DDE10 DNA9:DNA10 DWW9:DWW10 EGS9:EGS10 EQO9:EQO10 FAK9:FAK10 FKG9:FKG10 FUC9:FUC10 GDY9:GDY10 GNU9:GNU10 GXQ9:GXQ10 HHM9:HHM10 HRI9:HRI10 IBE9:IBE10 ILA9:ILA10 IUW9:IUW10 JES9:JES10 JOO9:JOO10 JYK9:JYK10 KIG9:KIG10 KSC9:KSC10 LBY9:LBY10 LLU9:LLU10 LVQ9:LVQ10 MFM9:MFM10 MPI9:MPI10 MZE9:MZE10 NJA9:NJA10 NSW9:NSW10 OCS9:OCS10 OMO9:OMO10 OWK9:OWK10 PGG9:PGG10 PQC9:PQC10 PZY9:PZY10 QJU9:QJU10 QTQ9:QTQ10 RDM9:RDM10 RNI9:RNI10 RXE9:RXE10 SHA9:SHA10 SQW9:SQW10 TAS9:TAS10 TKO9:TKO10 TUK9:TUK10 UEG9:UEG10 UOC9:UOC10 UXY9:UXY10 VHU9:VHU10 VRQ9:VRQ10 WBM9:WBM10 WLI9:WLI10 WVE9:WVE10 D65529:D65530 IS65545:IS65546 SO65545:SO65546 ACK65545:ACK65546 AMG65545:AMG65546 AWC65545:AWC65546 BFY65545:BFY65546 BPU65545:BPU65546 BZQ65545:BZQ65546 CJM65545:CJM65546 CTI65545:CTI65546 DDE65545:DDE65546 DNA65545:DNA65546 DWW65545:DWW65546 EGS65545:EGS65546 EQO65545:EQO65546 FAK65545:FAK65546 FKG65545:FKG65546 FUC65545:FUC65546 GDY65545:GDY65546 GNU65545:GNU65546 GXQ65545:GXQ65546 HHM65545:HHM65546 HRI65545:HRI65546 IBE65545:IBE65546 ILA65545:ILA65546 IUW65545:IUW65546 JES65545:JES65546 JOO65545:JOO65546 JYK65545:JYK65546 KIG65545:KIG65546 KSC65545:KSC65546 LBY65545:LBY65546 LLU65545:LLU65546 LVQ65545:LVQ65546 MFM65545:MFM65546 MPI65545:MPI65546 MZE65545:MZE65546 NJA65545:NJA65546 NSW65545:NSW65546 OCS65545:OCS65546 OMO65545:OMO65546 OWK65545:OWK65546 PGG65545:PGG65546 PQC65545:PQC65546 PZY65545:PZY65546 QJU65545:QJU65546 QTQ65545:QTQ65546 RDM65545:RDM65546 RNI65545:RNI65546 RXE65545:RXE65546 SHA65545:SHA65546 SQW65545:SQW65546 TAS65545:TAS65546 TKO65545:TKO65546 TUK65545:TUK65546 UEG65545:UEG65546 UOC65545:UOC65546 UXY65545:UXY65546 VHU65545:VHU65546 VRQ65545:VRQ65546 WBM65545:WBM65546 WLI65545:WLI65546 WVE65545:WVE65546 D131065:D131066 IS131081:IS131082 SO131081:SO131082 ACK131081:ACK131082 AMG131081:AMG131082 AWC131081:AWC131082 BFY131081:BFY131082 BPU131081:BPU131082 BZQ131081:BZQ131082 CJM131081:CJM131082 CTI131081:CTI131082 DDE131081:DDE131082 DNA131081:DNA131082 DWW131081:DWW131082 EGS131081:EGS131082 EQO131081:EQO131082 FAK131081:FAK131082 FKG131081:FKG131082 FUC131081:FUC131082 GDY131081:GDY131082 GNU131081:GNU131082 GXQ131081:GXQ131082 HHM131081:HHM131082 HRI131081:HRI131082 IBE131081:IBE131082 ILA131081:ILA131082 IUW131081:IUW131082 JES131081:JES131082 JOO131081:JOO131082 JYK131081:JYK131082 KIG131081:KIG131082 KSC131081:KSC131082 LBY131081:LBY131082 LLU131081:LLU131082 LVQ131081:LVQ131082 MFM131081:MFM131082 MPI131081:MPI131082 MZE131081:MZE131082 NJA131081:NJA131082 NSW131081:NSW131082 OCS131081:OCS131082 OMO131081:OMO131082 OWK131081:OWK131082 PGG131081:PGG131082 PQC131081:PQC131082 PZY131081:PZY131082 QJU131081:QJU131082 QTQ131081:QTQ131082 RDM131081:RDM131082 RNI131081:RNI131082 RXE131081:RXE131082 SHA131081:SHA131082 SQW131081:SQW131082 TAS131081:TAS131082 TKO131081:TKO131082 TUK131081:TUK131082 UEG131081:UEG131082 UOC131081:UOC131082 UXY131081:UXY131082 VHU131081:VHU131082 VRQ131081:VRQ131082 WBM131081:WBM131082 WLI131081:WLI131082 WVE131081:WVE131082 D196601:D196602 IS196617:IS196618 SO196617:SO196618 ACK196617:ACK196618 AMG196617:AMG196618 AWC196617:AWC196618 BFY196617:BFY196618 BPU196617:BPU196618 BZQ196617:BZQ196618 CJM196617:CJM196618 CTI196617:CTI196618 DDE196617:DDE196618 DNA196617:DNA196618 DWW196617:DWW196618 EGS196617:EGS196618 EQO196617:EQO196618 FAK196617:FAK196618 FKG196617:FKG196618 FUC196617:FUC196618 GDY196617:GDY196618 GNU196617:GNU196618 GXQ196617:GXQ196618 HHM196617:HHM196618 HRI196617:HRI196618 IBE196617:IBE196618 ILA196617:ILA196618 IUW196617:IUW196618 JES196617:JES196618 JOO196617:JOO196618 JYK196617:JYK196618 KIG196617:KIG196618 KSC196617:KSC196618 LBY196617:LBY196618 LLU196617:LLU196618 LVQ196617:LVQ196618 MFM196617:MFM196618 MPI196617:MPI196618 MZE196617:MZE196618 NJA196617:NJA196618 NSW196617:NSW196618 OCS196617:OCS196618 OMO196617:OMO196618 OWK196617:OWK196618 PGG196617:PGG196618 PQC196617:PQC196618 PZY196617:PZY196618 QJU196617:QJU196618 QTQ196617:QTQ196618 RDM196617:RDM196618 RNI196617:RNI196618 RXE196617:RXE196618 SHA196617:SHA196618 SQW196617:SQW196618 TAS196617:TAS196618 TKO196617:TKO196618 TUK196617:TUK196618 UEG196617:UEG196618 UOC196617:UOC196618 UXY196617:UXY196618 VHU196617:VHU196618 VRQ196617:VRQ196618 WBM196617:WBM196618 WLI196617:WLI196618 WVE196617:WVE196618 D262137:D262138 IS262153:IS262154 SO262153:SO262154 ACK262153:ACK262154 AMG262153:AMG262154 AWC262153:AWC262154 BFY262153:BFY262154 BPU262153:BPU262154 BZQ262153:BZQ262154 CJM262153:CJM262154 CTI262153:CTI262154 DDE262153:DDE262154 DNA262153:DNA262154 DWW262153:DWW262154 EGS262153:EGS262154 EQO262153:EQO262154 FAK262153:FAK262154 FKG262153:FKG262154 FUC262153:FUC262154 GDY262153:GDY262154 GNU262153:GNU262154 GXQ262153:GXQ262154 HHM262153:HHM262154 HRI262153:HRI262154 IBE262153:IBE262154 ILA262153:ILA262154 IUW262153:IUW262154 JES262153:JES262154 JOO262153:JOO262154 JYK262153:JYK262154 KIG262153:KIG262154 KSC262153:KSC262154 LBY262153:LBY262154 LLU262153:LLU262154 LVQ262153:LVQ262154 MFM262153:MFM262154 MPI262153:MPI262154 MZE262153:MZE262154 NJA262153:NJA262154 NSW262153:NSW262154 OCS262153:OCS262154 OMO262153:OMO262154 OWK262153:OWK262154 PGG262153:PGG262154 PQC262153:PQC262154 PZY262153:PZY262154 QJU262153:QJU262154 QTQ262153:QTQ262154 RDM262153:RDM262154 RNI262153:RNI262154 RXE262153:RXE262154 SHA262153:SHA262154 SQW262153:SQW262154 TAS262153:TAS262154 TKO262153:TKO262154 TUK262153:TUK262154 UEG262153:UEG262154 UOC262153:UOC262154 UXY262153:UXY262154 VHU262153:VHU262154 VRQ262153:VRQ262154 WBM262153:WBM262154 WLI262153:WLI262154 WVE262153:WVE262154 D327673:D327674 IS327689:IS327690 SO327689:SO327690 ACK327689:ACK327690 AMG327689:AMG327690 AWC327689:AWC327690 BFY327689:BFY327690 BPU327689:BPU327690 BZQ327689:BZQ327690 CJM327689:CJM327690 CTI327689:CTI327690 DDE327689:DDE327690 DNA327689:DNA327690 DWW327689:DWW327690 EGS327689:EGS327690 EQO327689:EQO327690 FAK327689:FAK327690 FKG327689:FKG327690 FUC327689:FUC327690 GDY327689:GDY327690 GNU327689:GNU327690 GXQ327689:GXQ327690 HHM327689:HHM327690 HRI327689:HRI327690 IBE327689:IBE327690 ILA327689:ILA327690 IUW327689:IUW327690 JES327689:JES327690 JOO327689:JOO327690 JYK327689:JYK327690 KIG327689:KIG327690 KSC327689:KSC327690 LBY327689:LBY327690 LLU327689:LLU327690 LVQ327689:LVQ327690 MFM327689:MFM327690 MPI327689:MPI327690 MZE327689:MZE327690 NJA327689:NJA327690 NSW327689:NSW327690 OCS327689:OCS327690 OMO327689:OMO327690 OWK327689:OWK327690 PGG327689:PGG327690 PQC327689:PQC327690 PZY327689:PZY327690 QJU327689:QJU327690 QTQ327689:QTQ327690 RDM327689:RDM327690 RNI327689:RNI327690 RXE327689:RXE327690 SHA327689:SHA327690 SQW327689:SQW327690 TAS327689:TAS327690 TKO327689:TKO327690 TUK327689:TUK327690 UEG327689:UEG327690 UOC327689:UOC327690 UXY327689:UXY327690 VHU327689:VHU327690 VRQ327689:VRQ327690 WBM327689:WBM327690 WLI327689:WLI327690 WVE327689:WVE327690 D393209:D393210 IS393225:IS393226 SO393225:SO393226 ACK393225:ACK393226 AMG393225:AMG393226 AWC393225:AWC393226 BFY393225:BFY393226 BPU393225:BPU393226 BZQ393225:BZQ393226 CJM393225:CJM393226 CTI393225:CTI393226 DDE393225:DDE393226 DNA393225:DNA393226 DWW393225:DWW393226 EGS393225:EGS393226 EQO393225:EQO393226 FAK393225:FAK393226 FKG393225:FKG393226 FUC393225:FUC393226 GDY393225:GDY393226 GNU393225:GNU393226 GXQ393225:GXQ393226 HHM393225:HHM393226 HRI393225:HRI393226 IBE393225:IBE393226 ILA393225:ILA393226 IUW393225:IUW393226 JES393225:JES393226 JOO393225:JOO393226 JYK393225:JYK393226 KIG393225:KIG393226 KSC393225:KSC393226 LBY393225:LBY393226 LLU393225:LLU393226 LVQ393225:LVQ393226 MFM393225:MFM393226 MPI393225:MPI393226 MZE393225:MZE393226 NJA393225:NJA393226 NSW393225:NSW393226 OCS393225:OCS393226 OMO393225:OMO393226 OWK393225:OWK393226 PGG393225:PGG393226 PQC393225:PQC393226 PZY393225:PZY393226 QJU393225:QJU393226 QTQ393225:QTQ393226 RDM393225:RDM393226 RNI393225:RNI393226 RXE393225:RXE393226 SHA393225:SHA393226 SQW393225:SQW393226 TAS393225:TAS393226 TKO393225:TKO393226 TUK393225:TUK393226 UEG393225:UEG393226 UOC393225:UOC393226 UXY393225:UXY393226 VHU393225:VHU393226 VRQ393225:VRQ393226 WBM393225:WBM393226 WLI393225:WLI393226 WVE393225:WVE393226 D458745:D458746 IS458761:IS458762 SO458761:SO458762 ACK458761:ACK458762 AMG458761:AMG458762 AWC458761:AWC458762 BFY458761:BFY458762 BPU458761:BPU458762 BZQ458761:BZQ458762 CJM458761:CJM458762 CTI458761:CTI458762 DDE458761:DDE458762 DNA458761:DNA458762 DWW458761:DWW458762 EGS458761:EGS458762 EQO458761:EQO458762 FAK458761:FAK458762 FKG458761:FKG458762 FUC458761:FUC458762 GDY458761:GDY458762 GNU458761:GNU458762 GXQ458761:GXQ458762 HHM458761:HHM458762 HRI458761:HRI458762 IBE458761:IBE458762 ILA458761:ILA458762 IUW458761:IUW458762 JES458761:JES458762 JOO458761:JOO458762 JYK458761:JYK458762 KIG458761:KIG458762 KSC458761:KSC458762 LBY458761:LBY458762 LLU458761:LLU458762 LVQ458761:LVQ458762 MFM458761:MFM458762 MPI458761:MPI458762 MZE458761:MZE458762 NJA458761:NJA458762 NSW458761:NSW458762 OCS458761:OCS458762 OMO458761:OMO458762 OWK458761:OWK458762 PGG458761:PGG458762 PQC458761:PQC458762 PZY458761:PZY458762 QJU458761:QJU458762 QTQ458761:QTQ458762 RDM458761:RDM458762 RNI458761:RNI458762 RXE458761:RXE458762 SHA458761:SHA458762 SQW458761:SQW458762 TAS458761:TAS458762 TKO458761:TKO458762 TUK458761:TUK458762 UEG458761:UEG458762 UOC458761:UOC458762 UXY458761:UXY458762 VHU458761:VHU458762 VRQ458761:VRQ458762 WBM458761:WBM458762 WLI458761:WLI458762 WVE458761:WVE458762 D524281:D524282 IS524297:IS524298 SO524297:SO524298 ACK524297:ACK524298 AMG524297:AMG524298 AWC524297:AWC524298 BFY524297:BFY524298 BPU524297:BPU524298 BZQ524297:BZQ524298 CJM524297:CJM524298 CTI524297:CTI524298 DDE524297:DDE524298 DNA524297:DNA524298 DWW524297:DWW524298 EGS524297:EGS524298 EQO524297:EQO524298 FAK524297:FAK524298 FKG524297:FKG524298 FUC524297:FUC524298 GDY524297:GDY524298 GNU524297:GNU524298 GXQ524297:GXQ524298 HHM524297:HHM524298 HRI524297:HRI524298 IBE524297:IBE524298 ILA524297:ILA524298 IUW524297:IUW524298 JES524297:JES524298 JOO524297:JOO524298 JYK524297:JYK524298 KIG524297:KIG524298 KSC524297:KSC524298 LBY524297:LBY524298 LLU524297:LLU524298 LVQ524297:LVQ524298 MFM524297:MFM524298 MPI524297:MPI524298 MZE524297:MZE524298 NJA524297:NJA524298 NSW524297:NSW524298 OCS524297:OCS524298 OMO524297:OMO524298 OWK524297:OWK524298 PGG524297:PGG524298 PQC524297:PQC524298 PZY524297:PZY524298 QJU524297:QJU524298 QTQ524297:QTQ524298 RDM524297:RDM524298 RNI524297:RNI524298 RXE524297:RXE524298 SHA524297:SHA524298 SQW524297:SQW524298 TAS524297:TAS524298 TKO524297:TKO524298 TUK524297:TUK524298 UEG524297:UEG524298 UOC524297:UOC524298 UXY524297:UXY524298 VHU524297:VHU524298 VRQ524297:VRQ524298 WBM524297:WBM524298 WLI524297:WLI524298 WVE524297:WVE524298 D589817:D589818 IS589833:IS589834 SO589833:SO589834 ACK589833:ACK589834 AMG589833:AMG589834 AWC589833:AWC589834 BFY589833:BFY589834 BPU589833:BPU589834 BZQ589833:BZQ589834 CJM589833:CJM589834 CTI589833:CTI589834 DDE589833:DDE589834 DNA589833:DNA589834 DWW589833:DWW589834 EGS589833:EGS589834 EQO589833:EQO589834 FAK589833:FAK589834 FKG589833:FKG589834 FUC589833:FUC589834 GDY589833:GDY589834 GNU589833:GNU589834 GXQ589833:GXQ589834 HHM589833:HHM589834 HRI589833:HRI589834 IBE589833:IBE589834 ILA589833:ILA589834 IUW589833:IUW589834 JES589833:JES589834 JOO589833:JOO589834 JYK589833:JYK589834 KIG589833:KIG589834 KSC589833:KSC589834 LBY589833:LBY589834 LLU589833:LLU589834 LVQ589833:LVQ589834 MFM589833:MFM589834 MPI589833:MPI589834 MZE589833:MZE589834 NJA589833:NJA589834 NSW589833:NSW589834 OCS589833:OCS589834 OMO589833:OMO589834 OWK589833:OWK589834 PGG589833:PGG589834 PQC589833:PQC589834 PZY589833:PZY589834 QJU589833:QJU589834 QTQ589833:QTQ589834 RDM589833:RDM589834 RNI589833:RNI589834 RXE589833:RXE589834 SHA589833:SHA589834 SQW589833:SQW589834 TAS589833:TAS589834 TKO589833:TKO589834 TUK589833:TUK589834 UEG589833:UEG589834 UOC589833:UOC589834 UXY589833:UXY589834 VHU589833:VHU589834 VRQ589833:VRQ589834 WBM589833:WBM589834 WLI589833:WLI589834 WVE589833:WVE589834 D655353:D655354 IS655369:IS655370 SO655369:SO655370 ACK655369:ACK655370 AMG655369:AMG655370 AWC655369:AWC655370 BFY655369:BFY655370 BPU655369:BPU655370 BZQ655369:BZQ655370 CJM655369:CJM655370 CTI655369:CTI655370 DDE655369:DDE655370 DNA655369:DNA655370 DWW655369:DWW655370 EGS655369:EGS655370 EQO655369:EQO655370 FAK655369:FAK655370 FKG655369:FKG655370 FUC655369:FUC655370 GDY655369:GDY655370 GNU655369:GNU655370 GXQ655369:GXQ655370 HHM655369:HHM655370 HRI655369:HRI655370 IBE655369:IBE655370 ILA655369:ILA655370 IUW655369:IUW655370 JES655369:JES655370 JOO655369:JOO655370 JYK655369:JYK655370 KIG655369:KIG655370 KSC655369:KSC655370 LBY655369:LBY655370 LLU655369:LLU655370 LVQ655369:LVQ655370 MFM655369:MFM655370 MPI655369:MPI655370 MZE655369:MZE655370 NJA655369:NJA655370 NSW655369:NSW655370 OCS655369:OCS655370 OMO655369:OMO655370 OWK655369:OWK655370 PGG655369:PGG655370 PQC655369:PQC655370 PZY655369:PZY655370 QJU655369:QJU655370 QTQ655369:QTQ655370 RDM655369:RDM655370 RNI655369:RNI655370 RXE655369:RXE655370 SHA655369:SHA655370 SQW655369:SQW655370 TAS655369:TAS655370 TKO655369:TKO655370 TUK655369:TUK655370 UEG655369:UEG655370 UOC655369:UOC655370 UXY655369:UXY655370 VHU655369:VHU655370 VRQ655369:VRQ655370 WBM655369:WBM655370 WLI655369:WLI655370 WVE655369:WVE655370 D720889:D720890 IS720905:IS720906 SO720905:SO720906 ACK720905:ACK720906 AMG720905:AMG720906 AWC720905:AWC720906 BFY720905:BFY720906 BPU720905:BPU720906 BZQ720905:BZQ720906 CJM720905:CJM720906 CTI720905:CTI720906 DDE720905:DDE720906 DNA720905:DNA720906 DWW720905:DWW720906 EGS720905:EGS720906 EQO720905:EQO720906 FAK720905:FAK720906 FKG720905:FKG720906 FUC720905:FUC720906 GDY720905:GDY720906 GNU720905:GNU720906 GXQ720905:GXQ720906 HHM720905:HHM720906 HRI720905:HRI720906 IBE720905:IBE720906 ILA720905:ILA720906 IUW720905:IUW720906 JES720905:JES720906 JOO720905:JOO720906 JYK720905:JYK720906 KIG720905:KIG720906 KSC720905:KSC720906 LBY720905:LBY720906 LLU720905:LLU720906 LVQ720905:LVQ720906 MFM720905:MFM720906 MPI720905:MPI720906 MZE720905:MZE720906 NJA720905:NJA720906 NSW720905:NSW720906 OCS720905:OCS720906 OMO720905:OMO720906 OWK720905:OWK720906 PGG720905:PGG720906 PQC720905:PQC720906 PZY720905:PZY720906 QJU720905:QJU720906 QTQ720905:QTQ720906 RDM720905:RDM720906 RNI720905:RNI720906 RXE720905:RXE720906 SHA720905:SHA720906 SQW720905:SQW720906 TAS720905:TAS720906 TKO720905:TKO720906 TUK720905:TUK720906 UEG720905:UEG720906 UOC720905:UOC720906 UXY720905:UXY720906 VHU720905:VHU720906 VRQ720905:VRQ720906 WBM720905:WBM720906 WLI720905:WLI720906 WVE720905:WVE720906 D786425:D786426 IS786441:IS786442 SO786441:SO786442 ACK786441:ACK786442 AMG786441:AMG786442 AWC786441:AWC786442 BFY786441:BFY786442 BPU786441:BPU786442 BZQ786441:BZQ786442 CJM786441:CJM786442 CTI786441:CTI786442 DDE786441:DDE786442 DNA786441:DNA786442 DWW786441:DWW786442 EGS786441:EGS786442 EQO786441:EQO786442 FAK786441:FAK786442 FKG786441:FKG786442 FUC786441:FUC786442 GDY786441:GDY786442 GNU786441:GNU786442 GXQ786441:GXQ786442 HHM786441:HHM786442 HRI786441:HRI786442 IBE786441:IBE786442 ILA786441:ILA786442 IUW786441:IUW786442 JES786441:JES786442 JOO786441:JOO786442 JYK786441:JYK786442 KIG786441:KIG786442 KSC786441:KSC786442 LBY786441:LBY786442 LLU786441:LLU786442 LVQ786441:LVQ786442 MFM786441:MFM786442 MPI786441:MPI786442 MZE786441:MZE786442 NJA786441:NJA786442 NSW786441:NSW786442 OCS786441:OCS786442 OMO786441:OMO786442 OWK786441:OWK786442 PGG786441:PGG786442 PQC786441:PQC786442 PZY786441:PZY786442 QJU786441:QJU786442 QTQ786441:QTQ786442 RDM786441:RDM786442 RNI786441:RNI786442 RXE786441:RXE786442 SHA786441:SHA786442 SQW786441:SQW786442 TAS786441:TAS786442 TKO786441:TKO786442 TUK786441:TUK786442 UEG786441:UEG786442 UOC786441:UOC786442 UXY786441:UXY786442 VHU786441:VHU786442 VRQ786441:VRQ786442 WBM786441:WBM786442 WLI786441:WLI786442 WVE786441:WVE786442 D851961:D851962 IS851977:IS851978 SO851977:SO851978 ACK851977:ACK851978 AMG851977:AMG851978 AWC851977:AWC851978 BFY851977:BFY851978 BPU851977:BPU851978 BZQ851977:BZQ851978 CJM851977:CJM851978 CTI851977:CTI851978 DDE851977:DDE851978 DNA851977:DNA851978 DWW851977:DWW851978 EGS851977:EGS851978 EQO851977:EQO851978 FAK851977:FAK851978 FKG851977:FKG851978 FUC851977:FUC851978 GDY851977:GDY851978 GNU851977:GNU851978 GXQ851977:GXQ851978 HHM851977:HHM851978 HRI851977:HRI851978 IBE851977:IBE851978 ILA851977:ILA851978 IUW851977:IUW851978 JES851977:JES851978 JOO851977:JOO851978 JYK851977:JYK851978 KIG851977:KIG851978 KSC851977:KSC851978 LBY851977:LBY851978 LLU851977:LLU851978 LVQ851977:LVQ851978 MFM851977:MFM851978 MPI851977:MPI851978 MZE851977:MZE851978 NJA851977:NJA851978 NSW851977:NSW851978 OCS851977:OCS851978 OMO851977:OMO851978 OWK851977:OWK851978 PGG851977:PGG851978 PQC851977:PQC851978 PZY851977:PZY851978 QJU851977:QJU851978 QTQ851977:QTQ851978 RDM851977:RDM851978 RNI851977:RNI851978 RXE851977:RXE851978 SHA851977:SHA851978 SQW851977:SQW851978 TAS851977:TAS851978 TKO851977:TKO851978 TUK851977:TUK851978 UEG851977:UEG851978 UOC851977:UOC851978 UXY851977:UXY851978 VHU851977:VHU851978 VRQ851977:VRQ851978 WBM851977:WBM851978 WLI851977:WLI851978 WVE851977:WVE851978 D917497:D917498 IS917513:IS917514 SO917513:SO917514 ACK917513:ACK917514 AMG917513:AMG917514 AWC917513:AWC917514 BFY917513:BFY917514 BPU917513:BPU917514 BZQ917513:BZQ917514 CJM917513:CJM917514 CTI917513:CTI917514 DDE917513:DDE917514 DNA917513:DNA917514 DWW917513:DWW917514 EGS917513:EGS917514 EQO917513:EQO917514 FAK917513:FAK917514 FKG917513:FKG917514 FUC917513:FUC917514 GDY917513:GDY917514 GNU917513:GNU917514 GXQ917513:GXQ917514 HHM917513:HHM917514 HRI917513:HRI917514 IBE917513:IBE917514 ILA917513:ILA917514 IUW917513:IUW917514 JES917513:JES917514 JOO917513:JOO917514 JYK917513:JYK917514 KIG917513:KIG917514 KSC917513:KSC917514 LBY917513:LBY917514 LLU917513:LLU917514 LVQ917513:LVQ917514 MFM917513:MFM917514 MPI917513:MPI917514 MZE917513:MZE917514 NJA917513:NJA917514 NSW917513:NSW917514 OCS917513:OCS917514 OMO917513:OMO917514 OWK917513:OWK917514 PGG917513:PGG917514 PQC917513:PQC917514 PZY917513:PZY917514 QJU917513:QJU917514 QTQ917513:QTQ917514 RDM917513:RDM917514 RNI917513:RNI917514 RXE917513:RXE917514 SHA917513:SHA917514 SQW917513:SQW917514 TAS917513:TAS917514 TKO917513:TKO917514 TUK917513:TUK917514 UEG917513:UEG917514 UOC917513:UOC917514 UXY917513:UXY917514 VHU917513:VHU917514 VRQ917513:VRQ917514 WBM917513:WBM917514 WLI917513:WLI917514 WVE917513:WVE917514 D983033:D983034 IS983049:IS983050 SO983049:SO983050 ACK983049:ACK983050 AMG983049:AMG983050 AWC983049:AWC983050 BFY983049:BFY983050 BPU983049:BPU983050 BZQ983049:BZQ983050 CJM983049:CJM983050 CTI983049:CTI983050 DDE983049:DDE983050 DNA983049:DNA983050 DWW983049:DWW983050 EGS983049:EGS983050 EQO983049:EQO983050 FAK983049:FAK983050 FKG983049:FKG983050 FUC983049:FUC983050 GDY983049:GDY983050 GNU983049:GNU983050 GXQ983049:GXQ983050 HHM983049:HHM983050 HRI983049:HRI983050 IBE983049:IBE983050 ILA983049:ILA983050 IUW983049:IUW983050 JES983049:JES983050 JOO983049:JOO983050 JYK983049:JYK983050 KIG983049:KIG983050 KSC983049:KSC983050 LBY983049:LBY983050 LLU983049:LLU983050 LVQ983049:LVQ983050 MFM983049:MFM983050 MPI983049:MPI983050 MZE983049:MZE983050 NJA983049:NJA983050 NSW983049:NSW983050 OCS983049:OCS983050 OMO983049:OMO983050 OWK983049:OWK983050 PGG983049:PGG983050 PQC983049:PQC983050 PZY983049:PZY983050 QJU983049:QJU983050 QTQ983049:QTQ983050 RDM983049:RDM983050 RNI983049:RNI983050 RXE983049:RXE983050 SHA983049:SHA983050 SQW983049:SQW983050 TAS983049:TAS983050 TKO983049:TKO983050 TUK983049:TUK983050 UEG983049:UEG983050 UOC983049:UOC983050 UXY983049:UXY983050 VHU983049:VHU983050 VRQ983049:VRQ983050 WBM983049:WBM983050 WLI983049:WLI983050 WVE983049:WVE98305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WVE983045 IS4:IS5 SO4:SO5 ACK4:ACK5 AMG4:AMG5 AWC4:AWC5 BFY4:BFY5 BPU4:BPU5 BZQ4:BZQ5 CJM4:CJM5 CTI4:CTI5 DDE4:DDE5 DNA4:DNA5 DWW4:DWW5 EGS4:EGS5 EQO4:EQO5 FAK4:FAK5 FKG4:FKG5 FUC4:FUC5 GDY4:GDY5 GNU4:GNU5 GXQ4:GXQ5 HHM4:HHM5 HRI4:HRI5 IBE4:IBE5 ILA4:ILA5 IUW4:IUW5 JES4:JES5 JOO4:JOO5 JYK4:JYK5 KIG4:KIG5 KSC4:KSC5 LBY4:LBY5 LLU4:LLU5 LVQ4:LVQ5 MFM4:MFM5 MPI4:MPI5 MZE4:MZE5 NJA4:NJA5 NSW4:NSW5 OCS4:OCS5 OMO4:OMO5 OWK4:OWK5 PGG4:PGG5 PQC4:PQC5 PZY4:PZY5 QJU4:QJU5 QTQ4:QTQ5 RDM4:RDM5 RNI4:RNI5 RXE4:RXE5 SHA4:SHA5 SQW4:SQW5 TAS4:TAS5 TKO4:TKO5 TUK4:TUK5 UEG4:UEG5 UOC4:UOC5 UXY4:UXY5 VHU4:VHU5 VRQ4:VRQ5 WBM4:WBM5 WLI4:WLI5 WVE4:WVE5 D65525 IS65541 SO65541 ACK65541 AMG65541 AWC65541 BFY65541 BPU65541 BZQ65541 CJM65541 CTI65541 DDE65541 DNA65541 DWW65541 EGS65541 EQO65541 FAK65541 FKG65541 FUC65541 GDY65541 GNU65541 GXQ65541 HHM65541 HRI65541 IBE65541 ILA65541 IUW65541 JES65541 JOO65541 JYK65541 KIG65541 KSC65541 LBY65541 LLU65541 LVQ65541 MFM65541 MPI65541 MZE65541 NJA65541 NSW65541 OCS65541 OMO65541 OWK65541 PGG65541 PQC65541 PZY65541 QJU65541 QTQ65541 RDM65541 RNI65541 RXE65541 SHA65541 SQW65541 TAS65541 TKO65541 TUK65541 UEG65541 UOC65541 UXY65541 VHU65541 VRQ65541 WBM65541 WLI65541 WVE65541 D131061 IS131077 SO131077 ACK131077 AMG131077 AWC131077 BFY131077 BPU131077 BZQ131077 CJM131077 CTI131077 DDE131077 DNA131077 DWW131077 EGS131077 EQO131077 FAK131077 FKG131077 FUC131077 GDY131077 GNU131077 GXQ131077 HHM131077 HRI131077 IBE131077 ILA131077 IUW131077 JES131077 JOO131077 JYK131077 KIG131077 KSC131077 LBY131077 LLU131077 LVQ131077 MFM131077 MPI131077 MZE131077 NJA131077 NSW131077 OCS131077 OMO131077 OWK131077 PGG131077 PQC131077 PZY131077 QJU131077 QTQ131077 RDM131077 RNI131077 RXE131077 SHA131077 SQW131077 TAS131077 TKO131077 TUK131077 UEG131077 UOC131077 UXY131077 VHU131077 VRQ131077 WBM131077 WLI131077 WVE131077 D196597 IS196613 SO196613 ACK196613 AMG196613 AWC196613 BFY196613 BPU196613 BZQ196613 CJM196613 CTI196613 DDE196613 DNA196613 DWW196613 EGS196613 EQO196613 FAK196613 FKG196613 FUC196613 GDY196613 GNU196613 GXQ196613 HHM196613 HRI196613 IBE196613 ILA196613 IUW196613 JES196613 JOO196613 JYK196613 KIG196613 KSC196613 LBY196613 LLU196613 LVQ196613 MFM196613 MPI196613 MZE196613 NJA196613 NSW196613 OCS196613 OMO196613 OWK196613 PGG196613 PQC196613 PZY196613 QJU196613 QTQ196613 RDM196613 RNI196613 RXE196613 SHA196613 SQW196613 TAS196613 TKO196613 TUK196613 UEG196613 UOC196613 UXY196613 VHU196613 VRQ196613 WBM196613 WLI196613 WVE196613 D262133 IS262149 SO262149 ACK262149 AMG262149 AWC262149 BFY262149 BPU262149 BZQ262149 CJM262149 CTI262149 DDE262149 DNA262149 DWW262149 EGS262149 EQO262149 FAK262149 FKG262149 FUC262149 GDY262149 GNU262149 GXQ262149 HHM262149 HRI262149 IBE262149 ILA262149 IUW262149 JES262149 JOO262149 JYK262149 KIG262149 KSC262149 LBY262149 LLU262149 LVQ262149 MFM262149 MPI262149 MZE262149 NJA262149 NSW262149 OCS262149 OMO262149 OWK262149 PGG262149 PQC262149 PZY262149 QJU262149 QTQ262149 RDM262149 RNI262149 RXE262149 SHA262149 SQW262149 TAS262149 TKO262149 TUK262149 UEG262149 UOC262149 UXY262149 VHU262149 VRQ262149 WBM262149 WLI262149 WVE262149 D327669 IS327685 SO327685 ACK327685 AMG327685 AWC327685 BFY327685 BPU327685 BZQ327685 CJM327685 CTI327685 DDE327685 DNA327685 DWW327685 EGS327685 EQO327685 FAK327685 FKG327685 FUC327685 GDY327685 GNU327685 GXQ327685 HHM327685 HRI327685 IBE327685 ILA327685 IUW327685 JES327685 JOO327685 JYK327685 KIG327685 KSC327685 LBY327685 LLU327685 LVQ327685 MFM327685 MPI327685 MZE327685 NJA327685 NSW327685 OCS327685 OMO327685 OWK327685 PGG327685 PQC327685 PZY327685 QJU327685 QTQ327685 RDM327685 RNI327685 RXE327685 SHA327685 SQW327685 TAS327685 TKO327685 TUK327685 UEG327685 UOC327685 UXY327685 VHU327685 VRQ327685 WBM327685 WLI327685 WVE327685 D393205 IS393221 SO393221 ACK393221 AMG393221 AWC393221 BFY393221 BPU393221 BZQ393221 CJM393221 CTI393221 DDE393221 DNA393221 DWW393221 EGS393221 EQO393221 FAK393221 FKG393221 FUC393221 GDY393221 GNU393221 GXQ393221 HHM393221 HRI393221 IBE393221 ILA393221 IUW393221 JES393221 JOO393221 JYK393221 KIG393221 KSC393221 LBY393221 LLU393221 LVQ393221 MFM393221 MPI393221 MZE393221 NJA393221 NSW393221 OCS393221 OMO393221 OWK393221 PGG393221 PQC393221 PZY393221 QJU393221 QTQ393221 RDM393221 RNI393221 RXE393221 SHA393221 SQW393221 TAS393221 TKO393221 TUK393221 UEG393221 UOC393221 UXY393221 VHU393221 VRQ393221 WBM393221 WLI393221 WVE393221 D458741 IS458757 SO458757 ACK458757 AMG458757 AWC458757 BFY458757 BPU458757 BZQ458757 CJM458757 CTI458757 DDE458757 DNA458757 DWW458757 EGS458757 EQO458757 FAK458757 FKG458757 FUC458757 GDY458757 GNU458757 GXQ458757 HHM458757 HRI458757 IBE458757 ILA458757 IUW458757 JES458757 JOO458757 JYK458757 KIG458757 KSC458757 LBY458757 LLU458757 LVQ458757 MFM458757 MPI458757 MZE458757 NJA458757 NSW458757 OCS458757 OMO458757 OWK458757 PGG458757 PQC458757 PZY458757 QJU458757 QTQ458757 RDM458757 RNI458757 RXE458757 SHA458757 SQW458757 TAS458757 TKO458757 TUK458757 UEG458757 UOC458757 UXY458757 VHU458757 VRQ458757 WBM458757 WLI458757 WVE458757 D524277 IS524293 SO524293 ACK524293 AMG524293 AWC524293 BFY524293 BPU524293 BZQ524293 CJM524293 CTI524293 DDE524293 DNA524293 DWW524293 EGS524293 EQO524293 FAK524293 FKG524293 FUC524293 GDY524293 GNU524293 GXQ524293 HHM524293 HRI524293 IBE524293 ILA524293 IUW524293 JES524293 JOO524293 JYK524293 KIG524293 KSC524293 LBY524293 LLU524293 LVQ524293 MFM524293 MPI524293 MZE524293 NJA524293 NSW524293 OCS524293 OMO524293 OWK524293 PGG524293 PQC524293 PZY524293 QJU524293 QTQ524293 RDM524293 RNI524293 RXE524293 SHA524293 SQW524293 TAS524293 TKO524293 TUK524293 UEG524293 UOC524293 UXY524293 VHU524293 VRQ524293 WBM524293 WLI524293 WVE524293 D589813 IS589829 SO589829 ACK589829 AMG589829 AWC589829 BFY589829 BPU589829 BZQ589829 CJM589829 CTI589829 DDE589829 DNA589829 DWW589829 EGS589829 EQO589829 FAK589829 FKG589829 FUC589829 GDY589829 GNU589829 GXQ589829 HHM589829 HRI589829 IBE589829 ILA589829 IUW589829 JES589829 JOO589829 JYK589829 KIG589829 KSC589829 LBY589829 LLU589829 LVQ589829 MFM589829 MPI589829 MZE589829 NJA589829 NSW589829 OCS589829 OMO589829 OWK589829 PGG589829 PQC589829 PZY589829 QJU589829 QTQ589829 RDM589829 RNI589829 RXE589829 SHA589829 SQW589829 TAS589829 TKO589829 TUK589829 UEG589829 UOC589829 UXY589829 VHU589829 VRQ589829 WBM589829 WLI589829 WVE589829 D655349 IS655365 SO655365 ACK655365 AMG655365 AWC655365 BFY655365 BPU655365 BZQ655365 CJM655365 CTI655365 DDE655365 DNA655365 DWW655365 EGS655365 EQO655365 FAK655365 FKG655365 FUC655365 GDY655365 GNU655365 GXQ655365 HHM655365 HRI655365 IBE655365 ILA655365 IUW655365 JES655365 JOO655365 JYK655365 KIG655365 KSC655365 LBY655365 LLU655365 LVQ655365 MFM655365 MPI655365 MZE655365 NJA655365 NSW655365 OCS655365 OMO655365 OWK655365 PGG655365 PQC655365 PZY655365 QJU655365 QTQ655365 RDM655365 RNI655365 RXE655365 SHA655365 SQW655365 TAS655365 TKO655365 TUK655365 UEG655365 UOC655365 UXY655365 VHU655365 VRQ655365 WBM655365 WLI655365 WVE655365 D720885 IS720901 SO720901 ACK720901 AMG720901 AWC720901 BFY720901 BPU720901 BZQ720901 CJM720901 CTI720901 DDE720901 DNA720901 DWW720901 EGS720901 EQO720901 FAK720901 FKG720901 FUC720901 GDY720901 GNU720901 GXQ720901 HHM720901 HRI720901 IBE720901 ILA720901 IUW720901 JES720901 JOO720901 JYK720901 KIG720901 KSC720901 LBY720901 LLU720901 LVQ720901 MFM720901 MPI720901 MZE720901 NJA720901 NSW720901 OCS720901 OMO720901 OWK720901 PGG720901 PQC720901 PZY720901 QJU720901 QTQ720901 RDM720901 RNI720901 RXE720901 SHA720901 SQW720901 TAS720901 TKO720901 TUK720901 UEG720901 UOC720901 UXY720901 VHU720901 VRQ720901 WBM720901 WLI720901 WVE720901 D786421 IS786437 SO786437 ACK786437 AMG786437 AWC786437 BFY786437 BPU786437 BZQ786437 CJM786437 CTI786437 DDE786437 DNA786437 DWW786437 EGS786437 EQO786437 FAK786437 FKG786437 FUC786437 GDY786437 GNU786437 GXQ786437 HHM786437 HRI786437 IBE786437 ILA786437 IUW786437 JES786437 JOO786437 JYK786437 KIG786437 KSC786437 LBY786437 LLU786437 LVQ786437 MFM786437 MPI786437 MZE786437 NJA786437 NSW786437 OCS786437 OMO786437 OWK786437 PGG786437 PQC786437 PZY786437 QJU786437 QTQ786437 RDM786437 RNI786437 RXE786437 SHA786437 SQW786437 TAS786437 TKO786437 TUK786437 UEG786437 UOC786437 UXY786437 VHU786437 VRQ786437 WBM786437 WLI786437 WVE786437 D851957 IS851973 SO851973 ACK851973 AMG851973 AWC851973 BFY851973 BPU851973 BZQ851973 CJM851973 CTI851973 DDE851973 DNA851973 DWW851973 EGS851973 EQO851973 FAK851973 FKG851973 FUC851973 GDY851973 GNU851973 GXQ851973 HHM851973 HRI851973 IBE851973 ILA851973 IUW851973 JES851973 JOO851973 JYK851973 KIG851973 KSC851973 LBY851973 LLU851973 LVQ851973 MFM851973 MPI851973 MZE851973 NJA851973 NSW851973 OCS851973 OMO851973 OWK851973 PGG851973 PQC851973 PZY851973 QJU851973 QTQ851973 RDM851973 RNI851973 RXE851973 SHA851973 SQW851973 TAS851973 TKO851973 TUK851973 UEG851973 UOC851973 UXY851973 VHU851973 VRQ851973 WBM851973 WLI851973 WVE851973 D917493 IS917509 SO917509 ACK917509 AMG917509 AWC917509 BFY917509 BPU917509 BZQ917509 CJM917509 CTI917509 DDE917509 DNA917509 DWW917509 EGS917509 EQO917509 FAK917509 FKG917509 FUC917509 GDY917509 GNU917509 GXQ917509 HHM917509 HRI917509 IBE917509 ILA917509 IUW917509 JES917509 JOO917509 JYK917509 KIG917509 KSC917509 LBY917509 LLU917509 LVQ917509 MFM917509 MPI917509 MZE917509 NJA917509 NSW917509 OCS917509 OMO917509 OWK917509 PGG917509 PQC917509 PZY917509 QJU917509 QTQ917509 RDM917509 RNI917509 RXE917509 SHA917509 SQW917509 TAS917509 TKO917509 TUK917509 UEG917509 UOC917509 UXY917509 VHU917509 VRQ917509 WBM917509 WLI917509 WVE917509 D983029 IS983045 SO983045 ACK983045 AMG983045 AWC983045 BFY983045 BPU983045 BZQ983045 CJM983045 CTI983045 DDE983045 DNA983045 DWW983045 EGS983045 EQO983045 FAK983045 FKG983045 FUC983045 GDY983045 GNU983045 GXQ983045 HHM983045 HRI983045 IBE983045 ILA983045 IUW983045 JES983045 JOO983045 JYK983045 KIG983045 KSC983045 LBY983045 LLU983045 LVQ983045 MFM983045 MPI983045 MZE983045 NJA983045 NSW983045 OCS983045 OMO983045 OWK983045 PGG983045 PQC983045 PZY983045 QJU983045 QTQ983045 RDM983045 RNI983045 RXE983045 SHA983045 SQW983045 TAS983045 TKO983045 TUK983045 UEG983045 UOC983045 UXY983045 VHU983045 VRQ983045 WBM983045 WLI983045 D4">
      <formula1>"EUR,USD,GBP,JPY,CHF"</formula1>
    </dataValidation>
    <dataValidation type="list" allowBlank="1" showInputMessage="1" showErrorMessage="1" sqref="D5">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S747"/>
  <sheetViews>
    <sheetView topLeftCell="D1" zoomScaleNormal="100" workbookViewId="0">
      <selection activeCell="V4" sqref="V4"/>
    </sheetView>
  </sheetViews>
  <sheetFormatPr defaultRowHeight="11.25" outlineLevelCol="1" x14ac:dyDescent="0.2"/>
  <cols>
    <col min="1" max="1" width="2.7109375" style="9" customWidth="1"/>
    <col min="2" max="2" width="4.7109375" style="9" customWidth="1"/>
    <col min="3" max="3" width="17.28515625" style="9" bestFit="1" customWidth="1"/>
    <col min="4" max="4" width="17.28515625" style="9" customWidth="1"/>
    <col min="5" max="5" width="10" style="9" customWidth="1"/>
    <col min="6" max="6" width="8" style="9" customWidth="1"/>
    <col min="7" max="7" width="10" style="9" customWidth="1"/>
    <col min="8" max="8" width="8" style="9" customWidth="1"/>
    <col min="9" max="10" width="12" style="9" bestFit="1" customWidth="1"/>
    <col min="11" max="11" width="12" style="9" hidden="1" customWidth="1" outlineLevel="1"/>
    <col min="12" max="12" width="9" style="9" hidden="1" customWidth="1" outlineLevel="1"/>
    <col min="13" max="13" width="12.7109375" style="9" customWidth="1" collapsed="1"/>
    <col min="14" max="14" width="12.7109375" style="9" customWidth="1"/>
    <col min="15" max="17" width="10.7109375" style="9" customWidth="1"/>
    <col min="18" max="18" width="14" style="9" customWidth="1"/>
    <col min="19" max="19" width="2.7109375" style="9" customWidth="1"/>
    <col min="20" max="21" width="2.28515625" style="9" customWidth="1"/>
    <col min="22" max="22" width="7" style="9" bestFit="1" customWidth="1"/>
    <col min="23" max="24" width="2.28515625" style="9" customWidth="1"/>
    <col min="25" max="25" width="10" style="9" bestFit="1" customWidth="1"/>
    <col min="26" max="26" width="12" style="9" bestFit="1" customWidth="1"/>
    <col min="27" max="27" width="31.7109375" style="9" bestFit="1" customWidth="1"/>
    <col min="28" max="30" width="2.7109375" style="9" customWidth="1"/>
    <col min="31" max="31" width="9.140625" style="9"/>
    <col min="32" max="32" width="2.7109375" style="9" customWidth="1"/>
    <col min="33" max="38" width="9.140625" style="9"/>
    <col min="39" max="39" width="5" style="9" bestFit="1" customWidth="1"/>
    <col min="40" max="40" width="12" style="9" bestFit="1" customWidth="1"/>
    <col min="41" max="41" width="11" style="9" bestFit="1" customWidth="1"/>
    <col min="42" max="42" width="13.140625" style="9" bestFit="1" customWidth="1"/>
    <col min="43" max="43" width="11" style="9" bestFit="1" customWidth="1"/>
    <col min="44" max="16384" width="9.140625" style="9"/>
  </cols>
  <sheetData>
    <row r="1" spans="1:45" ht="12" thickBot="1" x14ac:dyDescent="0.25"/>
    <row r="2" spans="1:45" x14ac:dyDescent="0.2">
      <c r="A2" s="1"/>
      <c r="B2" s="2"/>
      <c r="C2" s="2" t="s">
        <v>13</v>
      </c>
      <c r="D2" s="2" t="str">
        <f>PROPER(Currency&amp;FamilyName)&amp;Tenor</f>
        <v>Euribor3M</v>
      </c>
      <c r="E2" s="2"/>
      <c r="F2" s="2"/>
      <c r="G2" s="2"/>
      <c r="H2" s="2"/>
      <c r="I2" s="2"/>
      <c r="J2" s="2"/>
      <c r="K2" s="2"/>
      <c r="L2" s="2"/>
      <c r="M2" s="2" t="str">
        <f>_xll.qlEuribor(PROPER(Currency)&amp;FamilyName&amp;Tenor&amp;"_MX",Tenor,"MX"&amp;Currency&amp;Tenor&amp;"_NEW",,_xll.ohTrigger(Trigger,Recalc),ObjectOverwrite)</f>
        <v>Euribor3M_MX#0004</v>
      </c>
      <c r="N2" s="2" t="str">
        <f>_xll.qlEuribor(PROPER(Currency)&amp;FamilyName&amp;Tenor&amp;"_QL",Tenor,"EUR3M",,_xll.ohTrigger(Trigger,Recalc),TRUE)</f>
        <v>Euribor3M_QL#0004</v>
      </c>
      <c r="O2" s="2"/>
      <c r="P2" s="2"/>
      <c r="Q2" s="2"/>
      <c r="R2" s="2"/>
      <c r="S2" s="3"/>
      <c r="V2" s="81" t="s">
        <v>19</v>
      </c>
      <c r="AQ2" s="76" t="s">
        <v>40</v>
      </c>
      <c r="AS2" s="76" t="s">
        <v>39</v>
      </c>
    </row>
    <row r="3" spans="1:45" ht="15" customHeight="1" x14ac:dyDescent="0.2">
      <c r="A3" s="4"/>
      <c r="B3" s="83" t="s">
        <v>11</v>
      </c>
      <c r="C3" s="85" t="s">
        <v>12</v>
      </c>
      <c r="D3" s="85" t="s">
        <v>9</v>
      </c>
      <c r="E3" s="35" t="s">
        <v>30</v>
      </c>
      <c r="F3" s="37"/>
      <c r="G3" s="35" t="s">
        <v>31</v>
      </c>
      <c r="H3" s="37"/>
      <c r="I3" s="35" t="s">
        <v>10</v>
      </c>
      <c r="J3" s="36"/>
      <c r="K3" s="36"/>
      <c r="L3" s="36"/>
      <c r="M3" s="36"/>
      <c r="N3" s="37"/>
      <c r="O3" s="83" t="s">
        <v>27</v>
      </c>
      <c r="P3" s="83" t="s">
        <v>41</v>
      </c>
      <c r="Q3" s="83" t="s">
        <v>42</v>
      </c>
      <c r="R3" s="83" t="s">
        <v>28</v>
      </c>
      <c r="S3" s="5"/>
      <c r="V3" s="82"/>
      <c r="AM3" s="42" t="s">
        <v>20</v>
      </c>
      <c r="AN3" s="42" t="s">
        <v>21</v>
      </c>
      <c r="AO3" s="42" t="s">
        <v>22</v>
      </c>
      <c r="AP3" s="42" t="s">
        <v>35</v>
      </c>
      <c r="AQ3" s="71" t="s">
        <v>36</v>
      </c>
      <c r="AS3" s="75" t="s">
        <v>36</v>
      </c>
    </row>
    <row r="4" spans="1:45" x14ac:dyDescent="0.2">
      <c r="A4" s="4"/>
      <c r="B4" s="84"/>
      <c r="C4" s="85"/>
      <c r="D4" s="85"/>
      <c r="E4" s="59" t="s">
        <v>32</v>
      </c>
      <c r="F4" s="58" t="s">
        <v>33</v>
      </c>
      <c r="G4" s="59" t="s">
        <v>32</v>
      </c>
      <c r="H4" s="58" t="s">
        <v>33</v>
      </c>
      <c r="I4" s="42" t="s">
        <v>17</v>
      </c>
      <c r="J4" s="42" t="s">
        <v>16</v>
      </c>
      <c r="K4" s="42" t="s">
        <v>18</v>
      </c>
      <c r="L4" s="58" t="s">
        <v>29</v>
      </c>
      <c r="M4" s="71" t="s">
        <v>34</v>
      </c>
      <c r="N4" s="42" t="s">
        <v>15</v>
      </c>
      <c r="O4" s="84"/>
      <c r="P4" s="84"/>
      <c r="Q4" s="84"/>
      <c r="R4" s="84"/>
      <c r="S4" s="5"/>
      <c r="V4" s="41"/>
      <c r="AM4" s="10" t="s">
        <v>23</v>
      </c>
      <c r="AN4" s="46">
        <f>_xll.qlSettingsEvaluationDate(Trigger)</f>
        <v>42244</v>
      </c>
      <c r="AO4" s="46">
        <f>_xll.qlCalendarAdvance(Calendar,AN4,Ndays&amp;"D",,,_xll.ohTrigger(Trigger,Recalc))</f>
        <v>42248</v>
      </c>
      <c r="AP4" s="47">
        <f>IFERROR(_xll.qlIndexFixing(Eur3M_QL,AN4,TRUE,Recalc),NA())</f>
        <v>-3.2799999935008141E-4</v>
      </c>
      <c r="AQ4" s="47">
        <f>IFERROR(_xll.qlIndexFixing(Eur3M_MX,AN4,TRUE,Recalc),NA())</f>
        <v>-3.2799999908655593E-4</v>
      </c>
      <c r="AS4" s="47">
        <v>-3.2799999999967165E-4</v>
      </c>
    </row>
    <row r="5" spans="1:45" x14ac:dyDescent="0.2">
      <c r="A5" s="4"/>
      <c r="B5" s="54" t="str">
        <f>_xll.qlIMMNextCode(EvaluationDate,FALSE,Trigger)</f>
        <v>U5</v>
      </c>
      <c r="C5" s="55">
        <f>_xll.qlIMMdate(B5,EvaluationDate,Trigger)</f>
        <v>42263</v>
      </c>
      <c r="D5" s="55">
        <f>IFERROR(_xll.qlInterestRateIndexFixingDate($D$2,$C5,Trigger),NA())</f>
        <v>42261</v>
      </c>
      <c r="E5" s="60">
        <f t="array" ref="E5:E38">_xll.ohFilter($D$5:$D$38,$L$5:$L$38="s")</f>
        <v>42779</v>
      </c>
      <c r="F5" s="63">
        <f t="array" ref="F5:F38">_xll.ohFilter($R$5:$R$38,$L$5:$L$38="s")</f>
        <v>0.30856235418719247</v>
      </c>
      <c r="G5" s="60">
        <f t="array" ref="G5:G38">_xll.ohFilter($D$5:$D$38,$L$5:$L$38="*")</f>
        <v>42807</v>
      </c>
      <c r="H5" s="63">
        <f t="array" ref="H5:H38">_xll.ohFilter($R$5:$R$38,$L$5:$L$38="*")</f>
        <v>0.42589960218218625</v>
      </c>
      <c r="I5" s="56">
        <v>-3.3161209651079508E-4</v>
      </c>
      <c r="J5" s="56">
        <v>-3.3E-4</v>
      </c>
      <c r="K5" s="56">
        <v>9.8915144631593537E-6</v>
      </c>
      <c r="L5" s="66"/>
      <c r="M5" s="72">
        <f>IFERROR(_xll.qlIndexFixing(Eur3M_MX,D5,,Trigger),NA())</f>
        <v>-3.3069382851992212E-4</v>
      </c>
      <c r="N5" s="57">
        <f>IFERROR(_xll.qlIndexFixing(Eur3M_QL,D5,,Trigger),NA())</f>
        <v>-3.3042392689930854E-4</v>
      </c>
      <c r="O5" s="43">
        <f t="shared" ref="O5:O38" si="0">(N5-I5)*10000</f>
        <v>1.188169611486534E-2</v>
      </c>
      <c r="P5" s="43">
        <v>6.6120965103129495E-2</v>
      </c>
      <c r="Q5" s="43">
        <f>(M5-I5)*10000</f>
        <v>9.1826799087296254E-3</v>
      </c>
      <c r="R5" s="43">
        <f t="shared" ref="R5:R38" si="1">(J5-I5)*10000</f>
        <v>1.6120965107950806E-2</v>
      </c>
      <c r="S5" s="5"/>
      <c r="T5" s="40">
        <f t="shared" ref="T5:T38" si="2">K5*10000</f>
        <v>9.8915144631593538E-2</v>
      </c>
      <c r="U5" s="9">
        <v>0</v>
      </c>
      <c r="AM5" s="11" t="str">
        <f>AM4</f>
        <v>1D</v>
      </c>
      <c r="AN5" s="48">
        <f>_xll.qlCalendarAdvance(Calendar,AN4,AM5,"f",FALSE)</f>
        <v>42247</v>
      </c>
      <c r="AO5" s="48">
        <f>_xll.qlCalendarAdvance(Calendar,AN5,Ndays&amp;"D",,,_xll.ohTrigger(Trigger,Recalc))</f>
        <v>42249</v>
      </c>
      <c r="AP5" s="49">
        <f>IFERROR(_xll.qlIndexFixing(Eur3M_QL,AO5,TRUE,Recalc),NA())</f>
        <v>-3.2797812305018894E-4</v>
      </c>
      <c r="AQ5" s="49">
        <f>IFERROR(_xll.qlIndexFixing(Eur3M_MX,AN5,TRUE,Recalc),NA())</f>
        <v>-3.2814869883006343E-4</v>
      </c>
      <c r="AS5" s="49">
        <v>-3.2774960044056224E-4</v>
      </c>
    </row>
    <row r="6" spans="1:45" x14ac:dyDescent="0.2">
      <c r="A6" s="4"/>
      <c r="B6" s="28" t="str">
        <f>_xll.qlIMMNextCode(B5,FALSE,Trigger)</f>
        <v>V5</v>
      </c>
      <c r="C6" s="29">
        <f>_xll.qlIMMdate(B6,EvaluationDate,Trigger)</f>
        <v>42298</v>
      </c>
      <c r="D6" s="29">
        <f>IFERROR(_xll.qlInterestRateIndexFixingDate($D$2,$C6,Trigger),NA())</f>
        <v>42296</v>
      </c>
      <c r="E6" s="61">
        <v>42838</v>
      </c>
      <c r="F6" s="64">
        <v>0.38846130605630624</v>
      </c>
      <c r="G6" s="61">
        <v>42807</v>
      </c>
      <c r="H6" s="64">
        <v>0.42589960218218625</v>
      </c>
      <c r="I6" s="38">
        <v>-3.3705247572041484E-4</v>
      </c>
      <c r="J6" s="38">
        <v>-3.48E-4</v>
      </c>
      <c r="K6" s="38">
        <v>1.5250685045492148E-5</v>
      </c>
      <c r="L6" s="67"/>
      <c r="M6" s="73">
        <f>IFERROR(_xll.qlIndexFixing(Eur3M_MX,D6,,Trigger),NA())</f>
        <v>-3.4801003195195079E-4</v>
      </c>
      <c r="N6" s="52">
        <f>IFERROR(_xll.qlIndexFixing(Eur3M_QL,D6,,Trigger),NA())</f>
        <v>-3.4776058786439135E-4</v>
      </c>
      <c r="O6" s="44">
        <f t="shared" si="0"/>
        <v>-0.10708112143976511</v>
      </c>
      <c r="P6" s="44">
        <v>0.16593682985904618</v>
      </c>
      <c r="Q6" s="44">
        <f t="shared" ref="Q6:Q38" si="3">(M6-I6)*10000</f>
        <v>-0.10957556231535953</v>
      </c>
      <c r="R6" s="44">
        <f t="shared" si="1"/>
        <v>-0.10947524279585161</v>
      </c>
      <c r="S6" s="5"/>
      <c r="T6" s="40">
        <f t="shared" si="2"/>
        <v>0.15250685045492149</v>
      </c>
      <c r="U6" s="9">
        <v>0</v>
      </c>
      <c r="AM6" s="11" t="str">
        <f t="shared" ref="AM6:AM69" si="4">AM5</f>
        <v>1D</v>
      </c>
      <c r="AN6" s="48">
        <f>_xll.qlCalendarAdvance(Calendar,AN5,AM6,"f",FALSE)</f>
        <v>42248</v>
      </c>
      <c r="AO6" s="48">
        <f>_xll.qlCalendarAdvance(Calendar,AN6,Ndays&amp;"D",,,_xll.ohTrigger(Trigger,Recalc))</f>
        <v>42250</v>
      </c>
      <c r="AP6" s="49">
        <f>IFERROR(_xll.qlIndexFixing(Eur3M_QL,AO6,TRUE,Recalc),NA())</f>
        <v>-3.2824332985044587E-4</v>
      </c>
      <c r="AQ6" s="49">
        <f>IFERROR(_xll.qlIndexFixing(Eur3M_MX,AN6,TRUE,Recalc),NA())</f>
        <v>-3.2830950188401275E-4</v>
      </c>
      <c r="AS6" s="49">
        <v>-3.2750488486221144E-4</v>
      </c>
    </row>
    <row r="7" spans="1:45" x14ac:dyDescent="0.2">
      <c r="A7" s="4"/>
      <c r="B7" s="28" t="str">
        <f>_xll.qlIMMNextCode(B6,FALSE,Trigger)</f>
        <v>X5</v>
      </c>
      <c r="C7" s="29">
        <f>_xll.qlIMMdate(B7,EvaluationDate,Trigger)</f>
        <v>42326</v>
      </c>
      <c r="D7" s="29">
        <f>IFERROR(_xll.qlInterestRateIndexFixingDate($D$2,$C7,Trigger),NA())</f>
        <v>42324</v>
      </c>
      <c r="E7" s="61" t="e">
        <v>#N/A</v>
      </c>
      <c r="F7" s="64" t="e">
        <v>#N/A</v>
      </c>
      <c r="G7" s="61">
        <v>42807</v>
      </c>
      <c r="H7" s="64">
        <v>0.42589960218218625</v>
      </c>
      <c r="I7" s="38">
        <v>-3.4066118086612521E-4</v>
      </c>
      <c r="J7" s="38">
        <v>-3.4400000000000001E-4</v>
      </c>
      <c r="K7" s="38">
        <v>1.2020119155559494E-5</v>
      </c>
      <c r="L7" s="67"/>
      <c r="M7" s="73">
        <f>IFERROR(_xll.qlIndexFixing(Eur3M_MX,D7,,Trigger),NA())</f>
        <v>-3.4290511946878237E-4</v>
      </c>
      <c r="N7" s="52">
        <f>IFERROR(_xll.qlIndexFixing(Eur3M_QL,D7,,Trigger),NA())</f>
        <v>-3.4401595391798999E-4</v>
      </c>
      <c r="O7" s="44">
        <f t="shared" si="0"/>
        <v>-3.3547730518647727E-2</v>
      </c>
      <c r="P7" s="44">
        <v>0.23965833031680669</v>
      </c>
      <c r="Q7" s="44">
        <f t="shared" si="3"/>
        <v>-2.243938602657157E-2</v>
      </c>
      <c r="R7" s="44">
        <f t="shared" si="1"/>
        <v>-3.3388191338747986E-2</v>
      </c>
      <c r="S7" s="5"/>
      <c r="T7" s="40">
        <f t="shared" si="2"/>
        <v>0.12020119155559493</v>
      </c>
      <c r="U7" s="9">
        <v>0</v>
      </c>
      <c r="AM7" s="11" t="str">
        <f t="shared" si="4"/>
        <v>1D</v>
      </c>
      <c r="AN7" s="48">
        <f>_xll.qlCalendarAdvance(Calendar,AN6,AM7,"f",FALSE)</f>
        <v>42249</v>
      </c>
      <c r="AO7" s="48">
        <f>_xll.qlCalendarAdvance(Calendar,AN7,Ndays&amp;"D",,,_xll.ohTrigger(Trigger,Recalc))</f>
        <v>42251</v>
      </c>
      <c r="AP7" s="49">
        <f>IFERROR(_xll.qlIndexFixing(Eur3M_QL,AO7,TRUE,Recalc),NA())</f>
        <v>-3.2838969465423924E-4</v>
      </c>
      <c r="AQ7" s="49">
        <f>IFERROR(_xll.qlIndexFixing(Eur3M_MX,AN7,TRUE,Recalc),NA())</f>
        <v>-3.2847970761132724E-4</v>
      </c>
      <c r="AS7" s="49">
        <v>-3.2726619611256704E-4</v>
      </c>
    </row>
    <row r="8" spans="1:45" x14ac:dyDescent="0.2">
      <c r="A8" s="4"/>
      <c r="B8" s="28" t="str">
        <f>_xll.qlIMMNextCode(B7,FALSE,Trigger)</f>
        <v>Z5</v>
      </c>
      <c r="C8" s="29">
        <f>_xll.qlIMMdate(B8,EvaluationDate,Trigger)</f>
        <v>42354</v>
      </c>
      <c r="D8" s="29">
        <f>IFERROR(_xll.qlInterestRateIndexFixingDate($D$2,$C8,Trigger),NA())</f>
        <v>42352</v>
      </c>
      <c r="E8" s="61" t="e">
        <v>#N/A</v>
      </c>
      <c r="F8" s="64" t="e">
        <v>#N/A</v>
      </c>
      <c r="G8" s="61">
        <v>42807</v>
      </c>
      <c r="H8" s="64">
        <v>0.42589960218218625</v>
      </c>
      <c r="I8" s="38">
        <v>-3.4065748534508315E-4</v>
      </c>
      <c r="J8" s="38">
        <v>-3.4000000000000002E-4</v>
      </c>
      <c r="K8" s="38">
        <v>1.3175437140945407E-5</v>
      </c>
      <c r="L8" s="67"/>
      <c r="M8" s="73">
        <f>IFERROR(_xll.qlIndexFixing(Eur3M_MX,D8,,Trigger),NA())</f>
        <v>-3.4080785056001716E-4</v>
      </c>
      <c r="N8" s="52">
        <f>IFERROR(_xll.qlIndexFixing(Eur3M_QL,D8,,Trigger),NA())</f>
        <v>-3.4008078488070647E-4</v>
      </c>
      <c r="O8" s="44">
        <f t="shared" si="0"/>
        <v>5.767004643766763E-3</v>
      </c>
      <c r="P8" s="44">
        <v>0.15657485345918651</v>
      </c>
      <c r="Q8" s="44">
        <f t="shared" si="3"/>
        <v>-1.5036521493400935E-3</v>
      </c>
      <c r="R8" s="44">
        <f t="shared" si="1"/>
        <v>6.5748534508312416E-3</v>
      </c>
      <c r="S8" s="5"/>
      <c r="T8" s="40">
        <f t="shared" si="2"/>
        <v>0.13175437140945406</v>
      </c>
      <c r="U8" s="9">
        <v>0</v>
      </c>
      <c r="AM8" s="11" t="str">
        <f t="shared" si="4"/>
        <v>1D</v>
      </c>
      <c r="AN8" s="48">
        <f>_xll.qlCalendarAdvance(Calendar,AN7,AM8,"f",FALSE)</f>
        <v>42250</v>
      </c>
      <c r="AO8" s="48">
        <f>_xll.qlCalendarAdvance(Calendar,AN8,Ndays&amp;"D",,,_xll.ohTrigger(Trigger,Recalc))</f>
        <v>42254</v>
      </c>
      <c r="AP8" s="49">
        <f>IFERROR(_xll.qlIndexFixing(Eur3M_QL,AO8,TRUE,Recalc),NA())</f>
        <v>-3.2856295725630706E-4</v>
      </c>
      <c r="AQ8" s="49">
        <f>IFERROR(_xll.qlIndexFixing(Eur3M_MX,AN8,TRUE,Recalc),NA())</f>
        <v>-3.2903144168206557E-4</v>
      </c>
      <c r="AS8" s="49">
        <v>-3.2658975428649759E-4</v>
      </c>
    </row>
    <row r="9" spans="1:45" x14ac:dyDescent="0.2">
      <c r="A9" s="4"/>
      <c r="B9" s="28" t="str">
        <f>_xll.qlIMMNextCode(B8,FALSE,Trigger)</f>
        <v>F6</v>
      </c>
      <c r="C9" s="29">
        <f>_xll.qlIMMdate(B9,EvaluationDate,Trigger)</f>
        <v>42389</v>
      </c>
      <c r="D9" s="29">
        <f>IFERROR(_xll.qlInterestRateIndexFixingDate($D$2,$C9,Trigger),NA())</f>
        <v>42387</v>
      </c>
      <c r="E9" s="61" t="e">
        <v>#N/A</v>
      </c>
      <c r="F9" s="64" t="e">
        <v>#N/A</v>
      </c>
      <c r="G9" s="61">
        <v>42807</v>
      </c>
      <c r="H9" s="64">
        <v>0.42589960218218625</v>
      </c>
      <c r="I9" s="38">
        <v>-3.3062069677052848E-4</v>
      </c>
      <c r="J9" s="38">
        <v>-3.3E-4</v>
      </c>
      <c r="K9" s="38">
        <v>1.5640953955864111E-5</v>
      </c>
      <c r="L9" s="67"/>
      <c r="M9" s="73">
        <f>IFERROR(_xll.qlIndexFixing(Eur3M_MX,D9,,Trigger),NA())</f>
        <v>-3.2896758702907178E-4</v>
      </c>
      <c r="N9" s="52">
        <f>IFERROR(_xll.qlIndexFixing(Eur3M_QL,D9,,Trigger),NA())</f>
        <v>-3.3022809873507465E-4</v>
      </c>
      <c r="O9" s="44">
        <f t="shared" si="0"/>
        <v>3.9259803545383266E-3</v>
      </c>
      <c r="P9" s="44">
        <v>0.15227358560064977</v>
      </c>
      <c r="Q9" s="44">
        <f t="shared" si="3"/>
        <v>1.6531097414567049E-2</v>
      </c>
      <c r="R9" s="44">
        <f t="shared" si="1"/>
        <v>6.2069677052848564E-3</v>
      </c>
      <c r="S9" s="5"/>
      <c r="T9" s="40">
        <f t="shared" si="2"/>
        <v>0.15640953955864112</v>
      </c>
      <c r="U9" s="9">
        <v>0</v>
      </c>
      <c r="AM9" s="11" t="str">
        <f t="shared" si="4"/>
        <v>1D</v>
      </c>
      <c r="AN9" s="48">
        <f>_xll.qlCalendarAdvance(Calendar,AN8,AM9,"f",FALSE)</f>
        <v>42251</v>
      </c>
      <c r="AO9" s="48">
        <f>_xll.qlCalendarAdvance(Calendar,AN9,Ndays&amp;"D",,,_xll.ohTrigger(Trigger,Recalc))</f>
        <v>42255</v>
      </c>
      <c r="AP9" s="49">
        <f>IFERROR(_xll.qlIndexFixing(Eur3M_QL,AO9,TRUE,Recalc),NA())</f>
        <v>-3.2876186757397458E-4</v>
      </c>
      <c r="AQ9" s="49">
        <f>IFERROR(_xll.qlIndexFixing(Eur3M_MX,AN9,TRUE,Recalc),NA())</f>
        <v>-3.2922786133184132E-4</v>
      </c>
      <c r="AS9" s="49">
        <v>-3.2637864793914943E-4</v>
      </c>
    </row>
    <row r="10" spans="1:45" x14ac:dyDescent="0.2">
      <c r="A10" s="4"/>
      <c r="B10" s="28" t="str">
        <f>_xll.qlIMMNextCode(B9,FALSE,Trigger)</f>
        <v>G6</v>
      </c>
      <c r="C10" s="29">
        <f>_xll.qlIMMdate(B10,EvaluationDate,Trigger)</f>
        <v>42417</v>
      </c>
      <c r="D10" s="29">
        <f>IFERROR(_xll.qlInterestRateIndexFixingDate($D$2,$C10,Trigger),NA())</f>
        <v>42415</v>
      </c>
      <c r="E10" s="61" t="e">
        <v>#N/A</v>
      </c>
      <c r="F10" s="64" t="e">
        <v>#N/A</v>
      </c>
      <c r="G10" s="61">
        <v>42807</v>
      </c>
      <c r="H10" s="64">
        <v>0.42589960218218625</v>
      </c>
      <c r="I10" s="38">
        <v>-3.0980137880584602E-4</v>
      </c>
      <c r="J10" s="38">
        <v>-3.1100000000000002E-4</v>
      </c>
      <c r="K10" s="38">
        <v>1.2051033859157405E-5</v>
      </c>
      <c r="L10" s="67"/>
      <c r="M10" s="73">
        <f>IFERROR(_xll.qlIndexFixing(Eur3M_MX,D10,,Trigger),NA())</f>
        <v>-3.1304180116142888E-4</v>
      </c>
      <c r="N10" s="52">
        <f>IFERROR(_xll.qlIndexFixing(Eur3M_QL,D10,,Trigger),NA())</f>
        <v>-3.105402785914535E-4</v>
      </c>
      <c r="O10" s="44">
        <f t="shared" si="0"/>
        <v>-7.3889978560747784E-3</v>
      </c>
      <c r="P10" s="44">
        <v>0.12047723653568548</v>
      </c>
      <c r="Q10" s="44">
        <f t="shared" si="3"/>
        <v>-3.240422355582856E-2</v>
      </c>
      <c r="R10" s="44">
        <f t="shared" si="1"/>
        <v>-1.198621194154002E-2</v>
      </c>
      <c r="S10" s="5"/>
      <c r="T10" s="40">
        <f t="shared" si="2"/>
        <v>0.12051033859157405</v>
      </c>
      <c r="U10" s="9">
        <v>0</v>
      </c>
      <c r="AM10" s="11" t="str">
        <f t="shared" si="4"/>
        <v>1D</v>
      </c>
      <c r="AN10" s="48">
        <f>_xll.qlCalendarAdvance(Calendar,AN9,AM10,"f",FALSE)</f>
        <v>42254</v>
      </c>
      <c r="AO10" s="48">
        <f>_xll.qlCalendarAdvance(Calendar,AN10,Ndays&amp;"D",,,_xll.ohTrigger(Trigger,Recalc))</f>
        <v>42256</v>
      </c>
      <c r="AP10" s="49">
        <f>IFERROR(_xll.qlIndexFixing(Eur3M_QL,AO10,TRUE,Recalc),NA())</f>
        <v>-3.2898517552632384E-4</v>
      </c>
      <c r="AQ10" s="49">
        <f>IFERROR(_xll.qlIndexFixing(Eur3M_MX,AN10,TRUE,Recalc),NA())</f>
        <v>-3.2942731123107507E-4</v>
      </c>
      <c r="AS10" s="49">
        <v>-3.2617531760372354E-4</v>
      </c>
    </row>
    <row r="11" spans="1:45" x14ac:dyDescent="0.2">
      <c r="A11" s="4"/>
      <c r="B11" s="28" t="str">
        <f>_xll.qlIMMNextCode(B10,FALSE,Trigger)</f>
        <v>H6</v>
      </c>
      <c r="C11" s="29">
        <f>_xll.qlIMMdate(B11,EvaluationDate,Trigger)</f>
        <v>42445</v>
      </c>
      <c r="D11" s="29">
        <f>IFERROR(_xll.qlInterestRateIndexFixingDate($D$2,$C11,Trigger),NA())</f>
        <v>42443</v>
      </c>
      <c r="E11" s="61" t="e">
        <v>#N/A</v>
      </c>
      <c r="F11" s="64" t="e">
        <v>#N/A</v>
      </c>
      <c r="G11" s="61">
        <v>42807</v>
      </c>
      <c r="H11" s="64">
        <v>0.42589960218218625</v>
      </c>
      <c r="I11" s="38">
        <v>-2.8754700177187857E-4</v>
      </c>
      <c r="J11" s="38">
        <v>-2.9100000000000003E-4</v>
      </c>
      <c r="K11" s="38">
        <v>1.0275573953893368E-5</v>
      </c>
      <c r="L11" s="67"/>
      <c r="M11" s="73">
        <f>IFERROR(_xll.qlIndexFixing(Eur3M_MX,D11,,Trigger),NA())</f>
        <v>-2.9023785316106832E-4</v>
      </c>
      <c r="N11" s="52">
        <f>IFERROR(_xll.qlIndexFixing(Eur3M_QL,D11,,Trigger),NA())</f>
        <v>-2.9061697947228306E-4</v>
      </c>
      <c r="O11" s="44">
        <f t="shared" si="0"/>
        <v>-3.0699777004044897E-2</v>
      </c>
      <c r="P11" s="44">
        <v>0.12547001771814698</v>
      </c>
      <c r="Q11" s="44">
        <f t="shared" si="3"/>
        <v>-2.6908513891897426E-2</v>
      </c>
      <c r="R11" s="44">
        <f t="shared" si="1"/>
        <v>-3.4529982281214532E-2</v>
      </c>
      <c r="S11" s="5"/>
      <c r="T11" s="40">
        <f t="shared" si="2"/>
        <v>0.10275573953893369</v>
      </c>
      <c r="U11" s="9">
        <v>0</v>
      </c>
      <c r="AM11" s="11" t="str">
        <f t="shared" si="4"/>
        <v>1D</v>
      </c>
      <c r="AN11" s="48">
        <f>_xll.qlCalendarAdvance(Calendar,AN10,AM11,"f",FALSE)</f>
        <v>42255</v>
      </c>
      <c r="AO11" s="48">
        <f>_xll.qlCalendarAdvance(Calendar,AN11,Ndays&amp;"D",,,_xll.ohTrigger(Trigger,Recalc))</f>
        <v>42257</v>
      </c>
      <c r="AP11" s="49">
        <f>IFERROR(_xll.qlIndexFixing(Eur3M_QL,AO11,TRUE,Recalc),NA())</f>
        <v>-3.297889843576875E-4</v>
      </c>
      <c r="AQ11" s="49">
        <f>IFERROR(_xll.qlIndexFixing(Eur3M_MX,AN11,TRUE,Recalc),NA())</f>
        <v>-3.2962454260999631E-4</v>
      </c>
      <c r="AS11" s="49">
        <v>-3.2598012010204476E-4</v>
      </c>
    </row>
    <row r="12" spans="1:45" x14ac:dyDescent="0.2">
      <c r="A12" s="4"/>
      <c r="B12" s="28" t="str">
        <f>_xll.qlIMMNextCode(B11,FALSE,Trigger)</f>
        <v>J6</v>
      </c>
      <c r="C12" s="29">
        <f>_xll.qlIMMdate(B12,EvaluationDate,Trigger)</f>
        <v>42480</v>
      </c>
      <c r="D12" s="29">
        <f>IFERROR(_xll.qlInterestRateIndexFixingDate($D$2,$C12,Trigger),NA())</f>
        <v>42478</v>
      </c>
      <c r="E12" s="61" t="e">
        <v>#N/A</v>
      </c>
      <c r="F12" s="64" t="e">
        <v>#N/A</v>
      </c>
      <c r="G12" s="61">
        <v>42807</v>
      </c>
      <c r="H12" s="64">
        <v>0.42589960218218625</v>
      </c>
      <c r="I12" s="38">
        <v>-2.6542288981252886E-4</v>
      </c>
      <c r="J12" s="38">
        <v>-2.6899999999999998E-4</v>
      </c>
      <c r="K12" s="38">
        <v>1.089070803762754E-5</v>
      </c>
      <c r="L12" s="67"/>
      <c r="M12" s="73">
        <f>IFERROR(_xll.qlIndexFixing(Eur3M_MX,D12,,Trigger),NA())</f>
        <v>-2.6783163386277347E-4</v>
      </c>
      <c r="N12" s="52">
        <f>IFERROR(_xll.qlIndexFixing(Eur3M_QL,D12,,Trigger),NA())</f>
        <v>-2.6867448539990879E-4</v>
      </c>
      <c r="O12" s="44">
        <f t="shared" si="0"/>
        <v>-3.2515955873799379E-2</v>
      </c>
      <c r="P12" s="44">
        <v>0.10361910312769898</v>
      </c>
      <c r="Q12" s="44">
        <f t="shared" si="3"/>
        <v>-2.4087440502446152E-2</v>
      </c>
      <c r="R12" s="44">
        <f t="shared" si="1"/>
        <v>-3.5771101874711227E-2</v>
      </c>
      <c r="S12" s="5"/>
      <c r="T12" s="40">
        <f t="shared" si="2"/>
        <v>0.1089070803762754</v>
      </c>
      <c r="U12" s="9">
        <v>0</v>
      </c>
      <c r="AM12" s="11" t="str">
        <f t="shared" si="4"/>
        <v>1D</v>
      </c>
      <c r="AN12" s="48">
        <f>_xll.qlCalendarAdvance(Calendar,AN11,AM12,"f",FALSE)</f>
        <v>42256</v>
      </c>
      <c r="AO12" s="48">
        <f>_xll.qlCalendarAdvance(Calendar,AN12,Ndays&amp;"D",,,_xll.ohTrigger(Trigger,Recalc))</f>
        <v>42258</v>
      </c>
      <c r="AP12" s="49">
        <f>IFERROR(_xll.qlIndexFixing(Eur3M_QL,AO12,TRUE,Recalc),NA())</f>
        <v>-3.3009738201850283E-4</v>
      </c>
      <c r="AQ12" s="49">
        <f>IFERROR(_xll.qlIndexFixing(Eur3M_MX,AN12,TRUE,Recalc),NA())</f>
        <v>-3.2981815312662618E-4</v>
      </c>
      <c r="AS12" s="49">
        <v>-3.2579341458462461E-4</v>
      </c>
    </row>
    <row r="13" spans="1:45" x14ac:dyDescent="0.2">
      <c r="A13" s="4"/>
      <c r="B13" s="28" t="str">
        <f>_xll.qlIMMNextCode(B12,FALSE,Trigger)</f>
        <v>K6</v>
      </c>
      <c r="C13" s="29">
        <f>_xll.qlIMMdate(B13,EvaluationDate,Trigger)</f>
        <v>42508</v>
      </c>
      <c r="D13" s="29">
        <f>IFERROR(_xll.qlInterestRateIndexFixingDate($D$2,$C13,Trigger),NA())</f>
        <v>42506</v>
      </c>
      <c r="E13" s="61" t="e">
        <v>#N/A</v>
      </c>
      <c r="F13" s="64" t="e">
        <v>#N/A</v>
      </c>
      <c r="G13" s="61">
        <v>42807</v>
      </c>
      <c r="H13" s="64">
        <v>0.42589960218218625</v>
      </c>
      <c r="I13" s="38">
        <v>-2.4337809531202126E-4</v>
      </c>
      <c r="J13" s="38">
        <v>-2.4499999999999999E-4</v>
      </c>
      <c r="K13" s="38">
        <v>1.2321374256847423E-5</v>
      </c>
      <c r="L13" s="67"/>
      <c r="M13" s="73">
        <f>IFERROR(_xll.qlIndexFixing(Eur3M_MX,D13,,Trigger),NA())</f>
        <v>-2.4654486451435454E-4</v>
      </c>
      <c r="N13" s="52">
        <f>IFERROR(_xll.qlIndexFixing(Eur3M_QL,D13,,Trigger),NA())</f>
        <v>-2.4499551476498814E-4</v>
      </c>
      <c r="O13" s="44">
        <f t="shared" si="0"/>
        <v>-1.6174194529668888E-2</v>
      </c>
      <c r="P13" s="44">
        <v>3.2716291737837138E-3</v>
      </c>
      <c r="Q13" s="44">
        <f t="shared" si="3"/>
        <v>-3.1667692023332875E-2</v>
      </c>
      <c r="R13" s="44">
        <f t="shared" si="1"/>
        <v>-1.6219046879787365E-2</v>
      </c>
      <c r="S13" s="5"/>
      <c r="T13" s="40">
        <f t="shared" si="2"/>
        <v>0.12321374256847423</v>
      </c>
      <c r="U13" s="9">
        <v>0</v>
      </c>
      <c r="AM13" s="11" t="str">
        <f t="shared" si="4"/>
        <v>1D</v>
      </c>
      <c r="AN13" s="48">
        <f>_xll.qlCalendarAdvance(Calendar,AN12,AM13,"f",FALSE)</f>
        <v>42257</v>
      </c>
      <c r="AO13" s="48">
        <f>_xll.qlCalendarAdvance(Calendar,AN13,Ndays&amp;"D",,,_xll.ohTrigger(Trigger,Recalc))</f>
        <v>42261</v>
      </c>
      <c r="AP13" s="49">
        <f>IFERROR(_xll.qlIndexFixing(Eur3M_QL,AO13,TRUE,Recalc),NA())</f>
        <v>-3.3042392689930854E-4</v>
      </c>
      <c r="AQ13" s="49">
        <f>IFERROR(_xll.qlIndexFixing(Eur3M_MX,AN13,TRUE,Recalc),NA())</f>
        <v>-3.3037127952449723E-4</v>
      </c>
      <c r="AS13" s="49">
        <v>-3.252878763641084E-4</v>
      </c>
    </row>
    <row r="14" spans="1:45" x14ac:dyDescent="0.2">
      <c r="A14" s="4"/>
      <c r="B14" s="28" t="str">
        <f>_xll.qlIMMNextCode(B13,FALSE,Trigger)</f>
        <v>M6</v>
      </c>
      <c r="C14" s="29">
        <f>_xll.qlIMMdate(B14,EvaluationDate,Trigger)</f>
        <v>42536</v>
      </c>
      <c r="D14" s="29">
        <f>IFERROR(_xll.qlInterestRateIndexFixingDate($D$2,$C14,Trigger),NA())</f>
        <v>42534</v>
      </c>
      <c r="E14" s="61" t="e">
        <v>#N/A</v>
      </c>
      <c r="F14" s="64" t="e">
        <v>#N/A</v>
      </c>
      <c r="G14" s="61">
        <v>42807</v>
      </c>
      <c r="H14" s="64">
        <v>0.42589960218218625</v>
      </c>
      <c r="I14" s="38">
        <v>-2.182795294668089E-4</v>
      </c>
      <c r="J14" s="38">
        <v>-2.14E-4</v>
      </c>
      <c r="K14" s="38">
        <v>1.299488911118279E-5</v>
      </c>
      <c r="L14" s="67"/>
      <c r="M14" s="73">
        <f>IFERROR(_xll.qlIndexFixing(Eur3M_MX,D14,,Trigger),NA())</f>
        <v>-2.1223350066118773E-4</v>
      </c>
      <c r="N14" s="52">
        <f>IFERROR(_xll.qlIndexFixing(Eur3M_QL,D14,,Trigger),NA())</f>
        <v>-2.1371659356358866E-4</v>
      </c>
      <c r="O14" s="44">
        <f t="shared" si="0"/>
        <v>4.5629359032202402E-2</v>
      </c>
      <c r="P14" s="44">
        <v>-6.7204709903875504E-2</v>
      </c>
      <c r="Q14" s="44">
        <f t="shared" si="3"/>
        <v>6.0460288056211668E-2</v>
      </c>
      <c r="R14" s="44">
        <f t="shared" si="1"/>
        <v>4.2795294668089012E-2</v>
      </c>
      <c r="S14" s="5"/>
      <c r="T14" s="40">
        <f t="shared" si="2"/>
        <v>0.12994889111182789</v>
      </c>
      <c r="U14" s="9">
        <v>0</v>
      </c>
      <c r="AM14" s="11" t="str">
        <f t="shared" si="4"/>
        <v>1D</v>
      </c>
      <c r="AN14" s="48">
        <f>_xll.qlCalendarAdvance(Calendar,AN13,AM14,"f",FALSE)</f>
        <v>42258</v>
      </c>
      <c r="AO14" s="48">
        <f>_xll.qlCalendarAdvance(Calendar,AN14,Ndays&amp;"D",,,_xll.ohTrigger(Trigger,Recalc))</f>
        <v>42262</v>
      </c>
      <c r="AP14" s="49">
        <f>IFERROR(_xll.qlIndexFixing(Eur3M_QL,AO14,TRUE,Recalc),NA())</f>
        <v>-3.3076736891743001E-4</v>
      </c>
      <c r="AQ14" s="49">
        <f>IFERROR(_xll.qlIndexFixing(Eur3M_MX,AN14,TRUE,Recalc),NA())</f>
        <v>-3.3054710777579658E-4</v>
      </c>
      <c r="AS14" s="49">
        <v>-3.2513877685203099E-4</v>
      </c>
    </row>
    <row r="15" spans="1:45" x14ac:dyDescent="0.2">
      <c r="A15" s="4"/>
      <c r="B15" s="28" t="str">
        <f>_xll.qlIMMNextCode(B14,FALSE,Trigger)</f>
        <v>N6</v>
      </c>
      <c r="C15" s="29">
        <f>_xll.qlIMMdate(B15,EvaluationDate,Trigger)</f>
        <v>42571</v>
      </c>
      <c r="D15" s="29">
        <f>IFERROR(_xll.qlInterestRateIndexFixingDate($D$2,$C15,Trigger),NA())</f>
        <v>42569</v>
      </c>
      <c r="E15" s="61" t="e">
        <v>#N/A</v>
      </c>
      <c r="F15" s="64" t="e">
        <v>#N/A</v>
      </c>
      <c r="G15" s="61">
        <v>42807</v>
      </c>
      <c r="H15" s="64">
        <v>0.42589960218218625</v>
      </c>
      <c r="I15" s="38">
        <v>-1.5871735707746282E-4</v>
      </c>
      <c r="J15" s="38">
        <v>-1.5300000000000001E-4</v>
      </c>
      <c r="K15" s="38">
        <v>1.6540745312912418E-5</v>
      </c>
      <c r="L15" s="67"/>
      <c r="M15" s="73">
        <f>IFERROR(_xll.qlIndexFixing(Eur3M_MX,D15,,Trigger),NA())</f>
        <v>-1.5662190661967719E-4</v>
      </c>
      <c r="N15" s="52">
        <f>IFERROR(_xll.qlIndexFixing(Eur3M_QL,D15,,Trigger),NA())</f>
        <v>-1.5313125814636378E-4</v>
      </c>
      <c r="O15" s="44">
        <f t="shared" si="0"/>
        <v>5.5860989310990414E-2</v>
      </c>
      <c r="P15" s="44">
        <v>-0.16543381326291554</v>
      </c>
      <c r="Q15" s="44">
        <f t="shared" si="3"/>
        <v>2.0954504577856279E-2</v>
      </c>
      <c r="R15" s="44">
        <f t="shared" si="1"/>
        <v>5.7173570774628125E-2</v>
      </c>
      <c r="S15" s="5"/>
      <c r="T15" s="40">
        <f t="shared" si="2"/>
        <v>0.16540745312912417</v>
      </c>
      <c r="U15" s="9">
        <v>0</v>
      </c>
      <c r="AM15" s="11" t="str">
        <f t="shared" si="4"/>
        <v>1D</v>
      </c>
      <c r="AN15" s="48">
        <f>_xll.qlCalendarAdvance(Calendar,AN14,AM15,"f",FALSE)</f>
        <v>42261</v>
      </c>
      <c r="AO15" s="48">
        <f>_xll.qlCalendarAdvance(Calendar,AN15,Ndays&amp;"D",,,_xll.ohTrigger(Trigger,Recalc))</f>
        <v>42263</v>
      </c>
      <c r="AP15" s="49">
        <f>IFERROR(_xll.qlIndexFixing(Eur3M_QL,AO15,TRUE,Recalc),NA())</f>
        <v>-3.3112645799238848E-4</v>
      </c>
      <c r="AQ15" s="49">
        <f>IFERROR(_xll.qlIndexFixing(Eur3M_MX,AN15,TRUE,Recalc),NA())</f>
        <v>-3.3069382851992212E-4</v>
      </c>
      <c r="AS15" s="49">
        <v>-3.2500000000048213E-4</v>
      </c>
    </row>
    <row r="16" spans="1:45" x14ac:dyDescent="0.2">
      <c r="A16" s="4"/>
      <c r="B16" s="28" t="str">
        <f>_xll.qlIMMNextCode(B15,FALSE,Trigger)</f>
        <v>Q6</v>
      </c>
      <c r="C16" s="29">
        <f>_xll.qlIMMdate(B16,EvaluationDate,Trigger)</f>
        <v>42599</v>
      </c>
      <c r="D16" s="29">
        <f>IFERROR(_xll.qlInterestRateIndexFixingDate($D$2,$C16,Trigger),NA())</f>
        <v>42597</v>
      </c>
      <c r="E16" s="61" t="e">
        <v>#N/A</v>
      </c>
      <c r="F16" s="64" t="e">
        <v>#N/A</v>
      </c>
      <c r="G16" s="61">
        <v>42807</v>
      </c>
      <c r="H16" s="64">
        <v>0.42589960218218625</v>
      </c>
      <c r="I16" s="38">
        <v>-1.0134697725107145E-4</v>
      </c>
      <c r="J16" s="38">
        <v>-1.05E-4</v>
      </c>
      <c r="K16" s="38">
        <v>1.6449811078013164E-5</v>
      </c>
      <c r="L16" s="67"/>
      <c r="M16" s="73">
        <f>IFERROR(_xll.qlIndexFixing(Eur3M_MX,D16,,Trigger),NA())</f>
        <v>-1.031564313630254E-4</v>
      </c>
      <c r="N16" s="52">
        <f>IFERROR(_xll.qlIndexFixing(Eur3M_QL,D16,,Trigger),NA())</f>
        <v>-1.0505131278957538E-4</v>
      </c>
      <c r="O16" s="44">
        <f t="shared" si="0"/>
        <v>-3.7043355385039271E-2</v>
      </c>
      <c r="P16" s="44">
        <v>-0.12759689330530366</v>
      </c>
      <c r="Q16" s="44">
        <f t="shared" si="3"/>
        <v>-1.8094541119539551E-2</v>
      </c>
      <c r="R16" s="44">
        <f t="shared" si="1"/>
        <v>-3.6530227489285555E-2</v>
      </c>
      <c r="S16" s="5"/>
      <c r="T16" s="40">
        <f t="shared" si="2"/>
        <v>0.16449811078013163</v>
      </c>
      <c r="U16" s="9">
        <v>0</v>
      </c>
      <c r="AM16" s="11" t="str">
        <f t="shared" si="4"/>
        <v>1D</v>
      </c>
      <c r="AN16" s="48">
        <f>_xll.qlCalendarAdvance(Calendar,AN15,AM16,"f",FALSE)</f>
        <v>42262</v>
      </c>
      <c r="AO16" s="48">
        <f>_xll.qlCalendarAdvance(Calendar,AN16,Ndays&amp;"D",,,_xll.ohTrigger(Trigger,Recalc))</f>
        <v>42264</v>
      </c>
      <c r="AP16" s="49">
        <f>IFERROR(_xll.qlIndexFixing(Eur3M_QL,AO16,TRUE,Recalc),NA())</f>
        <v>-3.3228510672934263E-4</v>
      </c>
      <c r="AQ16" s="49">
        <f>IFERROR(_xll.qlIndexFixing(Eur3M_MX,AN16,TRUE,Recalc),NA())</f>
        <v>-3.3079365010827994E-4</v>
      </c>
      <c r="AS16" s="49">
        <v>-3.2486661849200668E-4</v>
      </c>
    </row>
    <row r="17" spans="1:45" x14ac:dyDescent="0.2">
      <c r="A17" s="4"/>
      <c r="B17" s="28" t="str">
        <f>_xll.qlIMMNextCode(B16,FALSE,Trigger)</f>
        <v>U6</v>
      </c>
      <c r="C17" s="29">
        <f>_xll.qlIMMdate(B17,EvaluationDate,Trigger)</f>
        <v>42634</v>
      </c>
      <c r="D17" s="29">
        <f>IFERROR(_xll.qlInterestRateIndexFixingDate($D$2,$C17,Trigger),NA())</f>
        <v>42632</v>
      </c>
      <c r="E17" s="61" t="e">
        <v>#N/A</v>
      </c>
      <c r="F17" s="64" t="e">
        <v>#N/A</v>
      </c>
      <c r="G17" s="61">
        <v>42807</v>
      </c>
      <c r="H17" s="64">
        <v>0.42589960218218625</v>
      </c>
      <c r="I17" s="38">
        <v>-2.0564272334405303E-5</v>
      </c>
      <c r="J17" s="38">
        <v>-2.2000000000000003E-5</v>
      </c>
      <c r="K17" s="38">
        <v>1.5339523470916052E-5</v>
      </c>
      <c r="L17" s="67"/>
      <c r="M17" s="73">
        <f>IFERROR(_xll.qlIndexFixing(Eur3M_MX,D17,,Trigger),NA())</f>
        <v>-1.5791884034290259E-5</v>
      </c>
      <c r="N17" s="52">
        <f>IFERROR(_xll.qlIndexFixing(Eur3M_QL,D17,,Trigger),NA())</f>
        <v>-2.178695334252746E-5</v>
      </c>
      <c r="O17" s="44">
        <f t="shared" si="0"/>
        <v>-1.2226810081221572E-2</v>
      </c>
      <c r="P17" s="44">
        <v>-4.4357271159784745E-2</v>
      </c>
      <c r="Q17" s="44">
        <f t="shared" si="3"/>
        <v>4.7723883001150449E-2</v>
      </c>
      <c r="R17" s="44">
        <f t="shared" si="1"/>
        <v>-1.4357276655946997E-2</v>
      </c>
      <c r="S17" s="5"/>
      <c r="T17" s="40">
        <f t="shared" si="2"/>
        <v>0.15339523470916053</v>
      </c>
      <c r="U17" s="9">
        <v>0</v>
      </c>
      <c r="AM17" s="11" t="str">
        <f t="shared" si="4"/>
        <v>1D</v>
      </c>
      <c r="AN17" s="48">
        <f>_xll.qlCalendarAdvance(Calendar,AN16,AM17,"f",FALSE)</f>
        <v>42263</v>
      </c>
      <c r="AO17" s="48">
        <f>_xll.qlCalendarAdvance(Calendar,AN17,Ndays&amp;"D",,,_xll.ohTrigger(Trigger,Recalc))</f>
        <v>42265</v>
      </c>
      <c r="AP17" s="49">
        <f>IFERROR(_xll.qlIndexFixing(Eur3M_QL,AO17,TRUE,Recalc),NA())</f>
        <v>-3.3269428320929393E-4</v>
      </c>
      <c r="AQ17" s="49">
        <f>IFERROR(_xll.qlIndexFixing(Eur3M_MX,AN17,TRUE,Recalc),NA())</f>
        <v>-3.3086322416995667E-4</v>
      </c>
      <c r="AS17" s="49">
        <v>-3.2473345865148995E-4</v>
      </c>
    </row>
    <row r="18" spans="1:45" x14ac:dyDescent="0.2">
      <c r="A18" s="4"/>
      <c r="B18" s="28" t="str">
        <f>_xll.qlIMMNextCode(B17,FALSE,Trigger)</f>
        <v>V6</v>
      </c>
      <c r="C18" s="29">
        <f>_xll.qlIMMdate(B18,EvaluationDate,Trigger)</f>
        <v>42662</v>
      </c>
      <c r="D18" s="29">
        <f>IFERROR(_xll.qlInterestRateIndexFixingDate($D$2,$C18,Trigger),NA())</f>
        <v>42660</v>
      </c>
      <c r="E18" s="61" t="e">
        <v>#N/A</v>
      </c>
      <c r="F18" s="64" t="e">
        <v>#N/A</v>
      </c>
      <c r="G18" s="61">
        <v>42807</v>
      </c>
      <c r="H18" s="64">
        <v>0.42589960218218625</v>
      </c>
      <c r="I18" s="38">
        <v>7.786834681073804E-5</v>
      </c>
      <c r="J18" s="38">
        <v>8.099999999999999E-5</v>
      </c>
      <c r="K18" s="38">
        <v>2.6382449477881116E-5</v>
      </c>
      <c r="L18" s="67"/>
      <c r="M18" s="73">
        <f>IFERROR(_xll.qlIndexFixing(Eur3M_MX,D18,,Trigger),NA())</f>
        <v>8.5630979018026863E-5</v>
      </c>
      <c r="N18" s="52">
        <f>IFERROR(_xll.qlIndexFixing(Eur3M_QL,D18,,Trigger),NA())</f>
        <v>8.117007647327938E-5</v>
      </c>
      <c r="O18" s="44">
        <f t="shared" si="0"/>
        <v>3.3017296625413396E-2</v>
      </c>
      <c r="P18" s="44">
        <v>-0.22399023046960154</v>
      </c>
      <c r="Q18" s="44">
        <f t="shared" si="3"/>
        <v>7.7626322072888235E-2</v>
      </c>
      <c r="R18" s="44">
        <f t="shared" si="1"/>
        <v>3.1316531892619501E-2</v>
      </c>
      <c r="S18" s="5"/>
      <c r="T18" s="40">
        <f t="shared" si="2"/>
        <v>0.26382449477881115</v>
      </c>
      <c r="U18" s="9">
        <v>0</v>
      </c>
      <c r="AM18" s="11" t="str">
        <f t="shared" si="4"/>
        <v>1D</v>
      </c>
      <c r="AN18" s="48">
        <f>_xll.qlCalendarAdvance(Calendar,AN17,AM18,"f",FALSE)</f>
        <v>42264</v>
      </c>
      <c r="AO18" s="48">
        <f>_xll.qlCalendarAdvance(Calendar,AN18,Ndays&amp;"D",,,_xll.ohTrigger(Trigger,Recalc))</f>
        <v>42268</v>
      </c>
      <c r="AP18" s="49">
        <f>IFERROR(_xll.qlIndexFixing(Eur3M_QL,AO18,TRUE,Recalc),NA())</f>
        <v>-3.3311285633710061E-4</v>
      </c>
      <c r="AQ18" s="49">
        <f>IFERROR(_xll.qlIndexFixing(Eur3M_MX,AN18,TRUE,Recalc),NA())</f>
        <v>-3.3114367683368637E-4</v>
      </c>
      <c r="AS18" s="49">
        <v>-3.243353331778026E-4</v>
      </c>
    </row>
    <row r="19" spans="1:45" x14ac:dyDescent="0.2">
      <c r="A19" s="4"/>
      <c r="B19" s="28" t="str">
        <f>_xll.qlIMMNextCode(B18,FALSE,Trigger)</f>
        <v>X6</v>
      </c>
      <c r="C19" s="29">
        <f>_xll.qlIMMdate(B19,EvaluationDate,Trigger)</f>
        <v>42690</v>
      </c>
      <c r="D19" s="29">
        <f>IFERROR(_xll.qlInterestRateIndexFixingDate($D$2,$C19,Trigger),NA())</f>
        <v>42688</v>
      </c>
      <c r="E19" s="61" t="e">
        <v>#N/A</v>
      </c>
      <c r="F19" s="64" t="e">
        <v>#N/A</v>
      </c>
      <c r="G19" s="61">
        <v>42807</v>
      </c>
      <c r="H19" s="64">
        <v>0.42589960218218625</v>
      </c>
      <c r="I19" s="38">
        <v>1.6634086923882505E-4</v>
      </c>
      <c r="J19" s="38">
        <v>1.6799999999999999E-4</v>
      </c>
      <c r="K19" s="38">
        <v>2.2630171795856341E-5</v>
      </c>
      <c r="L19" s="67"/>
      <c r="M19" s="73">
        <f>IFERROR(_xll.qlIndexFixing(Eur3M_MX,D19,,Trigger),NA())</f>
        <v>1.7679576575507059E-4</v>
      </c>
      <c r="N19" s="52">
        <f>IFERROR(_xll.qlIndexFixing(Eur3M_QL,D19,,Trigger),NA())</f>
        <v>1.6787254402485786E-4</v>
      </c>
      <c r="O19" s="44">
        <f t="shared" si="0"/>
        <v>1.5316747860328054E-2</v>
      </c>
      <c r="P19" s="44">
        <v>-0.19186822723760702</v>
      </c>
      <c r="Q19" s="44">
        <f t="shared" si="3"/>
        <v>0.10454896516245538</v>
      </c>
      <c r="R19" s="44">
        <f t="shared" si="1"/>
        <v>1.6591307611749376E-2</v>
      </c>
      <c r="S19" s="5"/>
      <c r="T19" s="40">
        <f t="shared" si="2"/>
        <v>0.22630171795856341</v>
      </c>
      <c r="U19" s="9">
        <v>0</v>
      </c>
      <c r="AM19" s="11" t="str">
        <f t="shared" si="4"/>
        <v>1D</v>
      </c>
      <c r="AN19" s="48">
        <f>_xll.qlCalendarAdvance(Calendar,AN18,AM19,"f",FALSE)</f>
        <v>42265</v>
      </c>
      <c r="AO19" s="48">
        <f>_xll.qlCalendarAdvance(Calendar,AN19,Ndays&amp;"D",,,_xll.ohTrigger(Trigger,Recalc))</f>
        <v>42269</v>
      </c>
      <c r="AP19" s="49">
        <f>IFERROR(_xll.qlIndexFixing(Eur3M_QL,AO19,TRUE,Recalc),NA())</f>
        <v>-3.3353957603448009E-4</v>
      </c>
      <c r="AQ19" s="49">
        <f>IFERROR(_xll.qlIndexFixing(Eur3M_MX,AN19,TRUE,Recalc),NA())</f>
        <v>-3.3137437620581954E-4</v>
      </c>
      <c r="AS19" s="49">
        <v>-3.2420308165027114E-4</v>
      </c>
    </row>
    <row r="20" spans="1:45" x14ac:dyDescent="0.2">
      <c r="A20" s="4"/>
      <c r="B20" s="28" t="str">
        <f>_xll.qlIMMNextCode(B19,FALSE,Trigger)</f>
        <v>Z6</v>
      </c>
      <c r="C20" s="29">
        <f>_xll.qlIMMdate(B20,EvaluationDate,Trigger)</f>
        <v>42725</v>
      </c>
      <c r="D20" s="29">
        <f>IFERROR(_xll.qlInterestRateIndexFixingDate($D$2,$C20,Trigger),NA())</f>
        <v>42723</v>
      </c>
      <c r="E20" s="61" t="e">
        <v>#N/A</v>
      </c>
      <c r="F20" s="64" t="e">
        <v>#N/A</v>
      </c>
      <c r="G20" s="61">
        <v>42807</v>
      </c>
      <c r="H20" s="64">
        <v>0.42589960218218625</v>
      </c>
      <c r="I20" s="38">
        <v>2.7928621876261909E-4</v>
      </c>
      <c r="J20" s="38">
        <v>2.7500000000000002E-4</v>
      </c>
      <c r="K20" s="38">
        <v>1.7174568792494633E-5</v>
      </c>
      <c r="L20" s="67"/>
      <c r="M20" s="73">
        <f>IFERROR(_xll.qlIndexFixing(Eur3M_MX,D20,,Trigger),NA())</f>
        <v>2.7499999965296951E-4</v>
      </c>
      <c r="N20" s="52">
        <f>IFERROR(_xll.qlIndexFixing(Eur3M_QL,D20,,Trigger),NA())</f>
        <v>2.7499999778424211E-4</v>
      </c>
      <c r="O20" s="44">
        <f t="shared" si="0"/>
        <v>-4.2862209783769742E-2</v>
      </c>
      <c r="P20" s="44">
        <v>-4.2862187677008876E-2</v>
      </c>
      <c r="Q20" s="44">
        <f t="shared" si="3"/>
        <v>-4.2862191096495791E-2</v>
      </c>
      <c r="R20" s="44">
        <f t="shared" si="1"/>
        <v>-4.2862187626190693E-2</v>
      </c>
      <c r="S20" s="5"/>
      <c r="T20" s="40">
        <f t="shared" si="2"/>
        <v>0.17174568792494632</v>
      </c>
      <c r="U20" s="9">
        <v>0</v>
      </c>
      <c r="AM20" s="11" t="str">
        <f t="shared" si="4"/>
        <v>1D</v>
      </c>
      <c r="AN20" s="48">
        <f>_xll.qlCalendarAdvance(Calendar,AN19,AM20,"f",FALSE)</f>
        <v>42268</v>
      </c>
      <c r="AO20" s="48">
        <f>_xll.qlCalendarAdvance(Calendar,AN20,Ndays&amp;"D",,,_xll.ohTrigger(Trigger,Recalc))</f>
        <v>42270</v>
      </c>
      <c r="AP20" s="49">
        <f>IFERROR(_xll.qlIndexFixing(Eur3M_QL,AO20,TRUE,Recalc),NA())</f>
        <v>-3.355486476687696E-4</v>
      </c>
      <c r="AQ20" s="49">
        <f>IFERROR(_xll.qlIndexFixing(Eur3M_MX,AN20,TRUE,Recalc),NA())</f>
        <v>-3.3178779276351027E-4</v>
      </c>
      <c r="AS20" s="49">
        <v>-3.242799701906409E-4</v>
      </c>
    </row>
    <row r="21" spans="1:45" x14ac:dyDescent="0.2">
      <c r="A21" s="4"/>
      <c r="B21" s="28" t="str">
        <f>_xll.qlIMMNextCode(B20,FALSE,Trigger)</f>
        <v>F7</v>
      </c>
      <c r="C21" s="29">
        <f>_xll.qlIMMdate(B21,EvaluationDate,Trigger)</f>
        <v>42753</v>
      </c>
      <c r="D21" s="29">
        <f>IFERROR(_xll.qlInterestRateIndexFixingDate($D$2,$C21,Trigger),NA())</f>
        <v>42751</v>
      </c>
      <c r="E21" s="61" t="e">
        <v>#N/A</v>
      </c>
      <c r="F21" s="64" t="e">
        <v>#N/A</v>
      </c>
      <c r="G21" s="61">
        <v>42807</v>
      </c>
      <c r="H21" s="64">
        <v>0.42589960218218625</v>
      </c>
      <c r="I21" s="38">
        <v>3.8561783296647329E-4</v>
      </c>
      <c r="J21" s="38">
        <v>3.9599999999999998E-4</v>
      </c>
      <c r="K21" s="38">
        <v>2.3404865228127841E-5</v>
      </c>
      <c r="L21" s="67"/>
      <c r="M21" s="73">
        <f>IFERROR(_xll.qlIndexFixing(Eur3M_MX,D21,,Trigger),NA())</f>
        <v>3.8736983388432122E-4</v>
      </c>
      <c r="N21" s="52">
        <f>IFERROR(_xll.qlIndexFixing(Eur3M_QL,D21,,Trigger),NA())</f>
        <v>3.9634626067108769E-4</v>
      </c>
      <c r="O21" s="44">
        <f t="shared" si="0"/>
        <v>0.10728427704614397</v>
      </c>
      <c r="P21" s="44">
        <v>0.12675825412594199</v>
      </c>
      <c r="Q21" s="44">
        <f t="shared" si="3"/>
        <v>1.75200091784793E-2</v>
      </c>
      <c r="R21" s="44">
        <f t="shared" si="1"/>
        <v>0.10382167033526682</v>
      </c>
      <c r="S21" s="5"/>
      <c r="T21" s="40">
        <f t="shared" si="2"/>
        <v>0.23404865228127841</v>
      </c>
      <c r="U21" s="9">
        <v>0</v>
      </c>
      <c r="AM21" s="11" t="str">
        <f t="shared" si="4"/>
        <v>1D</v>
      </c>
      <c r="AN21" s="48">
        <f>_xll.qlCalendarAdvance(Calendar,AN20,AM21,"f",FALSE)</f>
        <v>42269</v>
      </c>
      <c r="AO21" s="48">
        <f>_xll.qlCalendarAdvance(Calendar,AN21,Ndays&amp;"D",,,_xll.ohTrigger(Trigger,Recalc))</f>
        <v>42271</v>
      </c>
      <c r="AP21" s="49">
        <f>IFERROR(_xll.qlIndexFixing(Eur3M_QL,AO21,TRUE,Recalc),NA())</f>
        <v>-3.3530291892376748E-4</v>
      </c>
      <c r="AQ21" s="49">
        <f>IFERROR(_xll.qlIndexFixing(Eur3M_MX,AN21,TRUE,Recalc),NA())</f>
        <v>-3.3242531127402003E-4</v>
      </c>
      <c r="AS21" s="49">
        <v>-3.2474300273437659E-4</v>
      </c>
    </row>
    <row r="22" spans="1:45" x14ac:dyDescent="0.2">
      <c r="A22" s="4"/>
      <c r="B22" s="28" t="str">
        <f>_xll.qlIMMNextCode(B21,FALSE,Trigger)</f>
        <v>G7</v>
      </c>
      <c r="C22" s="29">
        <f>_xll.qlIMMdate(B22,EvaluationDate,Trigger)</f>
        <v>42781</v>
      </c>
      <c r="D22" s="29">
        <f>IFERROR(_xll.qlInterestRateIndexFixingDate($D$2,$C22,Trigger),NA())</f>
        <v>42779</v>
      </c>
      <c r="E22" s="61" t="e">
        <v>#N/A</v>
      </c>
      <c r="F22" s="64" t="e">
        <v>#N/A</v>
      </c>
      <c r="G22" s="61">
        <v>42807</v>
      </c>
      <c r="H22" s="64">
        <v>0.42589960218218625</v>
      </c>
      <c r="I22" s="38">
        <v>5.0014376458128076E-4</v>
      </c>
      <c r="J22" s="38">
        <v>5.31E-4</v>
      </c>
      <c r="K22" s="38">
        <v>2.5367745503717308E-5</v>
      </c>
      <c r="L22" s="67" t="s">
        <v>30</v>
      </c>
      <c r="M22" s="73">
        <f>IFERROR(_xll.qlIndexFixing(Eur3M_MX,D22,,Trigger),NA())</f>
        <v>5.2435957254709194E-4</v>
      </c>
      <c r="N22" s="52">
        <f>IFERROR(_xll.qlIndexFixing(Eur3M_QL,D22,,Trigger),NA())</f>
        <v>5.3146502819028155E-4</v>
      </c>
      <c r="O22" s="44">
        <f t="shared" si="0"/>
        <v>0.31321263609000793</v>
      </c>
      <c r="P22" s="44">
        <v>0.31615199374615804</v>
      </c>
      <c r="Q22" s="44">
        <f t="shared" si="3"/>
        <v>0.24215807965811184</v>
      </c>
      <c r="R22" s="44">
        <f t="shared" si="1"/>
        <v>0.30856235418719247</v>
      </c>
      <c r="S22" s="5"/>
      <c r="T22" s="40">
        <f t="shared" si="2"/>
        <v>0.25367745503717309</v>
      </c>
      <c r="U22" s="9">
        <v>0</v>
      </c>
      <c r="AM22" s="11" t="str">
        <f t="shared" si="4"/>
        <v>1D</v>
      </c>
      <c r="AN22" s="48">
        <f>_xll.qlCalendarAdvance(Calendar,AN21,AM22,"f",FALSE)</f>
        <v>42270</v>
      </c>
      <c r="AO22" s="48">
        <f>_xll.qlCalendarAdvance(Calendar,AN22,Ndays&amp;"D",,,_xll.ohTrigger(Trigger,Recalc))</f>
        <v>42272</v>
      </c>
      <c r="AP22" s="49">
        <f>IFERROR(_xll.qlIndexFixing(Eur3M_QL,AO22,TRUE,Recalc),NA())</f>
        <v>-3.3575162028027725E-4</v>
      </c>
      <c r="AQ22" s="49">
        <f>IFERROR(_xll.qlIndexFixing(Eur3M_MX,AN22,TRUE,Recalc),NA())</f>
        <v>-3.3400833051069239E-4</v>
      </c>
      <c r="AS22" s="49">
        <v>-3.2552154318204898E-4</v>
      </c>
    </row>
    <row r="23" spans="1:45" x14ac:dyDescent="0.2">
      <c r="A23" s="4"/>
      <c r="B23" s="28" t="str">
        <f>_xll.qlIMMNextCode(B22,FALSE,Trigger)</f>
        <v>H7</v>
      </c>
      <c r="C23" s="29">
        <f>_xll.qlIMMdate(B23,EvaluationDate,Trigger)</f>
        <v>42809</v>
      </c>
      <c r="D23" s="29">
        <f>IFERROR(_xll.qlInterestRateIndexFixingDate($D$2,$C23,Trigger),NA())</f>
        <v>42807</v>
      </c>
      <c r="E23" s="61" t="e">
        <v>#N/A</v>
      </c>
      <c r="F23" s="64" t="e">
        <v>#N/A</v>
      </c>
      <c r="G23" s="61">
        <v>42807</v>
      </c>
      <c r="H23" s="64">
        <v>0.42589960218218625</v>
      </c>
      <c r="I23" s="38">
        <v>6.3241003978178141E-4</v>
      </c>
      <c r="J23" s="38">
        <v>6.7500000000000004E-4</v>
      </c>
      <c r="K23" s="38">
        <v>2.5394272025614546E-5</v>
      </c>
      <c r="L23" s="67" t="s">
        <v>31</v>
      </c>
      <c r="M23" s="73">
        <f>IFERROR(_xll.qlIndexFixing(Eur3M_MX,D23,,Trigger),NA())</f>
        <v>6.7499999937927001E-4</v>
      </c>
      <c r="N23" s="52">
        <f>IFERROR(_xll.qlIndexFixing(Eur3M_QL,D23,,Trigger),NA())</f>
        <v>6.7499999732265428E-4</v>
      </c>
      <c r="O23" s="44">
        <f t="shared" si="0"/>
        <v>0.42589957540872869</v>
      </c>
      <c r="P23" s="44">
        <v>0.42589959975447111</v>
      </c>
      <c r="Q23" s="44">
        <f t="shared" si="3"/>
        <v>0.42589959597488597</v>
      </c>
      <c r="R23" s="44">
        <f t="shared" si="1"/>
        <v>0.42589960218218625</v>
      </c>
      <c r="S23" s="5"/>
      <c r="T23" s="40">
        <f t="shared" si="2"/>
        <v>0.25394272025614545</v>
      </c>
      <c r="U23" s="9">
        <v>0</v>
      </c>
      <c r="AM23" s="11" t="str">
        <f t="shared" si="4"/>
        <v>1D</v>
      </c>
      <c r="AN23" s="48">
        <f>_xll.qlCalendarAdvance(Calendar,AN22,AM23,"f",FALSE)</f>
        <v>42271</v>
      </c>
      <c r="AO23" s="48">
        <f>_xll.qlCalendarAdvance(Calendar,AN23,Ndays&amp;"D",,,_xll.ohTrigger(Trigger,Recalc))</f>
        <v>42275</v>
      </c>
      <c r="AP23" s="49">
        <f>IFERROR(_xll.qlIndexFixing(Eur3M_QL,AO23,TRUE,Recalc),NA())</f>
        <v>-3.36929494054293E-4</v>
      </c>
      <c r="AQ23" s="49">
        <f>IFERROR(_xll.qlIndexFixing(Eur3M_MX,AN23,TRUE,Recalc),NA())</f>
        <v>-3.3638109877158712E-4</v>
      </c>
      <c r="AS23" s="49">
        <v>-3.2895240699865231E-4</v>
      </c>
    </row>
    <row r="24" spans="1:45" x14ac:dyDescent="0.2">
      <c r="A24" s="4"/>
      <c r="B24" s="28" t="str">
        <f>_xll.qlIMMNextCode(B23,FALSE,Trigger)</f>
        <v>J7</v>
      </c>
      <c r="C24" s="29">
        <f>_xll.qlIMMdate(B24,EvaluationDate,Trigger)</f>
        <v>42844</v>
      </c>
      <c r="D24" s="29">
        <f>IFERROR(_xll.qlInterestRateIndexFixingDate($D$2,$C24,Trigger),NA())</f>
        <v>42838</v>
      </c>
      <c r="E24" s="61" t="e">
        <v>#N/A</v>
      </c>
      <c r="F24" s="64" t="e">
        <v>#N/A</v>
      </c>
      <c r="G24" s="61">
        <v>42807</v>
      </c>
      <c r="H24" s="64">
        <v>0.42589960218218625</v>
      </c>
      <c r="I24" s="38">
        <v>7.8415386939436932E-4</v>
      </c>
      <c r="J24" s="38">
        <v>8.2299999999999995E-4</v>
      </c>
      <c r="K24" s="38">
        <v>2.0217979108649053E-5</v>
      </c>
      <c r="L24" s="67" t="s">
        <v>30</v>
      </c>
      <c r="M24" s="73">
        <f>IFERROR(_xll.qlIndexFixing(Eur3M_MX,D24,,Trigger),NA())</f>
        <v>8.2698458849598221E-4</v>
      </c>
      <c r="N24" s="52">
        <f>IFERROR(_xll.qlIndexFixing(Eur3M_QL,D24,,Trigger),NA())</f>
        <v>8.2271887417970058E-4</v>
      </c>
      <c r="O24" s="44">
        <f t="shared" si="0"/>
        <v>0.38565004785331264</v>
      </c>
      <c r="P24" s="44">
        <v>0.32380104330687576</v>
      </c>
      <c r="Q24" s="44">
        <f t="shared" si="3"/>
        <v>0.42830719101612885</v>
      </c>
      <c r="R24" s="44">
        <f t="shared" si="1"/>
        <v>0.38846130605630624</v>
      </c>
      <c r="S24" s="5"/>
      <c r="T24" s="40">
        <f t="shared" si="2"/>
        <v>0.20217979108649053</v>
      </c>
      <c r="U24" s="9">
        <v>0</v>
      </c>
      <c r="AM24" s="11" t="str">
        <f t="shared" si="4"/>
        <v>1D</v>
      </c>
      <c r="AN24" s="48">
        <f>_xll.qlCalendarAdvance(Calendar,AN23,AM24,"f",FALSE)</f>
        <v>42272</v>
      </c>
      <c r="AO24" s="48">
        <f>_xll.qlCalendarAdvance(Calendar,AN24,Ndays&amp;"D",,,_xll.ohTrigger(Trigger,Recalc))</f>
        <v>42276</v>
      </c>
      <c r="AP24" s="49">
        <f>IFERROR(_xll.qlIndexFixing(Eur3M_QL,AO24,TRUE,Recalc),NA())</f>
        <v>-3.3999999934591029E-4</v>
      </c>
      <c r="AQ24" s="49">
        <f>IFERROR(_xll.qlIndexFixing(Eur3M_MX,AN24,TRUE,Recalc),NA())</f>
        <v>-3.374245008427044E-4</v>
      </c>
      <c r="AS24" s="49">
        <v>-3.3005850011728763E-4</v>
      </c>
    </row>
    <row r="25" spans="1:45" x14ac:dyDescent="0.2">
      <c r="A25" s="4"/>
      <c r="B25" s="28" t="str">
        <f>_xll.qlIMMNextCode(B24,FALSE,Trigger)</f>
        <v>K7</v>
      </c>
      <c r="C25" s="29">
        <f>_xll.qlIMMdate(B25,EvaluationDate,Trigger)</f>
        <v>42872</v>
      </c>
      <c r="D25" s="29">
        <f>IFERROR(_xll.qlInterestRateIndexFixingDate($D$2,$C25,Trigger),NA())</f>
        <v>42870</v>
      </c>
      <c r="E25" s="61" t="e">
        <v>#N/A</v>
      </c>
      <c r="F25" s="64" t="e">
        <v>#N/A</v>
      </c>
      <c r="G25" s="61">
        <v>42807</v>
      </c>
      <c r="H25" s="64">
        <v>0.42589960218218625</v>
      </c>
      <c r="I25" s="38">
        <v>9.151871153252947E-4</v>
      </c>
      <c r="J25" s="38">
        <v>9.3400000000000015E-4</v>
      </c>
      <c r="K25" s="38">
        <v>2.0692479807004797E-5</v>
      </c>
      <c r="L25" s="67"/>
      <c r="M25" s="73">
        <f>IFERROR(_xll.qlIndexFixing(Eur3M_MX,D25,,Trigger),NA())</f>
        <v>9.3445099907332383E-4</v>
      </c>
      <c r="N25" s="52">
        <f>IFERROR(_xll.qlIndexFixing(Eur3M_QL,D25,,Trigger),NA())</f>
        <v>9.3399096061990545E-4</v>
      </c>
      <c r="O25" s="44">
        <f t="shared" si="0"/>
        <v>0.18803845294610744</v>
      </c>
      <c r="P25" s="44">
        <v>1.5739369649598767E-2</v>
      </c>
      <c r="Q25" s="44">
        <f t="shared" si="3"/>
        <v>0.19263883748029126</v>
      </c>
      <c r="R25" s="44">
        <f t="shared" si="1"/>
        <v>0.18812884674705449</v>
      </c>
      <c r="S25" s="5"/>
      <c r="T25" s="40">
        <f t="shared" si="2"/>
        <v>0.20692479807004796</v>
      </c>
      <c r="U25" s="9">
        <v>0</v>
      </c>
      <c r="AM25" s="11" t="str">
        <f t="shared" si="4"/>
        <v>1D</v>
      </c>
      <c r="AN25" s="48">
        <f>_xll.qlCalendarAdvance(Calendar,AN24,AM25,"f",FALSE)</f>
        <v>42275</v>
      </c>
      <c r="AO25" s="48">
        <f>_xll.qlCalendarAdvance(Calendar,AN25,Ndays&amp;"D",,,_xll.ohTrigger(Trigger,Recalc))</f>
        <v>42277</v>
      </c>
      <c r="AP25" s="49">
        <f>IFERROR(_xll.qlIndexFixing(Eur3M_QL,AO25,TRUE,Recalc),NA())</f>
        <v>-3.3970640612671841E-4</v>
      </c>
      <c r="AQ25" s="49">
        <f>IFERROR(_xll.qlIndexFixing(Eur3M_MX,AN25,TRUE,Recalc),NA())</f>
        <v>-3.3857563730687191E-4</v>
      </c>
      <c r="AS25" s="49">
        <v>-3.3084737632049294E-4</v>
      </c>
    </row>
    <row r="26" spans="1:45" x14ac:dyDescent="0.2">
      <c r="A26" s="4"/>
      <c r="B26" s="28" t="str">
        <f>_xll.qlIMMNextCode(B25,FALSE,Trigger)</f>
        <v>M7</v>
      </c>
      <c r="C26" s="29">
        <f>_xll.qlIMMdate(B26,EvaluationDate,Trigger)</f>
        <v>42907</v>
      </c>
      <c r="D26" s="29">
        <f>IFERROR(_xll.qlInterestRateIndexFixingDate($D$2,$C26,Trigger),NA())</f>
        <v>42905</v>
      </c>
      <c r="E26" s="61" t="e">
        <v>#N/A</v>
      </c>
      <c r="F26" s="64" t="e">
        <v>#N/A</v>
      </c>
      <c r="G26" s="61">
        <v>42807</v>
      </c>
      <c r="H26" s="64">
        <v>0.42589960218218625</v>
      </c>
      <c r="I26" s="38">
        <v>1.0743734019505852E-3</v>
      </c>
      <c r="J26" s="38">
        <v>1.075E-3</v>
      </c>
      <c r="K26" s="38">
        <v>3.3849214838949339E-5</v>
      </c>
      <c r="L26" s="67"/>
      <c r="M26" s="73">
        <f>IFERROR(_xll.qlIndexFixing(Eur3M_MX,D26,,Trigger),NA())</f>
        <v>1.0750000038374568E-3</v>
      </c>
      <c r="N26" s="52">
        <f>IFERROR(_xll.qlIndexFixing(Eur3M_QL,D26,,Trigger),NA())</f>
        <v>1.0749999972157972E-3</v>
      </c>
      <c r="O26" s="44">
        <f t="shared" si="0"/>
        <v>6.2659526521200402E-3</v>
      </c>
      <c r="P26" s="44">
        <v>6.2659769283521065E-3</v>
      </c>
      <c r="Q26" s="44">
        <f t="shared" si="3"/>
        <v>6.2660188687160487E-3</v>
      </c>
      <c r="R26" s="44">
        <f t="shared" si="1"/>
        <v>6.2659804941477687E-3</v>
      </c>
      <c r="S26" s="5"/>
      <c r="T26" s="40">
        <f t="shared" si="2"/>
        <v>0.33849214838949337</v>
      </c>
      <c r="U26" s="9">
        <v>0</v>
      </c>
      <c r="AM26" s="11" t="str">
        <f t="shared" si="4"/>
        <v>1D</v>
      </c>
      <c r="AN26" s="48">
        <f>_xll.qlCalendarAdvance(Calendar,AN25,AM26,"f",FALSE)</f>
        <v>42276</v>
      </c>
      <c r="AO26" s="48">
        <f>_xll.qlCalendarAdvance(Calendar,AN26,Ndays&amp;"D",,,_xll.ohTrigger(Trigger,Recalc))</f>
        <v>42278</v>
      </c>
      <c r="AP26" s="49">
        <f>IFERROR(_xll.qlIndexFixing(Eur3M_QL,AO26,TRUE,Recalc),NA())</f>
        <v>-3.394682833661154E-4</v>
      </c>
      <c r="AQ26" s="49">
        <f>IFERROR(_xll.qlIndexFixing(Eur3M_MX,AN26,TRUE,Recalc),NA())</f>
        <v>-3.3999999999970312E-4</v>
      </c>
      <c r="AS26" s="49">
        <v>-3.3107932816816242E-4</v>
      </c>
    </row>
    <row r="27" spans="1:45" x14ac:dyDescent="0.2">
      <c r="A27" s="4"/>
      <c r="B27" s="28" t="str">
        <f>_xll.qlIMMNextCode(B26,FALSE,Trigger)</f>
        <v>N7</v>
      </c>
      <c r="C27" s="29">
        <f>_xll.qlIMMdate(B27,EvaluationDate,Trigger)</f>
        <v>42935</v>
      </c>
      <c r="D27" s="29">
        <f>IFERROR(_xll.qlInterestRateIndexFixingDate($D$2,$C27,Trigger),NA())</f>
        <v>42933</v>
      </c>
      <c r="E27" s="61" t="e">
        <v>#N/A</v>
      </c>
      <c r="F27" s="64" t="e">
        <v>#N/A</v>
      </c>
      <c r="G27" s="61">
        <v>42807</v>
      </c>
      <c r="H27" s="64">
        <v>0.42589960218218625</v>
      </c>
      <c r="I27" s="38">
        <v>1.2061545220137199E-3</v>
      </c>
      <c r="J27" s="38">
        <v>1.201E-3</v>
      </c>
      <c r="K27" s="38">
        <v>3.1673052489359247E-5</v>
      </c>
      <c r="L27" s="67"/>
      <c r="M27" s="73">
        <f>IFERROR(_xll.qlIndexFixing(Eur3M_MX,D27,,Trigger),NA())</f>
        <v>1.2022755704946869E-3</v>
      </c>
      <c r="N27" s="52">
        <f>IFERROR(_xll.qlIndexFixing(Eur3M_QL,D27,,Trigger),NA())</f>
        <v>1.2007191644054602E-3</v>
      </c>
      <c r="O27" s="44">
        <f t="shared" si="0"/>
        <v>-5.4353576082596597E-2</v>
      </c>
      <c r="P27" s="44">
        <v>0.36420264602500402</v>
      </c>
      <c r="Q27" s="44">
        <f t="shared" si="3"/>
        <v>-3.8789515190329645E-2</v>
      </c>
      <c r="R27" s="44">
        <f t="shared" si="1"/>
        <v>-5.1545220137198464E-2</v>
      </c>
      <c r="S27" s="5"/>
      <c r="T27" s="40">
        <f t="shared" si="2"/>
        <v>0.31673052489359249</v>
      </c>
      <c r="U27" s="9">
        <v>0</v>
      </c>
      <c r="AM27" s="11" t="str">
        <f t="shared" si="4"/>
        <v>1D</v>
      </c>
      <c r="AN27" s="48">
        <f>_xll.qlCalendarAdvance(Calendar,AN26,AM27,"f",FALSE)</f>
        <v>42277</v>
      </c>
      <c r="AO27" s="48">
        <f>_xll.qlCalendarAdvance(Calendar,AN27,Ndays&amp;"D",,,_xll.ohTrigger(Trigger,Recalc))</f>
        <v>42279</v>
      </c>
      <c r="AP27" s="49">
        <f>IFERROR(_xll.qlIndexFixing(Eur3M_QL,AO27,TRUE,Recalc),NA())</f>
        <v>-3.4000375866847523E-4</v>
      </c>
      <c r="AQ27" s="49">
        <f>IFERROR(_xll.qlIndexFixing(Eur3M_MX,AN27,TRUE,Recalc),NA())</f>
        <v>-3.4026311892088046E-4</v>
      </c>
      <c r="AS27" s="49">
        <v>-3.3124753842936279E-4</v>
      </c>
    </row>
    <row r="28" spans="1:45" x14ac:dyDescent="0.2">
      <c r="A28" s="4"/>
      <c r="B28" s="28" t="str">
        <f>_xll.qlIMMNextCode(B27,FALSE,Trigger)</f>
        <v>Q7</v>
      </c>
      <c r="C28" s="29">
        <f>_xll.qlIMMdate(B28,EvaluationDate,Trigger)</f>
        <v>42963</v>
      </c>
      <c r="D28" s="29">
        <f>IFERROR(_xll.qlInterestRateIndexFixingDate($D$2,$C28,Trigger),NA())</f>
        <v>42961</v>
      </c>
      <c r="E28" s="61" t="e">
        <v>#N/A</v>
      </c>
      <c r="F28" s="64" t="e">
        <v>#N/A</v>
      </c>
      <c r="G28" s="61">
        <v>42807</v>
      </c>
      <c r="H28" s="64">
        <v>0.42589960218218625</v>
      </c>
      <c r="I28" s="38">
        <v>1.3484032090255349E-3</v>
      </c>
      <c r="J28" s="38">
        <v>1.338E-3</v>
      </c>
      <c r="K28" s="38">
        <v>3.0702093800178926E-5</v>
      </c>
      <c r="L28" s="67"/>
      <c r="M28" s="73">
        <f>IFERROR(_xll.qlIndexFixing(Eur3M_MX,D28,,Trigger),NA())</f>
        <v>1.3391124746440994E-3</v>
      </c>
      <c r="N28" s="52">
        <f>IFERROR(_xll.qlIndexFixing(Eur3M_QL,D28,,Trigger),NA())</f>
        <v>1.3381292506914092E-3</v>
      </c>
      <c r="O28" s="44">
        <f t="shared" si="0"/>
        <v>-0.10273958334125693</v>
      </c>
      <c r="P28" s="44">
        <v>0.6821053570966995</v>
      </c>
      <c r="Q28" s="44">
        <f t="shared" si="3"/>
        <v>-9.29073438143556E-2</v>
      </c>
      <c r="R28" s="44">
        <f t="shared" si="1"/>
        <v>-0.10403209025534919</v>
      </c>
      <c r="S28" s="5"/>
      <c r="T28" s="40">
        <f t="shared" si="2"/>
        <v>0.30702093800178926</v>
      </c>
      <c r="U28" s="9">
        <v>0</v>
      </c>
      <c r="AM28" s="11" t="str">
        <f t="shared" si="4"/>
        <v>1D</v>
      </c>
      <c r="AN28" s="48">
        <f>_xll.qlCalendarAdvance(Calendar,AN27,AM28,"f",FALSE)</f>
        <v>42278</v>
      </c>
      <c r="AO28" s="48">
        <f>_xll.qlCalendarAdvance(Calendar,AN28,Ndays&amp;"D",,,_xll.ohTrigger(Trigger,Recalc))</f>
        <v>42282</v>
      </c>
      <c r="AP28" s="49">
        <f>IFERROR(_xll.qlIndexFixing(Eur3M_QL,AO28,TRUE,Recalc),NA())</f>
        <v>-3.4054803364617133E-4</v>
      </c>
      <c r="AQ28" s="49">
        <f>IFERROR(_xll.qlIndexFixing(Eur3M_MX,AN28,TRUE,Recalc),NA())</f>
        <v>-3.409461687171697E-4</v>
      </c>
      <c r="AS28" s="49">
        <v>-3.3126073273611082E-4</v>
      </c>
    </row>
    <row r="29" spans="1:45" x14ac:dyDescent="0.2">
      <c r="A29" s="4"/>
      <c r="B29" s="28" t="str">
        <f>_xll.qlIMMNextCode(B28,FALSE,Trigger)</f>
        <v>U7</v>
      </c>
      <c r="C29" s="29">
        <f>_xll.qlIMMdate(B29,EvaluationDate,Trigger)</f>
        <v>42998</v>
      </c>
      <c r="D29" s="29">
        <f>IFERROR(_xll.qlInterestRateIndexFixingDate($D$2,$C29,Trigger),NA())</f>
        <v>42996</v>
      </c>
      <c r="E29" s="61" t="e">
        <v>#N/A</v>
      </c>
      <c r="F29" s="64" t="e">
        <v>#N/A</v>
      </c>
      <c r="G29" s="61">
        <v>42807</v>
      </c>
      <c r="H29" s="64">
        <v>0.42589960218218625</v>
      </c>
      <c r="I29" s="38">
        <v>1.5321473807519217E-3</v>
      </c>
      <c r="J29" s="38">
        <v>1.5210000000000002E-3</v>
      </c>
      <c r="K29" s="38">
        <v>2.5570376909824275E-5</v>
      </c>
      <c r="L29" s="67"/>
      <c r="M29" s="73">
        <f>IFERROR(_xll.qlIndexFixing(Eur3M_MX,D29,,Trigger),NA())</f>
        <v>1.520498409340644E-3</v>
      </c>
      <c r="N29" s="52">
        <f>IFERROR(_xll.qlIndexFixing(Eur3M_QL,D29,,Trigger),NA())</f>
        <v>1.5213947659032446E-3</v>
      </c>
      <c r="O29" s="44">
        <f t="shared" si="0"/>
        <v>-0.10752614848677121</v>
      </c>
      <c r="P29" s="44">
        <v>0.8249069961695199</v>
      </c>
      <c r="Q29" s="44">
        <f t="shared" si="3"/>
        <v>-0.11648971411277759</v>
      </c>
      <c r="R29" s="44">
        <f t="shared" si="1"/>
        <v>-0.11147380751921508</v>
      </c>
      <c r="S29" s="5"/>
      <c r="T29" s="40">
        <f t="shared" si="2"/>
        <v>0.25570376909824277</v>
      </c>
      <c r="U29" s="9">
        <v>0</v>
      </c>
      <c r="AM29" s="11" t="str">
        <f t="shared" si="4"/>
        <v>1D</v>
      </c>
      <c r="AN29" s="48">
        <f>_xll.qlCalendarAdvance(Calendar,AN28,AM29,"f",FALSE)</f>
        <v>42279</v>
      </c>
      <c r="AO29" s="48">
        <f>_xll.qlCalendarAdvance(Calendar,AN29,Ndays&amp;"D",,,_xll.ohTrigger(Trigger,Recalc))</f>
        <v>42283</v>
      </c>
      <c r="AP29" s="49">
        <f>IFERROR(_xll.qlIndexFixing(Eur3M_QL,AO29,TRUE,Recalc),NA())</f>
        <v>-3.4109873104472342E-4</v>
      </c>
      <c r="AQ29" s="49">
        <f>IFERROR(_xll.qlIndexFixing(Eur3M_MX,AN29,TRUE,Recalc),NA())</f>
        <v>-3.4134192354738093E-4</v>
      </c>
      <c r="AS29" s="49">
        <v>-3.310709827034679E-4</v>
      </c>
    </row>
    <row r="30" spans="1:45" x14ac:dyDescent="0.2">
      <c r="A30" s="4"/>
      <c r="B30" s="28" t="str">
        <f>_xll.qlIMMNextCode(B29,FALSE,Trigger)</f>
        <v>V7</v>
      </c>
      <c r="C30" s="29">
        <f>_xll.qlIMMdate(B30,EvaluationDate,Trigger)</f>
        <v>43026</v>
      </c>
      <c r="D30" s="29">
        <f>IFERROR(_xll.qlInterestRateIndexFixingDate($D$2,$C30,Trigger),NA())</f>
        <v>43024</v>
      </c>
      <c r="E30" s="61" t="e">
        <v>#N/A</v>
      </c>
      <c r="F30" s="64" t="e">
        <v>#N/A</v>
      </c>
      <c r="G30" s="61">
        <v>42807</v>
      </c>
      <c r="H30" s="64">
        <v>0.42589960218218625</v>
      </c>
      <c r="I30" s="38">
        <v>1.6984318337335436E-3</v>
      </c>
      <c r="J30" s="38">
        <v>1.683E-3</v>
      </c>
      <c r="K30" s="38">
        <v>2.5843844744925164E-5</v>
      </c>
      <c r="L30" s="67"/>
      <c r="M30" s="73">
        <f>IFERROR(_xll.qlIndexFixing(Eur3M_MX,D30,,Trigger),NA())</f>
        <v>1.6817649912394806E-3</v>
      </c>
      <c r="N30" s="52">
        <f>IFERROR(_xll.qlIndexFixing(Eur3M_QL,D30,,Trigger),NA())</f>
        <v>1.683141529733107E-3</v>
      </c>
      <c r="O30" s="44">
        <f t="shared" si="0"/>
        <v>-0.15290304000436639</v>
      </c>
      <c r="P30" s="44">
        <v>0.64280343818105823</v>
      </c>
      <c r="Q30" s="44">
        <f t="shared" si="3"/>
        <v>-0.16666842494063044</v>
      </c>
      <c r="R30" s="44">
        <f t="shared" si="1"/>
        <v>-0.15431833733543571</v>
      </c>
      <c r="S30" s="5"/>
      <c r="T30" s="40">
        <f t="shared" si="2"/>
        <v>0.25843844744925165</v>
      </c>
      <c r="U30" s="9">
        <v>0</v>
      </c>
      <c r="AM30" s="11" t="str">
        <f t="shared" si="4"/>
        <v>1D</v>
      </c>
      <c r="AN30" s="48">
        <f>_xll.qlCalendarAdvance(Calendar,AN29,AM30,"f",FALSE)</f>
        <v>42282</v>
      </c>
      <c r="AO30" s="48">
        <f>_xll.qlCalendarAdvance(Calendar,AN30,Ndays&amp;"D",,,_xll.ohTrigger(Trigger,Recalc))</f>
        <v>42284</v>
      </c>
      <c r="AP30" s="49">
        <f>IFERROR(_xll.qlIndexFixing(Eur3M_QL,AO30,TRUE,Recalc),NA())</f>
        <v>-3.4391884146003497E-4</v>
      </c>
      <c r="AQ30" s="49">
        <f>IFERROR(_xll.qlIndexFixing(Eur3M_MX,AN30,TRUE,Recalc),NA())</f>
        <v>-3.4176672150028163E-4</v>
      </c>
      <c r="AS30" s="49">
        <v>-3.3080487055202275E-4</v>
      </c>
    </row>
    <row r="31" spans="1:45" x14ac:dyDescent="0.2">
      <c r="A31" s="4"/>
      <c r="B31" s="28" t="str">
        <f>_xll.qlIMMNextCode(B30,FALSE,Trigger)</f>
        <v>X7</v>
      </c>
      <c r="C31" s="29">
        <f>_xll.qlIMMdate(B31,EvaluationDate,Trigger)</f>
        <v>43054</v>
      </c>
      <c r="D31" s="29">
        <f>IFERROR(_xll.qlInterestRateIndexFixingDate($D$2,$C31,Trigger),NA())</f>
        <v>43052</v>
      </c>
      <c r="E31" s="61" t="e">
        <v>#N/A</v>
      </c>
      <c r="F31" s="64" t="e">
        <v>#N/A</v>
      </c>
      <c r="G31" s="61">
        <v>42807</v>
      </c>
      <c r="H31" s="64">
        <v>0.42589960218218625</v>
      </c>
      <c r="I31" s="38">
        <v>1.8566464879183576E-3</v>
      </c>
      <c r="J31" s="38">
        <v>1.8509999999999998E-3</v>
      </c>
      <c r="K31" s="38">
        <v>2.6158500166420785E-5</v>
      </c>
      <c r="L31" s="67"/>
      <c r="M31" s="73">
        <f>IFERROR(_xll.qlIndexFixing(Eur3M_MX,D31,,Trigger),NA())</f>
        <v>1.8499910739139985E-3</v>
      </c>
      <c r="N31" s="52">
        <f>IFERROR(_xll.qlIndexFixing(Eur3M_QL,D31,,Trigger),NA())</f>
        <v>1.850596205394575E-3</v>
      </c>
      <c r="O31" s="44">
        <f t="shared" si="0"/>
        <v>-6.0502825237826463E-2</v>
      </c>
      <c r="P31" s="44">
        <v>0.57431364749877589</v>
      </c>
      <c r="Q31" s="44">
        <f t="shared" si="3"/>
        <v>-6.6554140043591656E-2</v>
      </c>
      <c r="R31" s="44">
        <f t="shared" si="1"/>
        <v>-5.6464879183578363E-2</v>
      </c>
      <c r="S31" s="5"/>
      <c r="T31" s="40">
        <f t="shared" si="2"/>
        <v>0.26158500166420784</v>
      </c>
      <c r="U31" s="9">
        <v>0</v>
      </c>
      <c r="AM31" s="11" t="str">
        <f t="shared" si="4"/>
        <v>1D</v>
      </c>
      <c r="AN31" s="48">
        <f>_xll.qlCalendarAdvance(Calendar,AN30,AM31,"f",FALSE)</f>
        <v>42283</v>
      </c>
      <c r="AO31" s="48">
        <f>_xll.qlCalendarAdvance(Calendar,AN31,Ndays&amp;"D",,,_xll.ohTrigger(Trigger,Recalc))</f>
        <v>42285</v>
      </c>
      <c r="AP31" s="49">
        <f>IFERROR(_xll.qlIndexFixing(Eur3M_QL,AO31,TRUE,Recalc),NA())</f>
        <v>-3.4331819973703438E-4</v>
      </c>
      <c r="AQ31" s="49">
        <f>IFERROR(_xll.qlIndexFixing(Eur3M_MX,AN31,TRUE,Recalc),NA())</f>
        <v>-3.4221462010631187E-4</v>
      </c>
      <c r="AS31" s="49">
        <v>-3.3046297857642281E-4</v>
      </c>
    </row>
    <row r="32" spans="1:45" x14ac:dyDescent="0.2">
      <c r="A32" s="4"/>
      <c r="B32" s="28" t="str">
        <f>_xll.qlIMMNextCode(B31,FALSE,Trigger)</f>
        <v>Z7</v>
      </c>
      <c r="C32" s="29">
        <f>_xll.qlIMMdate(B32,EvaluationDate,Trigger)</f>
        <v>43089</v>
      </c>
      <c r="D32" s="29">
        <f>IFERROR(_xll.qlInterestRateIndexFixingDate($D$2,$C32,Trigger),NA())</f>
        <v>43087</v>
      </c>
      <c r="E32" s="61" t="e">
        <v>#N/A</v>
      </c>
      <c r="F32" s="64" t="e">
        <v>#N/A</v>
      </c>
      <c r="G32" s="61">
        <v>42807</v>
      </c>
      <c r="H32" s="64">
        <v>0.42589960218218625</v>
      </c>
      <c r="I32" s="38">
        <v>2.0648316421051777E-3</v>
      </c>
      <c r="J32" s="38">
        <v>2.065E-3</v>
      </c>
      <c r="K32" s="38">
        <v>2.5930710211803143E-5</v>
      </c>
      <c r="L32" s="67"/>
      <c r="M32" s="73">
        <f>IFERROR(_xll.qlIndexFixing(Eur3M_MX,D32,,Trigger),NA())</f>
        <v>2.0657167292554846E-3</v>
      </c>
      <c r="N32" s="52">
        <f>IFERROR(_xll.qlIndexFixing(Eur3M_QL,D32,,Trigger),NA())</f>
        <v>2.065258319608354E-3</v>
      </c>
      <c r="O32" s="44">
        <f t="shared" si="0"/>
        <v>4.2667750317637587E-3</v>
      </c>
      <c r="P32" s="44">
        <v>0.41148753538847171</v>
      </c>
      <c r="Q32" s="44">
        <f t="shared" si="3"/>
        <v>8.8508715030688467E-3</v>
      </c>
      <c r="R32" s="44">
        <f t="shared" si="1"/>
        <v>1.6835789482232827E-3</v>
      </c>
      <c r="S32" s="5"/>
      <c r="T32" s="40">
        <f t="shared" si="2"/>
        <v>0.25930710211803143</v>
      </c>
      <c r="U32" s="9">
        <v>0</v>
      </c>
      <c r="AM32" s="11" t="str">
        <f t="shared" si="4"/>
        <v>1D</v>
      </c>
      <c r="AN32" s="48">
        <f>_xll.qlCalendarAdvance(Calendar,AN31,AM32,"f",FALSE)</f>
        <v>42284</v>
      </c>
      <c r="AO32" s="48">
        <f>_xll.qlCalendarAdvance(Calendar,AN32,Ndays&amp;"D",,,_xll.ohTrigger(Trigger,Recalc))</f>
        <v>42286</v>
      </c>
      <c r="AP32" s="49">
        <f>IFERROR(_xll.qlIndexFixing(Eur3M_QL,AO32,TRUE,Recalc),NA())</f>
        <v>-3.4386535042483526E-4</v>
      </c>
      <c r="AQ32" s="49">
        <f>IFERROR(_xll.qlIndexFixing(Eur3M_MX,AN32,TRUE,Recalc),NA())</f>
        <v>-3.4428321774875124E-4</v>
      </c>
      <c r="AS32" s="49">
        <v>-3.2994989014734311E-4</v>
      </c>
    </row>
    <row r="33" spans="1:45" x14ac:dyDescent="0.2">
      <c r="A33" s="4"/>
      <c r="B33" s="28" t="str">
        <f>_xll.qlIMMNextCode(B32,FALSE,Trigger)</f>
        <v>F8</v>
      </c>
      <c r="C33" s="29">
        <f>_xll.qlIMMdate(B33,EvaluationDate,Trigger)</f>
        <v>43117</v>
      </c>
      <c r="D33" s="29">
        <f>IFERROR(_xll.qlInterestRateIndexFixingDate($D$2,$C33,Trigger),NA())</f>
        <v>43115</v>
      </c>
      <c r="E33" s="61" t="e">
        <v>#N/A</v>
      </c>
      <c r="F33" s="64" t="e">
        <v>#N/A</v>
      </c>
      <c r="G33" s="61">
        <v>42807</v>
      </c>
      <c r="H33" s="64">
        <v>0.42589960218218625</v>
      </c>
      <c r="I33" s="38">
        <v>2.2452110254420525E-3</v>
      </c>
      <c r="J33" s="38">
        <v>2.2520000000000001E-3</v>
      </c>
      <c r="K33" s="38">
        <v>2.7157618176237573E-5</v>
      </c>
      <c r="L33" s="67"/>
      <c r="M33" s="73">
        <f>IFERROR(_xll.qlIndexFixing(Eur3M_MX,D33,,Trigger),NA())</f>
        <v>2.253218505920529E-3</v>
      </c>
      <c r="N33" s="52">
        <f>IFERROR(_xll.qlIndexFixing(Eur3M_QL,D33,,Trigger),NA())</f>
        <v>2.2516557812908289E-3</v>
      </c>
      <c r="O33" s="44">
        <f t="shared" si="0"/>
        <v>6.4447558487763443E-2</v>
      </c>
      <c r="P33" s="44">
        <v>0.25921442471386719</v>
      </c>
      <c r="Q33" s="44">
        <f t="shared" si="3"/>
        <v>8.0074804784764295E-2</v>
      </c>
      <c r="R33" s="44">
        <f t="shared" si="1"/>
        <v>6.7889745579475552E-2</v>
      </c>
      <c r="S33" s="5"/>
      <c r="T33" s="40">
        <f t="shared" si="2"/>
        <v>0.27157618176237575</v>
      </c>
      <c r="U33" s="9">
        <v>0</v>
      </c>
      <c r="AM33" s="11" t="str">
        <f t="shared" si="4"/>
        <v>1D</v>
      </c>
      <c r="AN33" s="48">
        <f>_xll.qlCalendarAdvance(Calendar,AN32,AM33,"f",FALSE)</f>
        <v>42285</v>
      </c>
      <c r="AO33" s="48">
        <f>_xll.qlCalendarAdvance(Calendar,AN33,Ndays&amp;"D",,,_xll.ohTrigger(Trigger,Recalc))</f>
        <v>42289</v>
      </c>
      <c r="AP33" s="49">
        <f>IFERROR(_xll.qlIndexFixing(Eur3M_QL,AO33,TRUE,Recalc),NA())</f>
        <v>-3.4440466001790614E-4</v>
      </c>
      <c r="AQ33" s="49">
        <f>IFERROR(_xll.qlIndexFixing(Eur3M_MX,AN33,TRUE,Recalc),NA())</f>
        <v>-3.4412941771765011E-4</v>
      </c>
      <c r="AS33" s="49">
        <v>-3.2836986266408981E-4</v>
      </c>
    </row>
    <row r="34" spans="1:45" x14ac:dyDescent="0.2">
      <c r="A34" s="4"/>
      <c r="B34" s="28" t="str">
        <f>_xll.qlIMMNextCode(B33,FALSE,Trigger)</f>
        <v>G8</v>
      </c>
      <c r="C34" s="29">
        <f>_xll.qlIMMdate(B34,EvaluationDate,Trigger)</f>
        <v>43152</v>
      </c>
      <c r="D34" s="29">
        <f>IFERROR(_xll.qlInterestRateIndexFixingDate($D$2,$C34,Trigger),NA())</f>
        <v>43150</v>
      </c>
      <c r="E34" s="61" t="e">
        <v>#N/A</v>
      </c>
      <c r="F34" s="64" t="e">
        <v>#N/A</v>
      </c>
      <c r="G34" s="61">
        <v>42807</v>
      </c>
      <c r="H34" s="64">
        <v>0.42589960218218625</v>
      </c>
      <c r="I34" s="38">
        <v>2.492340793849157E-3</v>
      </c>
      <c r="J34" s="38">
        <v>2.493E-3</v>
      </c>
      <c r="K34" s="38">
        <v>2.6422145955704021E-5</v>
      </c>
      <c r="L34" s="67"/>
      <c r="M34" s="73">
        <f>IFERROR(_xll.qlIndexFixing(Eur3M_MX,D34,,Trigger),NA())</f>
        <v>2.4959443615014689E-3</v>
      </c>
      <c r="N34" s="52">
        <f>IFERROR(_xll.qlIndexFixing(Eur3M_QL,D34,,Trigger),NA())</f>
        <v>2.4930020963643217E-3</v>
      </c>
      <c r="O34" s="44">
        <f t="shared" si="0"/>
        <v>6.6130251516471894E-3</v>
      </c>
      <c r="P34" s="44">
        <v>-8.7828885544701668E-2</v>
      </c>
      <c r="Q34" s="44">
        <f t="shared" si="3"/>
        <v>3.6035676523119009E-2</v>
      </c>
      <c r="R34" s="44">
        <f t="shared" si="1"/>
        <v>6.5920615084300027E-3</v>
      </c>
      <c r="S34" s="5"/>
      <c r="T34" s="40">
        <f t="shared" si="2"/>
        <v>0.26422145955704018</v>
      </c>
      <c r="U34" s="9">
        <v>0</v>
      </c>
      <c r="AM34" s="11" t="str">
        <f t="shared" si="4"/>
        <v>1D</v>
      </c>
      <c r="AN34" s="48">
        <f>_xll.qlCalendarAdvance(Calendar,AN33,AM34,"f",FALSE)</f>
        <v>42286</v>
      </c>
      <c r="AO34" s="48">
        <f>_xll.qlCalendarAdvance(Calendar,AN34,Ndays&amp;"D",,,_xll.ohTrigger(Trigger,Recalc))</f>
        <v>42290</v>
      </c>
      <c r="AP34" s="49">
        <f>IFERROR(_xll.qlIndexFixing(Eur3M_QL,AO34,TRUE,Recalc),NA())</f>
        <v>-3.4493375126871771E-4</v>
      </c>
      <c r="AQ34" s="49">
        <f>IFERROR(_xll.qlIndexFixing(Eur3M_MX,AN34,TRUE,Recalc),NA())</f>
        <v>-3.446147285908776E-4</v>
      </c>
      <c r="AS34" s="49">
        <v>-3.2767841034911978E-4</v>
      </c>
    </row>
    <row r="35" spans="1:45" x14ac:dyDescent="0.2">
      <c r="A35" s="4"/>
      <c r="B35" s="28" t="str">
        <f>_xll.qlIMMNextCode(B34,FALSE,Trigger)</f>
        <v>H8</v>
      </c>
      <c r="C35" s="29">
        <f>_xll.qlIMMdate(B35,EvaluationDate,Trigger)</f>
        <v>43180</v>
      </c>
      <c r="D35" s="29">
        <f>IFERROR(_xll.qlInterestRateIndexFixingDate($D$2,$C35,Trigger),NA())</f>
        <v>43178</v>
      </c>
      <c r="E35" s="61" t="e">
        <v>#N/A</v>
      </c>
      <c r="F35" s="64" t="e">
        <v>#N/A</v>
      </c>
      <c r="G35" s="61">
        <v>42807</v>
      </c>
      <c r="H35" s="64">
        <v>0.42589960218218625</v>
      </c>
      <c r="I35" s="38">
        <v>2.7082202055660615E-3</v>
      </c>
      <c r="J35" s="38">
        <v>2.7100000000000002E-3</v>
      </c>
      <c r="K35" s="38">
        <v>3.0005398808608474E-5</v>
      </c>
      <c r="L35" s="67"/>
      <c r="M35" s="73">
        <f>IFERROR(_xll.qlIndexFixing(Eur3M_MX,D35,,Trigger),NA())</f>
        <v>2.7111194751800629E-3</v>
      </c>
      <c r="N35" s="52">
        <f>IFERROR(_xll.qlIndexFixing(Eur3M_QL,D35,,Trigger),NA())</f>
        <v>2.7100289710687035E-3</v>
      </c>
      <c r="O35" s="44">
        <f t="shared" si="0"/>
        <v>1.8087655026420221E-2</v>
      </c>
      <c r="P35" s="44">
        <v>-0.34594648592697114</v>
      </c>
      <c r="Q35" s="44">
        <f t="shared" si="3"/>
        <v>2.8992696140014811E-2</v>
      </c>
      <c r="R35" s="44">
        <f t="shared" si="1"/>
        <v>1.7797944339387022E-2</v>
      </c>
      <c r="S35" s="5"/>
      <c r="T35" s="40">
        <f t="shared" si="2"/>
        <v>0.30005398808608474</v>
      </c>
      <c r="U35" s="9">
        <v>0</v>
      </c>
      <c r="AM35" s="11" t="str">
        <f t="shared" si="4"/>
        <v>1D</v>
      </c>
      <c r="AN35" s="48">
        <f>_xll.qlCalendarAdvance(Calendar,AN34,AM35,"f",FALSE)</f>
        <v>42289</v>
      </c>
      <c r="AO35" s="48">
        <f>_xll.qlCalendarAdvance(Calendar,AN35,Ndays&amp;"D",,,_xll.ohTrigger(Trigger,Recalc))</f>
        <v>42291</v>
      </c>
      <c r="AP35" s="49">
        <f>IFERROR(_xll.qlIndexFixing(Eur3M_QL,AO35,TRUE,Recalc),NA())</f>
        <v>-3.4757887945824351E-4</v>
      </c>
      <c r="AQ35" s="49">
        <f>IFERROR(_xll.qlIndexFixing(Eur3M_MX,AN35,TRUE,Recalc),NA())</f>
        <v>-3.4509411292658345E-4</v>
      </c>
      <c r="AS35" s="49">
        <v>-3.2692703461270747E-4</v>
      </c>
    </row>
    <row r="36" spans="1:45" x14ac:dyDescent="0.2">
      <c r="A36" s="4"/>
      <c r="B36" s="28" t="str">
        <f>_xll.qlIMMNextCode(B35,FALSE,Trigger)</f>
        <v>J8</v>
      </c>
      <c r="C36" s="29">
        <f>_xll.qlIMMdate(B36,EvaluationDate,Trigger)</f>
        <v>43208</v>
      </c>
      <c r="D36" s="29">
        <f>IFERROR(_xll.qlInterestRateIndexFixingDate($D$2,$C36,Trigger),NA())</f>
        <v>43206</v>
      </c>
      <c r="E36" s="61" t="e">
        <v>#N/A</v>
      </c>
      <c r="F36" s="64" t="e">
        <v>#N/A</v>
      </c>
      <c r="G36" s="61">
        <v>42807</v>
      </c>
      <c r="H36" s="64">
        <v>0.42589960218218625</v>
      </c>
      <c r="I36" s="38">
        <v>2.9172737637807688E-3</v>
      </c>
      <c r="J36" s="38">
        <v>2.9210000000000004E-3</v>
      </c>
      <c r="K36" s="38">
        <v>3.9081500864086331E-5</v>
      </c>
      <c r="L36" s="67"/>
      <c r="M36" s="73">
        <f>IFERROR(_xll.qlIndexFixing(Eur3M_MX,D36,,Trigger),NA())</f>
        <v>2.9116780414842735E-3</v>
      </c>
      <c r="N36" s="52">
        <f>IFERROR(_xll.qlIndexFixing(Eur3M_QL,D36,,Trigger),NA())</f>
        <v>2.9205510271324742E-3</v>
      </c>
      <c r="O36" s="44">
        <f t="shared" si="0"/>
        <v>3.2772633517053409E-2</v>
      </c>
      <c r="P36" s="44">
        <v>-0.59787795138867461</v>
      </c>
      <c r="Q36" s="44">
        <f t="shared" si="3"/>
        <v>-5.59572229649535E-2</v>
      </c>
      <c r="R36" s="44">
        <f t="shared" si="1"/>
        <v>3.7262362192315782E-2</v>
      </c>
      <c r="S36" s="5"/>
      <c r="T36" s="40">
        <f t="shared" si="2"/>
        <v>0.39081500864086333</v>
      </c>
      <c r="U36" s="9">
        <v>0</v>
      </c>
      <c r="AM36" s="11" t="str">
        <f t="shared" si="4"/>
        <v>1D</v>
      </c>
      <c r="AN36" s="48">
        <f>_xll.qlCalendarAdvance(Calendar,AN35,AM36,"f",FALSE)</f>
        <v>42290</v>
      </c>
      <c r="AO36" s="48">
        <f>_xll.qlCalendarAdvance(Calendar,AN36,Ndays&amp;"D",,,_xll.ohTrigger(Trigger,Recalc))</f>
        <v>42292</v>
      </c>
      <c r="AP36" s="49">
        <f>IFERROR(_xll.qlIndexFixing(Eur3M_QL,AO36,TRUE,Recalc),NA())</f>
        <v>-3.4690038794049156E-4</v>
      </c>
      <c r="AQ36" s="49">
        <f>IFERROR(_xll.qlIndexFixing(Eur3M_MX,AN36,TRUE,Recalc),NA())</f>
        <v>-3.4556383746584831E-4</v>
      </c>
      <c r="AS36" s="49">
        <v>-3.2612043863704439E-4</v>
      </c>
    </row>
    <row r="37" spans="1:45" x14ac:dyDescent="0.2">
      <c r="A37" s="4"/>
      <c r="B37" s="28" t="str">
        <f>_xll.qlIMMNextCode(B36,FALSE,Trigger)</f>
        <v>K8</v>
      </c>
      <c r="C37" s="29">
        <f>_xll.qlIMMdate(B37,EvaluationDate,Trigger)</f>
        <v>43236</v>
      </c>
      <c r="D37" s="29">
        <f>IFERROR(_xll.qlInterestRateIndexFixingDate($D$2,$C37,Trigger),NA())</f>
        <v>43234</v>
      </c>
      <c r="E37" s="61" t="e">
        <v>#N/A</v>
      </c>
      <c r="F37" s="64" t="e">
        <v>#N/A</v>
      </c>
      <c r="G37" s="61">
        <v>42807</v>
      </c>
      <c r="H37" s="64">
        <v>0.42589960218218625</v>
      </c>
      <c r="I37" s="38">
        <v>3.1493544488502335E-3</v>
      </c>
      <c r="J37" s="38">
        <v>3.1480000000000002E-3</v>
      </c>
      <c r="K37" s="38">
        <v>4.3296139752699397E-5</v>
      </c>
      <c r="L37" s="67"/>
      <c r="M37" s="73">
        <f>IFERROR(_xll.qlIndexFixing(Eur3M_MX,D37,,Trigger),NA())</f>
        <v>3.1363726183766456E-3</v>
      </c>
      <c r="N37" s="52">
        <f>IFERROR(_xll.qlIndexFixing(Eur3M_QL,D37,,Trigger),NA())</f>
        <v>3.1476369225226087E-3</v>
      </c>
      <c r="O37" s="44">
        <f t="shared" si="0"/>
        <v>-1.7175263276247507E-2</v>
      </c>
      <c r="P37" s="44">
        <v>-0.93867337708259013</v>
      </c>
      <c r="Q37" s="44">
        <f t="shared" si="3"/>
        <v>-0.12981830473587919</v>
      </c>
      <c r="R37" s="44">
        <f t="shared" si="1"/>
        <v>-1.3544488502333085E-2</v>
      </c>
      <c r="S37" s="5"/>
      <c r="T37" s="40">
        <f t="shared" si="2"/>
        <v>0.43296139752699397</v>
      </c>
      <c r="U37" s="9">
        <v>0</v>
      </c>
      <c r="AM37" s="11" t="str">
        <f t="shared" si="4"/>
        <v>1D</v>
      </c>
      <c r="AN37" s="48">
        <f>_xll.qlCalendarAdvance(Calendar,AN36,AM37,"f",FALSE)</f>
        <v>42291</v>
      </c>
      <c r="AO37" s="48">
        <f>_xll.qlCalendarAdvance(Calendar,AN37,Ndays&amp;"D",,,_xll.ohTrigger(Trigger,Recalc))</f>
        <v>42293</v>
      </c>
      <c r="AP37" s="49">
        <f>IFERROR(_xll.qlIndexFixing(Eur3M_QL,AO37,TRUE,Recalc),NA())</f>
        <v>-3.4734272880529801E-4</v>
      </c>
      <c r="AQ37" s="49">
        <f>IFERROR(_xll.qlIndexFixing(Eur3M_MX,AN37,TRUE,Recalc),NA())</f>
        <v>-3.48228819838482E-4</v>
      </c>
      <c r="AS37" s="49">
        <v>-3.2527070080964361E-4</v>
      </c>
    </row>
    <row r="38" spans="1:45" x14ac:dyDescent="0.2">
      <c r="A38" s="4"/>
      <c r="B38" s="30" t="str">
        <f>_xll.qlIMMNextCode(B37,FALSE,Trigger)</f>
        <v>M8</v>
      </c>
      <c r="C38" s="31">
        <f>_xll.qlIMMdate(B38,EvaluationDate,Trigger)</f>
        <v>43271</v>
      </c>
      <c r="D38" s="31">
        <f>IFERROR(_xll.qlInterestRateIndexFixingDate($D$2,$C38,Trigger),NA())</f>
        <v>43269</v>
      </c>
      <c r="E38" s="62" t="e">
        <v>#N/A</v>
      </c>
      <c r="F38" s="65" t="e">
        <v>#N/A</v>
      </c>
      <c r="G38" s="62">
        <v>42807</v>
      </c>
      <c r="H38" s="65">
        <v>0.42589960218218625</v>
      </c>
      <c r="I38" s="39">
        <v>3.4501038254993645E-3</v>
      </c>
      <c r="J38" s="39">
        <v>3.4380000000000001E-3</v>
      </c>
      <c r="K38" s="39">
        <v>6.0001203738081707E-5</v>
      </c>
      <c r="L38" s="68"/>
      <c r="M38" s="74">
        <f>IFERROR(_xll.qlIndexFixing(Eur3M_MX,D38,,Trigger),NA())</f>
        <v>3.4722870654696723E-3</v>
      </c>
      <c r="N38" s="53">
        <f>IFERROR(_xll.qlIndexFixing(Eur3M_QL,D38,,Trigger),NA())</f>
        <v>3.4384251986643495E-3</v>
      </c>
      <c r="O38" s="45">
        <f t="shared" si="0"/>
        <v>-0.11678626835015093</v>
      </c>
      <c r="P38" s="45">
        <v>-1.3665362250288173</v>
      </c>
      <c r="Q38" s="45">
        <f t="shared" si="3"/>
        <v>0.22183239970307786</v>
      </c>
      <c r="R38" s="45">
        <f t="shared" si="1"/>
        <v>-0.12103825499364465</v>
      </c>
      <c r="S38" s="5"/>
      <c r="T38" s="40">
        <f t="shared" si="2"/>
        <v>0.6000120373808171</v>
      </c>
      <c r="U38" s="9">
        <v>0</v>
      </c>
      <c r="AM38" s="11" t="str">
        <f t="shared" si="4"/>
        <v>1D</v>
      </c>
      <c r="AN38" s="48">
        <f>_xll.qlCalendarAdvance(Calendar,AN37,AM38,"f",FALSE)</f>
        <v>42292</v>
      </c>
      <c r="AO38" s="48">
        <f>_xll.qlCalendarAdvance(Calendar,AN38,Ndays&amp;"D",,,_xll.ohTrigger(Trigger,Recalc))</f>
        <v>42296</v>
      </c>
      <c r="AP38" s="49">
        <f>IFERROR(_xll.qlIndexFixing(Eur3M_QL,AO38,TRUE,Recalc),NA())</f>
        <v>-3.4776058786439135E-4</v>
      </c>
      <c r="AQ38" s="49">
        <f>IFERROR(_xll.qlIndexFixing(Eur3M_MX,AN38,TRUE,Recalc),NA())</f>
        <v>-3.4728251843078574E-4</v>
      </c>
      <c r="AS38" s="49">
        <v>-3.2245652063326837E-4</v>
      </c>
    </row>
    <row r="39" spans="1:45" ht="12" thickBot="1" x14ac:dyDescent="0.25">
      <c r="A39" s="6"/>
      <c r="B39" s="7"/>
      <c r="C39" s="7"/>
      <c r="D39" s="7"/>
      <c r="E39" s="7"/>
      <c r="F39" s="7"/>
      <c r="G39" s="7"/>
      <c r="H39" s="7"/>
      <c r="I39" s="7"/>
      <c r="J39" s="7"/>
      <c r="K39" s="7"/>
      <c r="L39" s="7"/>
      <c r="M39" s="7"/>
      <c r="N39" s="7"/>
      <c r="O39" s="7"/>
      <c r="P39" s="7"/>
      <c r="Q39" s="7"/>
      <c r="R39" s="7"/>
      <c r="S39" s="8"/>
      <c r="AM39" s="11" t="str">
        <f t="shared" si="4"/>
        <v>1D</v>
      </c>
      <c r="AN39" s="48">
        <f>_xll.qlCalendarAdvance(Calendar,AN38,AM39,"f",FALSE)</f>
        <v>42293</v>
      </c>
      <c r="AO39" s="48">
        <f>_xll.qlCalendarAdvance(Calendar,AN39,Ndays&amp;"D",,,_xll.ohTrigger(Trigger,Recalc))</f>
        <v>42297</v>
      </c>
      <c r="AP39" s="49">
        <f>IFERROR(_xll.qlIndexFixing(Eur3M_QL,AO39,TRUE,Recalc),NA())</f>
        <v>-3.4815158787719326E-4</v>
      </c>
      <c r="AQ39" s="49">
        <f>IFERROR(_xll.qlIndexFixing(Eur3M_MX,AN39,TRUE,Recalc),NA())</f>
        <v>-3.4765899107341126E-4</v>
      </c>
      <c r="AS39" s="49">
        <v>-3.2146497585176976E-4</v>
      </c>
    </row>
    <row r="40" spans="1:45" x14ac:dyDescent="0.2">
      <c r="AM40" s="11" t="str">
        <f t="shared" si="4"/>
        <v>1D</v>
      </c>
      <c r="AN40" s="48">
        <f>_xll.qlCalendarAdvance(Calendar,AN39,AM40,"f",FALSE)</f>
        <v>42296</v>
      </c>
      <c r="AO40" s="48">
        <f>_xll.qlCalendarAdvance(Calendar,AN40,Ndays&amp;"D",,,_xll.ohTrigger(Trigger,Recalc))</f>
        <v>42298</v>
      </c>
      <c r="AP40" s="49">
        <f>IFERROR(_xll.qlIndexFixing(Eur3M_QL,AO40,TRUE,Recalc),NA())</f>
        <v>-3.49888476147461E-4</v>
      </c>
      <c r="AQ40" s="49">
        <f>IFERROR(_xll.qlIndexFixing(Eur3M_MX,AN40,TRUE,Recalc),NA())</f>
        <v>-3.4801003195195079E-4</v>
      </c>
      <c r="AS40" s="49">
        <v>-3.2045879273451022E-4</v>
      </c>
    </row>
    <row r="41" spans="1:45" x14ac:dyDescent="0.2">
      <c r="J41" s="40"/>
      <c r="AM41" s="11" t="str">
        <f t="shared" si="4"/>
        <v>1D</v>
      </c>
      <c r="AN41" s="48">
        <f>_xll.qlCalendarAdvance(Calendar,AN40,AM41,"f",FALSE)</f>
        <v>42297</v>
      </c>
      <c r="AO41" s="48">
        <f>_xll.qlCalendarAdvance(Calendar,AN41,Ndays&amp;"D",,,_xll.ohTrigger(Trigger,Recalc))</f>
        <v>42299</v>
      </c>
      <c r="AP41" s="49">
        <f>IFERROR(_xll.qlIndexFixing(Eur3M_QL,AO41,TRUE,Recalc),NA())</f>
        <v>-3.4939945264783856E-4</v>
      </c>
      <c r="AQ41" s="49">
        <f>IFERROR(_xll.qlIndexFixing(Eur3M_MX,AN41,TRUE,Recalc),NA())</f>
        <v>-3.4833411700769911E-4</v>
      </c>
      <c r="AS41" s="49">
        <v>-3.1944679541030872E-4</v>
      </c>
    </row>
    <row r="42" spans="1:45" x14ac:dyDescent="0.2">
      <c r="AM42" s="11" t="str">
        <f t="shared" si="4"/>
        <v>1D</v>
      </c>
      <c r="AN42" s="48">
        <f>_xll.qlCalendarAdvance(Calendar,AN41,AM42,"f",FALSE)</f>
        <v>42298</v>
      </c>
      <c r="AO42" s="48">
        <f>_xll.qlCalendarAdvance(Calendar,AN42,Ndays&amp;"D",,,_xll.ohTrigger(Trigger,Recalc))</f>
        <v>42300</v>
      </c>
      <c r="AP42" s="49">
        <f>IFERROR(_xll.qlIndexFixing(Eur3M_QL,AO42,TRUE,Recalc),NA())</f>
        <v>-3.4962049881703334E-4</v>
      </c>
      <c r="AQ42" s="49">
        <f>IFERROR(_xll.qlIndexFixing(Eur3M_MX,AN42,TRUE,Recalc),NA())</f>
        <v>-3.5055704071074639E-4</v>
      </c>
      <c r="AS42" s="49">
        <v>-3.1859089208179179E-4</v>
      </c>
    </row>
    <row r="43" spans="1:45" x14ac:dyDescent="0.2">
      <c r="AM43" s="11" t="str">
        <f t="shared" si="4"/>
        <v>1D</v>
      </c>
      <c r="AN43" s="48">
        <f>_xll.qlCalendarAdvance(Calendar,AN42,AM43,"f",FALSE)</f>
        <v>42299</v>
      </c>
      <c r="AO43" s="48">
        <f>_xll.qlCalendarAdvance(Calendar,AN43,Ndays&amp;"D",,,_xll.ohTrigger(Trigger,Recalc))</f>
        <v>42303</v>
      </c>
      <c r="AP43" s="49">
        <f>IFERROR(_xll.qlIndexFixing(Eur3M_QL,AO43,TRUE,Recalc),NA())</f>
        <v>-3.4980042249559807E-4</v>
      </c>
      <c r="AQ43" s="49">
        <f>IFERROR(_xll.qlIndexFixing(Eur3M_MX,AN43,TRUE,Recalc),NA())</f>
        <v>-3.4934146366074812E-4</v>
      </c>
      <c r="AS43" s="49">
        <v>-3.1553775155734876E-4</v>
      </c>
    </row>
    <row r="44" spans="1:45" x14ac:dyDescent="0.2">
      <c r="D44" s="70"/>
      <c r="AM44" s="11" t="str">
        <f t="shared" si="4"/>
        <v>1D</v>
      </c>
      <c r="AN44" s="48">
        <f>_xll.qlCalendarAdvance(Calendar,AN43,AM44,"f",FALSE)</f>
        <v>42300</v>
      </c>
      <c r="AO44" s="48">
        <f>_xll.qlCalendarAdvance(Calendar,AN44,Ndays&amp;"D",,,_xll.ohTrigger(Trigger,Recalc))</f>
        <v>42304</v>
      </c>
      <c r="AP44" s="49">
        <f>IFERROR(_xll.qlIndexFixing(Eur3M_QL,AO44,TRUE,Recalc),NA())</f>
        <v>-3.4993684644121662E-4</v>
      </c>
      <c r="AQ44" s="49">
        <f>IFERROR(_xll.qlIndexFixing(Eur3M_MX,AN44,TRUE,Recalc),NA())</f>
        <v>-3.4951895458879001E-4</v>
      </c>
      <c r="AS44" s="49">
        <v>-3.1464965006847753E-4</v>
      </c>
    </row>
    <row r="45" spans="1:45" x14ac:dyDescent="0.2">
      <c r="D45" s="70"/>
      <c r="AM45" s="11" t="str">
        <f t="shared" si="4"/>
        <v>1D</v>
      </c>
      <c r="AN45" s="48">
        <f>_xll.qlCalendarAdvance(Calendar,AN44,AM45,"f",FALSE)</f>
        <v>42303</v>
      </c>
      <c r="AO45" s="48">
        <f>_xll.qlCalendarAdvance(Calendar,AN45,Ndays&amp;"D",,,_xll.ohTrigger(Trigger,Recalc))</f>
        <v>42305</v>
      </c>
      <c r="AP45" s="49">
        <f>IFERROR(_xll.qlIndexFixing(Eur3M_QL,AO45,TRUE,Recalc),NA())</f>
        <v>-3.4984142499751736E-4</v>
      </c>
      <c r="AQ45" s="49">
        <f>IFERROR(_xll.qlIndexFixing(Eur3M_MX,AN45,TRUE,Recalc),NA())</f>
        <v>-3.4966697287815455E-4</v>
      </c>
      <c r="AS45" s="49">
        <v>-3.1382104210970861E-4</v>
      </c>
    </row>
    <row r="46" spans="1:45" x14ac:dyDescent="0.2">
      <c r="D46" s="70"/>
      <c r="AM46" s="11" t="str">
        <f t="shared" si="4"/>
        <v>1D</v>
      </c>
      <c r="AN46" s="48">
        <f>_xll.qlCalendarAdvance(Calendar,AN45,AM46,"f",FALSE)</f>
        <v>42304</v>
      </c>
      <c r="AO46" s="48">
        <f>_xll.qlCalendarAdvance(Calendar,AN46,Ndays&amp;"D",,,_xll.ohTrigger(Trigger,Recalc))</f>
        <v>42306</v>
      </c>
      <c r="AP46" s="49">
        <f>IFERROR(_xll.qlIndexFixing(Eur3M_QL,AO46,TRUE,Recalc),NA())</f>
        <v>-3.5000000000012078E-4</v>
      </c>
      <c r="AQ46" s="49">
        <f>IFERROR(_xll.qlIndexFixing(Eur3M_MX,AN46,TRUE,Recalc),NA())</f>
        <v>-3.4978620365166968E-4</v>
      </c>
      <c r="AS46" s="49">
        <v>-3.1306487279645647E-4</v>
      </c>
    </row>
    <row r="47" spans="1:45" x14ac:dyDescent="0.2">
      <c r="D47" s="70"/>
      <c r="AM47" s="11" t="str">
        <f t="shared" si="4"/>
        <v>1D</v>
      </c>
      <c r="AN47" s="48">
        <f>_xll.qlCalendarAdvance(Calendar,AN46,AM47,"f",FALSE)</f>
        <v>42305</v>
      </c>
      <c r="AO47" s="48">
        <f>_xll.qlCalendarAdvance(Calendar,AN47,Ndays&amp;"D",,,_xll.ohTrigger(Trigger,Recalc))</f>
        <v>42307</v>
      </c>
      <c r="AP47" s="49">
        <f>IFERROR(_xll.qlIndexFixing(Eur3M_QL,AO47,TRUE,Recalc),NA())</f>
        <v>-3.4988427893565074E-4</v>
      </c>
      <c r="AQ47" s="49">
        <f>IFERROR(_xll.qlIndexFixing(Eur3M_MX,AN47,TRUE,Recalc),NA())</f>
        <v>-3.4937471611235258E-4</v>
      </c>
      <c r="AS47" s="49">
        <v>-3.1224981421199526E-4</v>
      </c>
    </row>
    <row r="48" spans="1:45" x14ac:dyDescent="0.2">
      <c r="D48" s="70"/>
      <c r="AM48" s="11" t="str">
        <f t="shared" si="4"/>
        <v>1D</v>
      </c>
      <c r="AN48" s="48">
        <f>_xll.qlCalendarAdvance(Calendar,AN47,AM48,"f",FALSE)</f>
        <v>42306</v>
      </c>
      <c r="AO48" s="48">
        <f>_xll.qlCalendarAdvance(Calendar,AN48,Ndays&amp;"D",,,_xll.ohTrigger(Trigger,Recalc))</f>
        <v>42310</v>
      </c>
      <c r="AP48" s="49">
        <f>IFERROR(_xll.qlIndexFixing(Eur3M_QL,AO48,TRUE,Recalc),NA())</f>
        <v>-3.4971686868173036E-4</v>
      </c>
      <c r="AQ48" s="49">
        <f>IFERROR(_xll.qlIndexFixing(Eur3M_MX,AN48,TRUE,Recalc),NA())</f>
        <v>-3.499999999992519E-4</v>
      </c>
      <c r="AS48" s="49">
        <v>-3.1104408909999253E-4</v>
      </c>
    </row>
    <row r="49" spans="4:45" x14ac:dyDescent="0.2">
      <c r="D49" s="70"/>
      <c r="AM49" s="11" t="str">
        <f t="shared" si="4"/>
        <v>1D</v>
      </c>
      <c r="AN49" s="48">
        <f>_xll.qlCalendarAdvance(Calendar,AN48,AM49,"f",FALSE)</f>
        <v>42307</v>
      </c>
      <c r="AO49" s="48">
        <f>_xll.qlCalendarAdvance(Calendar,AN49,Ndays&amp;"D",,,_xll.ohTrigger(Trigger,Recalc))</f>
        <v>42311</v>
      </c>
      <c r="AP49" s="49">
        <f>IFERROR(_xll.qlIndexFixing(Eur3M_QL,AO49,TRUE,Recalc),NA())</f>
        <v>-3.4950146601255071E-4</v>
      </c>
      <c r="AQ49" s="49">
        <f>IFERROR(_xll.qlIndexFixing(Eur3M_MX,AN49,TRUE,Recalc),NA())</f>
        <v>-3.4995848473845758E-4</v>
      </c>
      <c r="AS49" s="49">
        <v>-3.1083574981590709E-4</v>
      </c>
    </row>
    <row r="50" spans="4:45" x14ac:dyDescent="0.2">
      <c r="D50" s="70"/>
      <c r="AM50" s="11" t="str">
        <f t="shared" si="4"/>
        <v>1D</v>
      </c>
      <c r="AN50" s="48">
        <f>_xll.qlCalendarAdvance(Calendar,AN49,AM50,"f",FALSE)</f>
        <v>42310</v>
      </c>
      <c r="AO50" s="48">
        <f>_xll.qlCalendarAdvance(Calendar,AN50,Ndays&amp;"D",,,_xll.ohTrigger(Trigger,Recalc))</f>
        <v>42312</v>
      </c>
      <c r="AP50" s="49">
        <f>IFERROR(_xll.qlIndexFixing(Eur3M_QL,AO50,TRUE,Recalc),NA())</f>
        <v>-3.4767892035636222E-4</v>
      </c>
      <c r="AQ50" s="49">
        <f>IFERROR(_xll.qlIndexFixing(Eur3M_MX,AN50,TRUE,Recalc),NA())</f>
        <v>-3.4982638098704142E-4</v>
      </c>
      <c r="AS50" s="49">
        <v>-3.1071917087896836E-4</v>
      </c>
    </row>
    <row r="51" spans="4:45" x14ac:dyDescent="0.2">
      <c r="D51" s="70"/>
      <c r="AM51" s="11" t="str">
        <f t="shared" si="4"/>
        <v>1D</v>
      </c>
      <c r="AN51" s="48">
        <f>_xll.qlCalendarAdvance(Calendar,AN50,AM51,"f",FALSE)</f>
        <v>42311</v>
      </c>
      <c r="AO51" s="48">
        <f>_xll.qlCalendarAdvance(Calendar,AN51,Ndays&amp;"D",,,_xll.ohTrigger(Trigger,Recalc))</f>
        <v>42313</v>
      </c>
      <c r="AP51" s="49">
        <f>IFERROR(_xll.qlIndexFixing(Eur3M_QL,AO51,TRUE,Recalc),NA())</f>
        <v>-3.4823386666228278E-4</v>
      </c>
      <c r="AQ51" s="49">
        <f>IFERROR(_xll.qlIndexFixing(Eur3M_MX,AN51,TRUE,Recalc),NA())</f>
        <v>-3.4961187232142858E-4</v>
      </c>
      <c r="AS51" s="49">
        <v>-3.1069204131819658E-4</v>
      </c>
    </row>
    <row r="52" spans="4:45" x14ac:dyDescent="0.2">
      <c r="D52" s="70"/>
      <c r="AM52" s="11" t="str">
        <f t="shared" si="4"/>
        <v>1D</v>
      </c>
      <c r="AN52" s="48">
        <f>_xll.qlCalendarAdvance(Calendar,AN51,AM52,"f",FALSE)</f>
        <v>42312</v>
      </c>
      <c r="AO52" s="48">
        <f>_xll.qlCalendarAdvance(Calendar,AN52,Ndays&amp;"D",,,_xll.ohTrigger(Trigger,Recalc))</f>
        <v>42314</v>
      </c>
      <c r="AP52" s="49">
        <f>IFERROR(_xll.qlIndexFixing(Eur3M_QL,AO52,TRUE,Recalc),NA())</f>
        <v>-3.4783395352315689E-4</v>
      </c>
      <c r="AQ52" s="49">
        <f>IFERROR(_xll.qlIndexFixing(Eur3M_MX,AN52,TRUE,Recalc),NA())</f>
        <v>-3.4764620999726004E-4</v>
      </c>
      <c r="AS52" s="49">
        <v>-3.110639694923295E-4</v>
      </c>
    </row>
    <row r="53" spans="4:45" x14ac:dyDescent="0.2">
      <c r="D53" s="70"/>
      <c r="AM53" s="11" t="str">
        <f t="shared" si="4"/>
        <v>1D</v>
      </c>
      <c r="AN53" s="48">
        <f>_xll.qlCalendarAdvance(Calendar,AN52,AM53,"f",FALSE)</f>
        <v>42313</v>
      </c>
      <c r="AO53" s="48">
        <f>_xll.qlCalendarAdvance(Calendar,AN53,Ndays&amp;"D",,,_xll.ohTrigger(Trigger,Recalc))</f>
        <v>42317</v>
      </c>
      <c r="AP53" s="49">
        <f>IFERROR(_xll.qlIndexFixing(Eur3M_QL,AO53,TRUE,Recalc),NA())</f>
        <v>-3.4740822861087736E-4</v>
      </c>
      <c r="AQ53" s="49">
        <f>IFERROR(_xll.qlIndexFixing(Eur3M_MX,AN53,TRUE,Recalc),NA())</f>
        <v>-3.4809071341693806E-4</v>
      </c>
      <c r="AS53" s="49">
        <v>-3.1141771256085801E-4</v>
      </c>
    </row>
    <row r="54" spans="4:45" x14ac:dyDescent="0.2">
      <c r="D54" s="70"/>
      <c r="AM54" s="11" t="str">
        <f t="shared" si="4"/>
        <v>1D</v>
      </c>
      <c r="AN54" s="48">
        <f>_xll.qlCalendarAdvance(Calendar,AN53,AM54,"f",FALSE)</f>
        <v>42314</v>
      </c>
      <c r="AO54" s="48">
        <f>_xll.qlCalendarAdvance(Calendar,AN54,Ndays&amp;"D",,,_xll.ohTrigger(Trigger,Recalc))</f>
        <v>42318</v>
      </c>
      <c r="AP54" s="49">
        <f>IFERROR(_xll.qlIndexFixing(Eur3M_QL,AO54,TRUE,Recalc),NA())</f>
        <v>-3.4696038870050418E-4</v>
      </c>
      <c r="AQ54" s="49">
        <f>IFERROR(_xll.qlIndexFixing(Eur3M_MX,AN54,TRUE,Recalc),NA())</f>
        <v>-3.4758418722203726E-4</v>
      </c>
      <c r="AS54" s="49">
        <v>-3.1178908046120246E-4</v>
      </c>
    </row>
    <row r="55" spans="4:45" x14ac:dyDescent="0.2">
      <c r="D55" s="70"/>
      <c r="AM55" s="11" t="str">
        <f t="shared" si="4"/>
        <v>1D</v>
      </c>
      <c r="AN55" s="48">
        <f>_xll.qlCalendarAdvance(Calendar,AN54,AM55,"f",FALSE)</f>
        <v>42317</v>
      </c>
      <c r="AO55" s="48">
        <f>_xll.qlCalendarAdvance(Calendar,AN55,Ndays&amp;"D",,,_xll.ohTrigger(Trigger,Recalc))</f>
        <v>42319</v>
      </c>
      <c r="AP55" s="49">
        <f>IFERROR(_xll.qlIndexFixing(Eur3M_QL,AO55,TRUE,Recalc),NA())</f>
        <v>-3.4405463114974027E-4</v>
      </c>
      <c r="AQ55" s="49">
        <f>IFERROR(_xll.qlIndexFixing(Eur3M_MX,AN55,TRUE,Recalc),NA())</f>
        <v>-3.4704270962970796E-4</v>
      </c>
      <c r="AS55" s="49">
        <v>-3.122275810062076E-4</v>
      </c>
    </row>
    <row r="56" spans="4:45" x14ac:dyDescent="0.2">
      <c r="D56" s="70"/>
      <c r="AM56" s="11" t="str">
        <f t="shared" si="4"/>
        <v>1D</v>
      </c>
      <c r="AN56" s="48">
        <f>_xll.qlCalendarAdvance(Calendar,AN55,AM56,"f",FALSE)</f>
        <v>42318</v>
      </c>
      <c r="AO56" s="48">
        <f>_xll.qlCalendarAdvance(Calendar,AN56,Ndays&amp;"D",,,_xll.ohTrigger(Trigger,Recalc))</f>
        <v>42320</v>
      </c>
      <c r="AP56" s="49">
        <f>IFERROR(_xll.qlIndexFixing(Eur3M_QL,AO56,TRUE,Recalc),NA())</f>
        <v>-3.4502181465139077E-4</v>
      </c>
      <c r="AQ56" s="49">
        <f>IFERROR(_xll.qlIndexFixing(Eur3M_MX,AN56,TRUE,Recalc),NA())</f>
        <v>-3.4647391491446719E-4</v>
      </c>
      <c r="AS56" s="49">
        <v>-3.1272808626257805E-4</v>
      </c>
    </row>
    <row r="57" spans="4:45" x14ac:dyDescent="0.2">
      <c r="D57" s="70"/>
      <c r="AM57" s="11" t="str">
        <f t="shared" si="4"/>
        <v>1D</v>
      </c>
      <c r="AN57" s="48">
        <f>_xll.qlCalendarAdvance(Calendar,AN56,AM57,"f",FALSE)</f>
        <v>42319</v>
      </c>
      <c r="AO57" s="48">
        <f>_xll.qlCalendarAdvance(Calendar,AN57,Ndays&amp;"D",,,_xll.ohTrigger(Trigger,Recalc))</f>
        <v>42321</v>
      </c>
      <c r="AP57" s="49">
        <f>IFERROR(_xll.qlIndexFixing(Eur3M_QL,AO57,TRUE,Recalc),NA())</f>
        <v>-3.4451885144031098E-4</v>
      </c>
      <c r="AQ57" s="49">
        <f>IFERROR(_xll.qlIndexFixing(Eur3M_MX,AN57,TRUE,Recalc),NA())</f>
        <v>-3.4294760662790163E-4</v>
      </c>
      <c r="AS57" s="49">
        <v>-3.1353863602529832E-4</v>
      </c>
    </row>
    <row r="58" spans="4:45" x14ac:dyDescent="0.2">
      <c r="D58" s="70"/>
      <c r="AM58" s="11" t="str">
        <f t="shared" si="4"/>
        <v>1D</v>
      </c>
      <c r="AN58" s="48">
        <f>_xll.qlCalendarAdvance(Calendar,AN57,AM58,"f",FALSE)</f>
        <v>42320</v>
      </c>
      <c r="AO58" s="48">
        <f>_xll.qlCalendarAdvance(Calendar,AN58,Ndays&amp;"D",,,_xll.ohTrigger(Trigger,Recalc))</f>
        <v>42324</v>
      </c>
      <c r="AP58" s="49">
        <f>IFERROR(_xll.qlIndexFixing(Eur3M_QL,AO58,TRUE,Recalc),NA())</f>
        <v>-3.4401595391798999E-4</v>
      </c>
      <c r="AQ58" s="49">
        <f>IFERROR(_xll.qlIndexFixing(Eur3M_MX,AN58,TRUE,Recalc),NA())</f>
        <v>-3.4407550393768797E-4</v>
      </c>
      <c r="AS58" s="49">
        <v>-3.1523351110712455E-4</v>
      </c>
    </row>
    <row r="59" spans="4:45" x14ac:dyDescent="0.2">
      <c r="D59" s="70"/>
      <c r="AM59" s="11" t="str">
        <f t="shared" si="4"/>
        <v>1D</v>
      </c>
      <c r="AN59" s="48">
        <f>_xll.qlCalendarAdvance(Calendar,AN58,AM59,"f",FALSE)</f>
        <v>42321</v>
      </c>
      <c r="AO59" s="48">
        <f>_xll.qlCalendarAdvance(Calendar,AN59,Ndays&amp;"D",,,_xll.ohTrigger(Trigger,Recalc))</f>
        <v>42325</v>
      </c>
      <c r="AP59" s="49">
        <f>IFERROR(_xll.qlIndexFixing(Eur3M_QL,AO59,TRUE,Recalc),NA())</f>
        <v>-3.4351681887121745E-4</v>
      </c>
      <c r="AQ59" s="49">
        <f>IFERROR(_xll.qlIndexFixing(Eur3M_MX,AN59,TRUE,Recalc),NA())</f>
        <v>-3.4348189135164524E-4</v>
      </c>
      <c r="AS59" s="49">
        <v>-3.1595303629698885E-4</v>
      </c>
    </row>
    <row r="60" spans="4:45" x14ac:dyDescent="0.2">
      <c r="D60" s="70"/>
      <c r="AM60" s="11" t="str">
        <f t="shared" si="4"/>
        <v>1D</v>
      </c>
      <c r="AN60" s="48">
        <f>_xll.qlCalendarAdvance(Calendar,AN59,AM60,"f",FALSE)</f>
        <v>42324</v>
      </c>
      <c r="AO60" s="48">
        <f>_xll.qlCalendarAdvance(Calendar,AN60,Ndays&amp;"D",,,_xll.ohTrigger(Trigger,Recalc))</f>
        <v>42326</v>
      </c>
      <c r="AP60" s="49">
        <f>IFERROR(_xll.qlIndexFixing(Eur3M_QL,AO60,TRUE,Recalc),NA())</f>
        <v>-3.4045108140220461E-4</v>
      </c>
      <c r="AQ60" s="49">
        <f>IFERROR(_xll.qlIndexFixing(Eur3M_MX,AN60,TRUE,Recalc),NA())</f>
        <v>-3.4290511946878237E-4</v>
      </c>
      <c r="AS60" s="49">
        <v>-3.1669534783444455E-4</v>
      </c>
    </row>
    <row r="61" spans="4:45" x14ac:dyDescent="0.2">
      <c r="D61" s="70"/>
      <c r="AM61" s="11" t="str">
        <f t="shared" si="4"/>
        <v>1D</v>
      </c>
      <c r="AN61" s="48">
        <f>_xll.qlCalendarAdvance(Calendar,AN60,AM61,"f",FALSE)</f>
        <v>42325</v>
      </c>
      <c r="AO61" s="48">
        <f>_xll.qlCalendarAdvance(Calendar,AN61,Ndays&amp;"D",,,_xll.ohTrigger(Trigger,Recalc))</f>
        <v>42327</v>
      </c>
      <c r="AP61" s="49">
        <f>IFERROR(_xll.qlIndexFixing(Eur3M_QL,AO61,TRUE,Recalc),NA())</f>
        <v>-3.4163183925534324E-4</v>
      </c>
      <c r="AQ61" s="49">
        <f>IFERROR(_xll.qlIndexFixing(Eur3M_MX,AN61,TRUE,Recalc),NA())</f>
        <v>-3.4235227329081498E-4</v>
      </c>
      <c r="AS61" s="49">
        <v>-3.1745250087557845E-4</v>
      </c>
    </row>
    <row r="62" spans="4:45" x14ac:dyDescent="0.2">
      <c r="D62" s="70"/>
      <c r="AM62" s="11" t="str">
        <f t="shared" si="4"/>
        <v>1D</v>
      </c>
      <c r="AN62" s="48">
        <f>_xll.qlCalendarAdvance(Calendar,AN61,AM62,"f",FALSE)</f>
        <v>42326</v>
      </c>
      <c r="AO62" s="48">
        <f>_xll.qlCalendarAdvance(Calendar,AN62,Ndays&amp;"D",,,_xll.ohTrigger(Trigger,Recalc))</f>
        <v>42328</v>
      </c>
      <c r="AP62" s="49">
        <f>IFERROR(_xll.qlIndexFixing(Eur3M_QL,AO62,TRUE,Recalc),NA())</f>
        <v>-3.4120696846157877E-4</v>
      </c>
      <c r="AQ62" s="49">
        <f>IFERROR(_xll.qlIndexFixing(Eur3M_MX,AN62,TRUE,Recalc),NA())</f>
        <v>-3.3906692186840562E-4</v>
      </c>
      <c r="AS62" s="49">
        <v>-3.1835753925749403E-4</v>
      </c>
    </row>
    <row r="63" spans="4:45" x14ac:dyDescent="0.2">
      <c r="D63" s="70"/>
      <c r="AM63" s="11" t="str">
        <f t="shared" si="4"/>
        <v>1D</v>
      </c>
      <c r="AN63" s="48">
        <f>_xll.qlCalendarAdvance(Calendar,AN62,AM63,"f",FALSE)</f>
        <v>42327</v>
      </c>
      <c r="AO63" s="48">
        <f>_xll.qlCalendarAdvance(Calendar,AN63,Ndays&amp;"D",,,_xll.ohTrigger(Trigger,Recalc))</f>
        <v>42331</v>
      </c>
      <c r="AP63" s="49">
        <f>IFERROR(_xll.qlIndexFixing(Eur3M_QL,AO63,TRUE,Recalc),NA())</f>
        <v>-3.4080804090363476E-4</v>
      </c>
      <c r="AQ63" s="49">
        <f>IFERROR(_xll.qlIndexFixing(Eur3M_MX,AN63,TRUE,Recalc),NA())</f>
        <v>-3.4051909924868464E-4</v>
      </c>
      <c r="AS63" s="49">
        <v>-3.204565467146184E-4</v>
      </c>
    </row>
    <row r="64" spans="4:45" x14ac:dyDescent="0.2">
      <c r="D64" s="70"/>
      <c r="AM64" s="11" t="str">
        <f t="shared" si="4"/>
        <v>1D</v>
      </c>
      <c r="AN64" s="48">
        <f>_xll.qlCalendarAdvance(Calendar,AN63,AM64,"f",FALSE)</f>
        <v>42328</v>
      </c>
      <c r="AO64" s="48">
        <f>_xll.qlCalendarAdvance(Calendar,AN64,Ndays&amp;"D",,,_xll.ohTrigger(Trigger,Recalc))</f>
        <v>42332</v>
      </c>
      <c r="AP64" s="49">
        <f>IFERROR(_xll.qlIndexFixing(Eur3M_QL,AO64,TRUE,Recalc),NA())</f>
        <v>-3.404387533804652E-4</v>
      </c>
      <c r="AQ64" s="49">
        <f>IFERROR(_xll.qlIndexFixing(Eur3M_MX,AN64,TRUE,Recalc),NA())</f>
        <v>-3.4018941020348996E-4</v>
      </c>
      <c r="AS64" s="49">
        <v>-3.211546501596699E-4</v>
      </c>
    </row>
    <row r="65" spans="4:45" x14ac:dyDescent="0.2">
      <c r="D65" s="70"/>
      <c r="AM65" s="11" t="str">
        <f t="shared" si="4"/>
        <v>1D</v>
      </c>
      <c r="AN65" s="48">
        <f>_xll.qlCalendarAdvance(Calendar,AN64,AM65,"f",FALSE)</f>
        <v>42331</v>
      </c>
      <c r="AO65" s="48">
        <f>_xll.qlCalendarAdvance(Calendar,AN65,Ndays&amp;"D",,,_xll.ohTrigger(Trigger,Recalc))</f>
        <v>42333</v>
      </c>
      <c r="AP65" s="49">
        <f>IFERROR(_xll.qlIndexFixing(Eur3M_QL,AO65,TRUE,Recalc),NA())</f>
        <v>-3.3810929011110903E-4</v>
      </c>
      <c r="AQ65" s="49">
        <f>IFERROR(_xll.qlIndexFixing(Eur3M_MX,AN65,TRUE,Recalc),NA())</f>
        <v>-3.3992450901641709E-4</v>
      </c>
      <c r="AS65" s="49">
        <v>-3.218114753825767E-4</v>
      </c>
    </row>
    <row r="66" spans="4:45" x14ac:dyDescent="0.2">
      <c r="D66" s="70"/>
      <c r="AM66" s="11" t="str">
        <f t="shared" si="4"/>
        <v>1D</v>
      </c>
      <c r="AN66" s="48">
        <f>_xll.qlCalendarAdvance(Calendar,AN65,AM66,"f",FALSE)</f>
        <v>42332</v>
      </c>
      <c r="AO66" s="48">
        <f>_xll.qlCalendarAdvance(Calendar,AN66,Ndays&amp;"D",,,_xll.ohTrigger(Trigger,Recalc))</f>
        <v>42334</v>
      </c>
      <c r="AP66" s="49">
        <f>IFERROR(_xll.qlIndexFixing(Eur3M_QL,AO66,TRUE,Recalc),NA())</f>
        <v>-3.4024783463363804E-4</v>
      </c>
      <c r="AQ66" s="49">
        <f>IFERROR(_xll.qlIndexFixing(Eur3M_MX,AN66,TRUE,Recalc),NA())</f>
        <v>-3.397309313942245E-4</v>
      </c>
      <c r="AS66" s="49">
        <v>-3.224162606583493E-4</v>
      </c>
    </row>
    <row r="67" spans="4:45" x14ac:dyDescent="0.2">
      <c r="D67" s="70"/>
      <c r="AM67" s="11" t="str">
        <f t="shared" si="4"/>
        <v>1D</v>
      </c>
      <c r="AN67" s="48">
        <f>_xll.qlCalendarAdvance(Calendar,AN66,AM67,"f",FALSE)</f>
        <v>42333</v>
      </c>
      <c r="AO67" s="48">
        <f>_xll.qlCalendarAdvance(Calendar,AN67,Ndays&amp;"D",,,_xll.ohTrigger(Trigger,Recalc))</f>
        <v>42335</v>
      </c>
      <c r="AP67" s="49">
        <f>IFERROR(_xll.qlIndexFixing(Eur3M_QL,AO67,TRUE,Recalc),NA())</f>
        <v>-3.4000000063767516E-4</v>
      </c>
      <c r="AQ67" s="49">
        <f>IFERROR(_xll.qlIndexFixing(Eur3M_MX,AN67,TRUE,Recalc),NA())</f>
        <v>-3.3865781182851801E-4</v>
      </c>
      <c r="AS67" s="49">
        <v>-3.2298835644720429E-4</v>
      </c>
    </row>
    <row r="68" spans="4:45" x14ac:dyDescent="0.2">
      <c r="D68" s="70"/>
      <c r="AM68" s="11" t="str">
        <f t="shared" si="4"/>
        <v>1D</v>
      </c>
      <c r="AN68" s="48">
        <f>_xll.qlCalendarAdvance(Calendar,AN67,AM68,"f",FALSE)</f>
        <v>42334</v>
      </c>
      <c r="AO68" s="48">
        <f>_xll.qlCalendarAdvance(Calendar,AN68,Ndays&amp;"D",,,_xll.ohTrigger(Trigger,Recalc))</f>
        <v>42338</v>
      </c>
      <c r="AP68" s="49">
        <f>IFERROR(_xll.qlIndexFixing(Eur3M_QL,AO68,TRUE,Recalc),NA())</f>
        <v>-3.3979581160364252E-4</v>
      </c>
      <c r="AQ68" s="49">
        <f>IFERROR(_xll.qlIndexFixing(Eur3M_MX,AN68,TRUE,Recalc),NA())</f>
        <v>-3.3997757013845889E-4</v>
      </c>
      <c r="AS68" s="49">
        <v>-3.2408361262570783E-4</v>
      </c>
    </row>
    <row r="69" spans="4:45" x14ac:dyDescent="0.2">
      <c r="D69" s="70"/>
      <c r="AM69" s="11" t="str">
        <f t="shared" si="4"/>
        <v>1D</v>
      </c>
      <c r="AN69" s="48">
        <f>_xll.qlCalendarAdvance(Calendar,AN68,AM69,"f",FALSE)</f>
        <v>42335</v>
      </c>
      <c r="AO69" s="48">
        <f>_xll.qlCalendarAdvance(Calendar,AN69,Ndays&amp;"D",,,_xll.ohTrigger(Trigger,Recalc))</f>
        <v>42339</v>
      </c>
      <c r="AP69" s="49">
        <f>IFERROR(_xll.qlIndexFixing(Eur3M_QL,AO69,TRUE,Recalc),NA())</f>
        <v>-3.3963357936940265E-4</v>
      </c>
      <c r="AQ69" s="49">
        <f>IFERROR(_xll.qlIndexFixing(Eur3M_MX,AN69,TRUE,Recalc),NA())</f>
        <v>-3.3999999999994354E-4</v>
      </c>
      <c r="AS69" s="49">
        <v>-3.2425545585853816E-4</v>
      </c>
    </row>
    <row r="70" spans="4:45" x14ac:dyDescent="0.2">
      <c r="D70" s="70"/>
      <c r="AM70" s="11" t="str">
        <f t="shared" ref="AM70:AM133" si="5">AM69</f>
        <v>1D</v>
      </c>
      <c r="AN70" s="48">
        <f>_xll.qlCalendarAdvance(Calendar,AN69,AM70,"f",FALSE)</f>
        <v>42338</v>
      </c>
      <c r="AO70" s="48">
        <f>_xll.qlCalendarAdvance(Calendar,AN70,Ndays&amp;"D",,,_xll.ohTrigger(Trigger,Recalc))</f>
        <v>42340</v>
      </c>
      <c r="AP70" s="49">
        <f>IFERROR(_xll.qlIndexFixing(Eur3M_QL,AO70,TRUE,Recalc),NA())</f>
        <v>-3.395105306544491E-4</v>
      </c>
      <c r="AQ70" s="49">
        <f>IFERROR(_xll.qlIndexFixing(Eur3M_MX,AN70,TRUE,Recalc),NA())</f>
        <v>-3.4006603133287247E-4</v>
      </c>
      <c r="AS70" s="49">
        <v>-3.2436316319916695E-4</v>
      </c>
    </row>
    <row r="71" spans="4:45" x14ac:dyDescent="0.2">
      <c r="D71" s="70"/>
      <c r="AM71" s="11" t="str">
        <f t="shared" si="5"/>
        <v>1D</v>
      </c>
      <c r="AN71" s="48">
        <f>_xll.qlCalendarAdvance(Calendar,AN70,AM71,"f",FALSE)</f>
        <v>42339</v>
      </c>
      <c r="AO71" s="48">
        <f>_xll.qlCalendarAdvance(Calendar,AN71,Ndays&amp;"D",,,_xll.ohTrigger(Trigger,Recalc))</f>
        <v>42341</v>
      </c>
      <c r="AP71" s="49">
        <f>IFERROR(_xll.qlIndexFixing(Eur3M_QL,AO71,TRUE,Recalc),NA())</f>
        <v>-3.3934875279169471E-4</v>
      </c>
      <c r="AQ71" s="49">
        <f>IFERROR(_xll.qlIndexFixing(Eur3M_MX,AN71,TRUE,Recalc),NA())</f>
        <v>-3.4013199200100876E-4</v>
      </c>
      <c r="AS71" s="49">
        <v>-3.2446424323274092E-4</v>
      </c>
    </row>
    <row r="72" spans="4:45" x14ac:dyDescent="0.2">
      <c r="D72" s="70"/>
      <c r="AM72" s="11" t="str">
        <f t="shared" si="5"/>
        <v>1D</v>
      </c>
      <c r="AN72" s="48">
        <f>_xll.qlCalendarAdvance(Calendar,AN71,AM72,"f",FALSE)</f>
        <v>42340</v>
      </c>
      <c r="AO72" s="48">
        <f>_xll.qlCalendarAdvance(Calendar,AN72,Ndays&amp;"D",,,_xll.ohTrigger(Trigger,Recalc))</f>
        <v>42342</v>
      </c>
      <c r="AP72" s="49">
        <f>IFERROR(_xll.qlIndexFixing(Eur3M_QL,AO72,TRUE,Recalc),NA())</f>
        <v>-3.3935470531500409E-4</v>
      </c>
      <c r="AQ72" s="49">
        <f>IFERROR(_xll.qlIndexFixing(Eur3M_MX,AN72,TRUE,Recalc),NA())</f>
        <v>-3.401974865308083E-4</v>
      </c>
      <c r="AS72" s="49">
        <v>-3.2455831933173978E-4</v>
      </c>
    </row>
    <row r="73" spans="4:45" x14ac:dyDescent="0.2">
      <c r="D73" s="70"/>
      <c r="AM73" s="11" t="str">
        <f t="shared" si="5"/>
        <v>1D</v>
      </c>
      <c r="AN73" s="48">
        <f>_xll.qlCalendarAdvance(Calendar,AN72,AM73,"f",FALSE)</f>
        <v>42341</v>
      </c>
      <c r="AO73" s="48">
        <f>_xll.qlCalendarAdvance(Calendar,AN73,Ndays&amp;"D",,,_xll.ohTrigger(Trigger,Recalc))</f>
        <v>42345</v>
      </c>
      <c r="AP73" s="49">
        <f>IFERROR(_xll.qlIndexFixing(Eur3M_QL,AO73,TRUE,Recalc),NA())</f>
        <v>-3.3938597493530381E-4</v>
      </c>
      <c r="AQ73" s="49">
        <f>IFERROR(_xll.qlIndexFixing(Eur3M_MX,AN73,TRUE,Recalc),NA())</f>
        <v>-3.4038727062606062E-4</v>
      </c>
      <c r="AS73" s="49">
        <v>-3.2479471560879877E-4</v>
      </c>
    </row>
    <row r="74" spans="4:45" x14ac:dyDescent="0.2">
      <c r="D74" s="70"/>
      <c r="AM74" s="11" t="str">
        <f t="shared" si="5"/>
        <v>1D</v>
      </c>
      <c r="AN74" s="48">
        <f>_xll.qlCalendarAdvance(Calendar,AN73,AM74,"f",FALSE)</f>
        <v>42342</v>
      </c>
      <c r="AO74" s="48">
        <f>_xll.qlCalendarAdvance(Calendar,AN74,Ndays&amp;"D",,,_xll.ohTrigger(Trigger,Recalc))</f>
        <v>42346</v>
      </c>
      <c r="AP74" s="49">
        <f>IFERROR(_xll.qlIndexFixing(Eur3M_QL,AO74,TRUE,Recalc),NA())</f>
        <v>-3.3943978836637769E-4</v>
      </c>
      <c r="AQ74" s="49">
        <f>IFERROR(_xll.qlIndexFixing(Eur3M_MX,AN74,TRUE,Recalc),NA())</f>
        <v>-3.4044701531174288E-4</v>
      </c>
      <c r="AS74" s="49">
        <v>-3.2485695351900892E-4</v>
      </c>
    </row>
    <row r="75" spans="4:45" x14ac:dyDescent="0.2">
      <c r="D75" s="70"/>
      <c r="AM75" s="11" t="str">
        <f t="shared" si="5"/>
        <v>1D</v>
      </c>
      <c r="AN75" s="48">
        <f>_xll.qlCalendarAdvance(Calendar,AN74,AM75,"f",FALSE)</f>
        <v>42345</v>
      </c>
      <c r="AO75" s="48">
        <f>_xll.qlCalendarAdvance(Calendar,AN75,Ndays&amp;"D",,,_xll.ohTrigger(Trigger,Recalc))</f>
        <v>42347</v>
      </c>
      <c r="AP75" s="49">
        <f>IFERROR(_xll.qlIndexFixing(Eur3M_QL,AO75,TRUE,Recalc),NA())</f>
        <v>-3.3951337231893523E-4</v>
      </c>
      <c r="AQ75" s="49">
        <f>IFERROR(_xll.qlIndexFixing(Eur3M_MX,AN75,TRUE,Recalc),NA())</f>
        <v>-3.4050436858683905E-4</v>
      </c>
      <c r="AS75" s="49">
        <v>-3.2491026223293559E-4</v>
      </c>
    </row>
    <row r="76" spans="4:45" x14ac:dyDescent="0.2">
      <c r="D76" s="70"/>
      <c r="AM76" s="11" t="str">
        <f t="shared" si="5"/>
        <v>1D</v>
      </c>
      <c r="AN76" s="48">
        <f>_xll.qlCalendarAdvance(Calendar,AN75,AM76,"f",FALSE)</f>
        <v>42346</v>
      </c>
      <c r="AO76" s="48">
        <f>_xll.qlCalendarAdvance(Calendar,AN76,Ndays&amp;"D",,,_xll.ohTrigger(Trigger,Recalc))</f>
        <v>42348</v>
      </c>
      <c r="AP76" s="49">
        <f>IFERROR(_xll.qlIndexFixing(Eur3M_QL,AO76,TRUE,Recalc),NA())</f>
        <v>-3.398250144442278E-4</v>
      </c>
      <c r="AQ76" s="49">
        <f>IFERROR(_xll.qlIndexFixing(Eur3M_MX,AN76,TRUE,Recalc),NA())</f>
        <v>-3.4055895581739894E-4</v>
      </c>
      <c r="AS76" s="49">
        <v>-3.2495424827455783E-4</v>
      </c>
    </row>
    <row r="77" spans="4:45" x14ac:dyDescent="0.2">
      <c r="D77" s="70"/>
      <c r="AM77" s="11" t="str">
        <f t="shared" si="5"/>
        <v>1D</v>
      </c>
      <c r="AN77" s="48">
        <f>_xll.qlCalendarAdvance(Calendar,AN76,AM77,"f",FALSE)</f>
        <v>42347</v>
      </c>
      <c r="AO77" s="48">
        <f>_xll.qlCalendarAdvance(Calendar,AN77,Ndays&amp;"D",,,_xll.ohTrigger(Trigger,Recalc))</f>
        <v>42349</v>
      </c>
      <c r="AP77" s="49">
        <f>IFERROR(_xll.qlIndexFixing(Eur3M_QL,AO77,TRUE,Recalc),NA())</f>
        <v>-3.3994994761836348E-4</v>
      </c>
      <c r="AQ77" s="49">
        <f>IFERROR(_xll.qlIndexFixing(Eur3M_MX,AN77,TRUE,Recalc),NA())</f>
        <v>-3.4061040584449482E-4</v>
      </c>
      <c r="AS77" s="49">
        <v>-3.2498851535999075E-4</v>
      </c>
    </row>
    <row r="78" spans="4:45" x14ac:dyDescent="0.2">
      <c r="D78" s="70"/>
      <c r="AM78" s="11" t="str">
        <f t="shared" si="5"/>
        <v>1D</v>
      </c>
      <c r="AN78" s="48">
        <f>_xll.qlCalendarAdvance(Calendar,AN77,AM78,"f",FALSE)</f>
        <v>42348</v>
      </c>
      <c r="AO78" s="48">
        <f>_xll.qlCalendarAdvance(Calendar,AN78,Ndays&amp;"D",,,_xll.ohTrigger(Trigger,Recalc))</f>
        <v>42352</v>
      </c>
      <c r="AP78" s="49">
        <f>IFERROR(_xll.qlIndexFixing(Eur3M_QL,AO78,TRUE,Recalc),NA())</f>
        <v>-3.4008078488070647E-4</v>
      </c>
      <c r="AQ78" s="49">
        <f>IFERROR(_xll.qlIndexFixing(Eur3M_MX,AN78,TRUE,Recalc),NA())</f>
        <v>-3.4074227323227328E-4</v>
      </c>
      <c r="AS78" s="49">
        <v>-3.2502899793420667E-4</v>
      </c>
    </row>
    <row r="79" spans="4:45" x14ac:dyDescent="0.2">
      <c r="D79" s="70"/>
      <c r="AM79" s="11" t="str">
        <f t="shared" si="5"/>
        <v>1D</v>
      </c>
      <c r="AN79" s="48">
        <f>_xll.qlCalendarAdvance(Calendar,AN78,AM79,"f",FALSE)</f>
        <v>42349</v>
      </c>
      <c r="AO79" s="48">
        <f>_xll.qlCalendarAdvance(Calendar,AN79,Ndays&amp;"D",,,_xll.ohTrigger(Trigger,Recalc))</f>
        <v>42353</v>
      </c>
      <c r="AP79" s="49">
        <f>IFERROR(_xll.qlIndexFixing(Eur3M_QL,AO79,TRUE,Recalc),NA())</f>
        <v>-3.4021475294679755E-4</v>
      </c>
      <c r="AQ79" s="49">
        <f>IFERROR(_xll.qlIndexFixing(Eur3M_MX,AN79,TRUE,Recalc),NA())</f>
        <v>-3.4077753234043395E-4</v>
      </c>
      <c r="AS79" s="49">
        <v>-3.2502037021061621E-4</v>
      </c>
    </row>
    <row r="80" spans="4:45" x14ac:dyDescent="0.2">
      <c r="D80" s="70"/>
      <c r="AM80" s="11" t="str">
        <f t="shared" si="5"/>
        <v>1D</v>
      </c>
      <c r="AN80" s="48">
        <f>_xll.qlCalendarAdvance(Calendar,AN79,AM80,"f",FALSE)</f>
        <v>42352</v>
      </c>
      <c r="AO80" s="48">
        <f>_xll.qlCalendarAdvance(Calendar,AN80,Ndays&amp;"D",,,_xll.ohTrigger(Trigger,Recalc))</f>
        <v>42354</v>
      </c>
      <c r="AP80" s="49">
        <f>IFERROR(_xll.qlIndexFixing(Eur3M_QL,AO80,TRUE,Recalc),NA())</f>
        <v>-3.4034907852866392E-4</v>
      </c>
      <c r="AQ80" s="49">
        <f>IFERROR(_xll.qlIndexFixing(Eur3M_MX,AN80,TRUE,Recalc),NA())</f>
        <v>-3.4080785056001716E-4</v>
      </c>
      <c r="AS80" s="49">
        <v>-3.249999999991645E-4</v>
      </c>
    </row>
    <row r="81" spans="4:45" x14ac:dyDescent="0.2">
      <c r="D81" s="70"/>
      <c r="AM81" s="11" t="str">
        <f t="shared" si="5"/>
        <v>1D</v>
      </c>
      <c r="AN81" s="48">
        <f>_xll.qlCalendarAdvance(Calendar,AN80,AM81,"f",FALSE)</f>
        <v>42353</v>
      </c>
      <c r="AO81" s="48">
        <f>_xll.qlCalendarAdvance(Calendar,AN81,Ndays&amp;"D",,,_xll.ohTrigger(Trigger,Recalc))</f>
        <v>42355</v>
      </c>
      <c r="AP81" s="49">
        <f>IFERROR(_xll.qlIndexFixing(Eur3M_QL,AO81,TRUE,Recalc),NA())</f>
        <v>-3.4072646752739653E-4</v>
      </c>
      <c r="AQ81" s="49">
        <f>IFERROR(_xll.qlIndexFixing(Eur3M_MX,AN81,TRUE,Recalc),NA())</f>
        <v>-3.4083287757827714E-4</v>
      </c>
      <c r="AS81" s="49">
        <v>-3.2496631241018241E-4</v>
      </c>
    </row>
    <row r="82" spans="4:45" x14ac:dyDescent="0.2">
      <c r="AM82" s="11" t="str">
        <f t="shared" si="5"/>
        <v>1D</v>
      </c>
      <c r="AN82" s="48">
        <f>_xll.qlCalendarAdvance(Calendar,AN81,AM82,"f",FALSE)</f>
        <v>42354</v>
      </c>
      <c r="AO82" s="48">
        <f>_xll.qlCalendarAdvance(Calendar,AN82,Ndays&amp;"D",,,_xll.ohTrigger(Trigger,Recalc))</f>
        <v>42356</v>
      </c>
      <c r="AP82" s="49">
        <f>IFERROR(_xll.qlIndexFixing(Eur3M_QL,AO82,TRUE,Recalc),NA())</f>
        <v>-3.4083449032733232E-4</v>
      </c>
      <c r="AQ82" s="49">
        <f>IFERROR(_xll.qlIndexFixing(Eur3M_MX,AN82,TRUE,Recalc),NA())</f>
        <v>-3.4085226655090239E-4</v>
      </c>
      <c r="AS82" s="49">
        <v>-3.2491800701709025E-4</v>
      </c>
    </row>
    <row r="83" spans="4:45" x14ac:dyDescent="0.2">
      <c r="AM83" s="11" t="str">
        <f t="shared" si="5"/>
        <v>1D</v>
      </c>
      <c r="AN83" s="48">
        <f>_xll.qlCalendarAdvance(Calendar,AN82,AM83,"f",FALSE)</f>
        <v>42355</v>
      </c>
      <c r="AO83" s="48">
        <f>_xll.qlCalendarAdvance(Calendar,AN83,Ndays&amp;"D",,,_xll.ohTrigger(Trigger,Recalc))</f>
        <v>42359</v>
      </c>
      <c r="AP83" s="49">
        <f>IFERROR(_xll.qlIndexFixing(Eur3M_QL,AO83,TRUE,Recalc),NA())</f>
        <v>-3.4092900422162572E-4</v>
      </c>
      <c r="AQ83" s="49">
        <f>IFERROR(_xll.qlIndexFixing(Eur3M_MX,AN83,TRUE,Recalc),NA())</f>
        <v>-3.4087318890134796E-4</v>
      </c>
      <c r="AS83" s="49">
        <v>-3.2468543668662378E-4</v>
      </c>
    </row>
    <row r="84" spans="4:45" x14ac:dyDescent="0.2">
      <c r="AM84" s="11" t="str">
        <f t="shared" si="5"/>
        <v>1D</v>
      </c>
      <c r="AN84" s="48">
        <f>_xll.qlCalendarAdvance(Calendar,AN83,AM84,"f",FALSE)</f>
        <v>42356</v>
      </c>
      <c r="AO84" s="48">
        <f>_xll.qlCalendarAdvance(Calendar,AN84,Ndays&amp;"D",,,_xll.ohTrigger(Trigger,Recalc))</f>
        <v>42360</v>
      </c>
      <c r="AP84" s="49">
        <f>IFERROR(_xll.qlIndexFixing(Eur3M_QL,AO84,TRUE,Recalc),NA())</f>
        <v>-3.4100723592493892E-4</v>
      </c>
      <c r="AQ84" s="49">
        <f>IFERROR(_xll.qlIndexFixing(Eur3M_MX,AN84,TRUE,Recalc),NA())</f>
        <v>-3.4086662676370148E-4</v>
      </c>
      <c r="AS84" s="49">
        <v>-3.2457873674235913E-4</v>
      </c>
    </row>
    <row r="85" spans="4:45" x14ac:dyDescent="0.2">
      <c r="AM85" s="11" t="str">
        <f t="shared" si="5"/>
        <v>1D</v>
      </c>
      <c r="AN85" s="48">
        <f>_xll.qlCalendarAdvance(Calendar,AN84,AM85,"f",FALSE)</f>
        <v>42359</v>
      </c>
      <c r="AO85" s="48">
        <f>_xll.qlCalendarAdvance(Calendar,AN85,Ndays&amp;"D",,,_xll.ohTrigger(Trigger,Recalc))</f>
        <v>42361</v>
      </c>
      <c r="AP85" s="49">
        <f>IFERROR(_xll.qlIndexFixing(Eur3M_QL,AO85,TRUE,Recalc),NA())</f>
        <v>-3.4162326390752007E-4</v>
      </c>
      <c r="AQ85" s="49">
        <f>IFERROR(_xll.qlIndexFixing(Eur3M_MX,AN85,TRUE,Recalc),NA())</f>
        <v>-3.4085274448200371E-4</v>
      </c>
      <c r="AS85" s="49">
        <v>-3.2445748131731771E-4</v>
      </c>
    </row>
    <row r="86" spans="4:45" x14ac:dyDescent="0.2">
      <c r="AM86" s="11" t="str">
        <f t="shared" si="5"/>
        <v>1D</v>
      </c>
      <c r="AN86" s="48">
        <f>_xll.qlCalendarAdvance(Calendar,AN85,AM86,"f",FALSE)</f>
        <v>42360</v>
      </c>
      <c r="AO86" s="48">
        <f>_xll.qlCalendarAdvance(Calendar,AN86,Ndays&amp;"D",,,_xll.ohTrigger(Trigger,Recalc))</f>
        <v>42362</v>
      </c>
      <c r="AP86" s="49">
        <f>IFERROR(_xll.qlIndexFixing(Eur3M_QL,AO86,TRUE,Recalc),NA())</f>
        <v>-3.4105709664356974E-4</v>
      </c>
      <c r="AQ86" s="49">
        <f>IFERROR(_xll.qlIndexFixing(Eur3M_MX,AN86,TRUE,Recalc),NA())</f>
        <v>-3.4083121605900336E-4</v>
      </c>
      <c r="AS86" s="49">
        <v>-3.2432169726869745E-4</v>
      </c>
    </row>
    <row r="87" spans="4:45" x14ac:dyDescent="0.2">
      <c r="AM87" s="11" t="str">
        <f t="shared" si="5"/>
        <v>1D</v>
      </c>
      <c r="AN87" s="48">
        <f>_xll.qlCalendarAdvance(Calendar,AN86,AM87,"f",FALSE)</f>
        <v>42361</v>
      </c>
      <c r="AO87" s="48">
        <f>_xll.qlCalendarAdvance(Calendar,AN87,Ndays&amp;"D",,,_xll.ohTrigger(Trigger,Recalc))</f>
        <v>42366</v>
      </c>
      <c r="AP87" s="49">
        <f>IFERROR(_xll.qlIndexFixing(Eur3M_QL,AO87,TRUE,Recalc),NA())</f>
        <v>-3.4097939623482527E-4</v>
      </c>
      <c r="AQ87" s="49">
        <f>IFERROR(_xll.qlIndexFixing(Eur3M_MX,AN87,TRUE,Recalc),NA())</f>
        <v>-3.4079489289790715E-4</v>
      </c>
      <c r="AS87" s="49">
        <v>-3.2344635043009094E-4</v>
      </c>
    </row>
    <row r="88" spans="4:45" x14ac:dyDescent="0.2">
      <c r="AM88" s="11" t="str">
        <f t="shared" si="5"/>
        <v>1D</v>
      </c>
      <c r="AN88" s="48">
        <f>_xll.qlCalendarAdvance(Calendar,AN87,AM88,"f",FALSE)</f>
        <v>42362</v>
      </c>
      <c r="AO88" s="48">
        <f>_xll.qlCalendarAdvance(Calendar,AN88,Ndays&amp;"D",,,_xll.ohTrigger(Trigger,Recalc))</f>
        <v>42367</v>
      </c>
      <c r="AP88" s="49">
        <f>IFERROR(_xll.qlIndexFixing(Eur3M_QL,AO88,TRUE,Recalc),NA())</f>
        <v>-3.4086600063905489E-4</v>
      </c>
      <c r="AQ88" s="49">
        <f>IFERROR(_xll.qlIndexFixing(Eur3M_MX,AN88,TRUE,Recalc),NA())</f>
        <v>-3.4059771507298422E-4</v>
      </c>
      <c r="AS88" s="49">
        <v>-3.2342612358886655E-4</v>
      </c>
    </row>
    <row r="89" spans="4:45" x14ac:dyDescent="0.2">
      <c r="AM89" s="11" t="str">
        <f t="shared" si="5"/>
        <v>1D</v>
      </c>
      <c r="AN89" s="48">
        <f>_xll.qlCalendarAdvance(Calendar,AN88,AM89,"f",FALSE)</f>
        <v>42366</v>
      </c>
      <c r="AO89" s="48">
        <f>_xll.qlCalendarAdvance(Calendar,AN89,Ndays&amp;"D",,,_xll.ohTrigger(Trigger,Recalc))</f>
        <v>42368</v>
      </c>
      <c r="AP89" s="49">
        <f>IFERROR(_xll.qlIndexFixing(Eur3M_QL,AO89,TRUE,Recalc),NA())</f>
        <v>-3.4000000061878917E-4</v>
      </c>
      <c r="AQ89" s="49">
        <f>IFERROR(_xll.qlIndexFixing(Eur3M_MX,AN89,TRUE,Recalc),NA())</f>
        <v>-3.4052365838209468E-4</v>
      </c>
      <c r="AS89" s="49">
        <v>-3.2320400051903903E-4</v>
      </c>
    </row>
    <row r="90" spans="4:45" x14ac:dyDescent="0.2">
      <c r="AM90" s="11" t="str">
        <f t="shared" si="5"/>
        <v>1D</v>
      </c>
      <c r="AN90" s="48">
        <f>_xll.qlCalendarAdvance(Calendar,AN89,AM90,"f",FALSE)</f>
        <v>42367</v>
      </c>
      <c r="AO90" s="48">
        <f>_xll.qlCalendarAdvance(Calendar,AN90,Ndays&amp;"D",,,_xll.ohTrigger(Trigger,Recalc))</f>
        <v>42369</v>
      </c>
      <c r="AP90" s="49">
        <f>IFERROR(_xll.qlIndexFixing(Eur3M_QL,AO90,TRUE,Recalc),NA())</f>
        <v>-3.3966735905482508E-4</v>
      </c>
      <c r="AQ90" s="49">
        <f>IFERROR(_xll.qlIndexFixing(Eur3M_MX,AN90,TRUE,Recalc),NA())</f>
        <v>-3.4043977083024463E-4</v>
      </c>
      <c r="AS90" s="49">
        <v>-3.2296767117876584E-4</v>
      </c>
    </row>
    <row r="91" spans="4:45" x14ac:dyDescent="0.2">
      <c r="AM91" s="11" t="str">
        <f t="shared" si="5"/>
        <v>1D</v>
      </c>
      <c r="AN91" s="48">
        <f>_xll.qlCalendarAdvance(Calendar,AN90,AM91,"f",FALSE)</f>
        <v>42368</v>
      </c>
      <c r="AO91" s="48">
        <f>_xll.qlCalendarAdvance(Calendar,AN91,Ndays&amp;"D",,,_xll.ohTrigger(Trigger,Recalc))</f>
        <v>42373</v>
      </c>
      <c r="AP91" s="49">
        <f>IFERROR(_xll.qlIndexFixing(Eur3M_QL,AO91,TRUE,Recalc),NA())</f>
        <v>-3.3928735843660041E-4</v>
      </c>
      <c r="AQ91" s="49">
        <f>IFERROR(_xll.qlIndexFixing(Eur3M_MX,AN91,TRUE,Recalc),NA())</f>
        <v>-3.3999999998017913E-4</v>
      </c>
      <c r="AS91" s="49">
        <v>-3.2188166793143552E-4</v>
      </c>
    </row>
    <row r="92" spans="4:45" x14ac:dyDescent="0.2">
      <c r="AM92" s="11" t="str">
        <f t="shared" si="5"/>
        <v>1D</v>
      </c>
      <c r="AN92" s="48">
        <f>_xll.qlCalendarAdvance(Calendar,AN91,AM92,"f",FALSE)</f>
        <v>42369</v>
      </c>
      <c r="AO92" s="48">
        <f>_xll.qlCalendarAdvance(Calendar,AN92,Ndays&amp;"D",,,_xll.ohTrigger(Trigger,Recalc))</f>
        <v>42374</v>
      </c>
      <c r="AP92" s="49">
        <f>IFERROR(_xll.qlIndexFixing(Eur3M_QL,AO92,TRUE,Recalc),NA())</f>
        <v>-3.3886220135299558E-4</v>
      </c>
      <c r="AQ92" s="49">
        <f>IFERROR(_xll.qlIndexFixing(Eur3M_MX,AN92,TRUE,Recalc),NA())</f>
        <v>-3.3981991167151795E-4</v>
      </c>
      <c r="AS92" s="49">
        <v>-3.2157538183516982E-4</v>
      </c>
    </row>
    <row r="93" spans="4:45" x14ac:dyDescent="0.2">
      <c r="AM93" s="11" t="str">
        <f t="shared" si="5"/>
        <v>1D</v>
      </c>
      <c r="AN93" s="48">
        <f>_xll.qlCalendarAdvance(Calendar,AN92,AM93,"f",FALSE)</f>
        <v>42373</v>
      </c>
      <c r="AO93" s="48">
        <f>_xll.qlCalendarAdvance(Calendar,AN93,Ndays&amp;"D",,,_xll.ohTrigger(Trigger,Recalc))</f>
        <v>42375</v>
      </c>
      <c r="AP93" s="49">
        <f>IFERROR(_xll.qlIndexFixing(Eur3M_QL,AO93,TRUE,Recalc),NA())</f>
        <v>-3.3839409039245188E-4</v>
      </c>
      <c r="AQ93" s="49">
        <f>IFERROR(_xll.qlIndexFixing(Eur3M_MX,AN93,TRUE,Recalc),NA())</f>
        <v>-3.3954618260616958E-4</v>
      </c>
      <c r="AS93" s="49">
        <v>-3.212553528920436E-4</v>
      </c>
    </row>
    <row r="94" spans="4:45" x14ac:dyDescent="0.2">
      <c r="AM94" s="11" t="str">
        <f t="shared" si="5"/>
        <v>1D</v>
      </c>
      <c r="AN94" s="48">
        <f>_xll.qlCalendarAdvance(Calendar,AN93,AM94,"f",FALSE)</f>
        <v>42374</v>
      </c>
      <c r="AO94" s="48">
        <f>_xll.qlCalendarAdvance(Calendar,AN94,Ndays&amp;"D",,,_xll.ohTrigger(Trigger,Recalc))</f>
        <v>42376</v>
      </c>
      <c r="AP94" s="49">
        <f>IFERROR(_xll.qlIndexFixing(Eur3M_QL,AO94,TRUE,Recalc),NA())</f>
        <v>-3.3675406013052652E-4</v>
      </c>
      <c r="AQ94" s="49">
        <f>IFERROR(_xll.qlIndexFixing(Eur3M_MX,AN94,TRUE,Recalc),NA())</f>
        <v>-3.3918353422495481E-4</v>
      </c>
      <c r="AS94" s="49">
        <v>-3.2092167513321333E-4</v>
      </c>
    </row>
    <row r="95" spans="4:45" x14ac:dyDescent="0.2">
      <c r="AM95" s="11" t="str">
        <f t="shared" si="5"/>
        <v>1D</v>
      </c>
      <c r="AN95" s="48">
        <f>_xll.qlCalendarAdvance(Calendar,AN94,AM95,"f",FALSE)</f>
        <v>42375</v>
      </c>
      <c r="AO95" s="48">
        <f>_xll.qlCalendarAdvance(Calendar,AN95,Ndays&amp;"D",,,_xll.ohTrigger(Trigger,Recalc))</f>
        <v>42377</v>
      </c>
      <c r="AP95" s="49">
        <f>IFERROR(_xll.qlIndexFixing(Eur3M_QL,AO95,TRUE,Recalc),NA())</f>
        <v>-3.3613615954356608E-4</v>
      </c>
      <c r="AQ95" s="49">
        <f>IFERROR(_xll.qlIndexFixing(Eur3M_MX,AN95,TRUE,Recalc),NA())</f>
        <v>-3.3873693075953668E-4</v>
      </c>
      <c r="AS95" s="49">
        <v>-3.2057444738599903E-4</v>
      </c>
    </row>
    <row r="96" spans="4:45" x14ac:dyDescent="0.2">
      <c r="AM96" s="11" t="str">
        <f t="shared" si="5"/>
        <v>1D</v>
      </c>
      <c r="AN96" s="48">
        <f>_xll.qlCalendarAdvance(Calendar,AN95,AM96,"f",FALSE)</f>
        <v>42376</v>
      </c>
      <c r="AO96" s="48">
        <f>_xll.qlCalendarAdvance(Calendar,AN96,Ndays&amp;"D",,,_xll.ohTrigger(Trigger,Recalc))</f>
        <v>42380</v>
      </c>
      <c r="AP96" s="49">
        <f>IFERROR(_xll.qlIndexFixing(Eur3M_QL,AO96,TRUE,Recalc),NA())</f>
        <v>-3.3548631801792056E-4</v>
      </c>
      <c r="AQ96" s="49">
        <f>IFERROR(_xll.qlIndexFixing(Eur3M_MX,AN96,TRUE,Recalc),NA())</f>
        <v>-3.3694667406148525E-4</v>
      </c>
      <c r="AS96" s="49">
        <v>-3.1945252447230653E-4</v>
      </c>
    </row>
    <row r="97" spans="39:45" x14ac:dyDescent="0.2">
      <c r="AM97" s="11" t="str">
        <f t="shared" si="5"/>
        <v>1D</v>
      </c>
      <c r="AN97" s="48">
        <f>_xll.qlCalendarAdvance(Calendar,AN96,AM97,"f",FALSE)</f>
        <v>42377</v>
      </c>
      <c r="AO97" s="48">
        <f>_xll.qlCalendarAdvance(Calendar,AN97,Ndays&amp;"D",,,_xll.ohTrigger(Trigger,Recalc))</f>
        <v>42381</v>
      </c>
      <c r="AP97" s="49">
        <f>IFERROR(_xll.qlIndexFixing(Eur3M_QL,AO97,TRUE,Recalc),NA())</f>
        <v>-3.3480673814642321E-4</v>
      </c>
      <c r="AQ97" s="49">
        <f>IFERROR(_xll.qlIndexFixing(Eur3M_MX,AN97,TRUE,Recalc),NA())</f>
        <v>-3.3621874843006505E-4</v>
      </c>
      <c r="AS97" s="49">
        <v>-3.1905218101897309E-4</v>
      </c>
    </row>
    <row r="98" spans="39:45" x14ac:dyDescent="0.2">
      <c r="AM98" s="11" t="str">
        <f t="shared" si="5"/>
        <v>1D</v>
      </c>
      <c r="AN98" s="48">
        <f>_xll.qlCalendarAdvance(Calendar,AN97,AM98,"f",FALSE)</f>
        <v>42380</v>
      </c>
      <c r="AO98" s="48">
        <f>_xll.qlCalendarAdvance(Calendar,AN98,Ndays&amp;"D",,,_xll.ohTrigger(Trigger,Recalc))</f>
        <v>42382</v>
      </c>
      <c r="AP98" s="49">
        <f>IFERROR(_xll.qlIndexFixing(Eur3M_QL,AO98,TRUE,Recalc),NA())</f>
        <v>-3.3409962251707616E-4</v>
      </c>
      <c r="AQ98" s="49">
        <f>IFERROR(_xll.qlIndexFixing(Eur3M_MX,AN98,TRUE,Recalc),NA())</f>
        <v>-3.3543533077140774E-4</v>
      </c>
      <c r="AS98" s="49">
        <v>-3.1863885368968724E-4</v>
      </c>
    </row>
    <row r="99" spans="39:45" x14ac:dyDescent="0.2">
      <c r="AM99" s="11" t="str">
        <f t="shared" si="5"/>
        <v>1D</v>
      </c>
      <c r="AN99" s="48">
        <f>_xll.qlCalendarAdvance(Calendar,AN98,AM99,"f",FALSE)</f>
        <v>42381</v>
      </c>
      <c r="AO99" s="48">
        <f>_xll.qlCalendarAdvance(Calendar,AN99,Ndays&amp;"D",,,_xll.ohTrigger(Trigger,Recalc))</f>
        <v>42383</v>
      </c>
      <c r="AP99" s="49">
        <f>IFERROR(_xll.qlIndexFixing(Eur3M_QL,AO99,TRUE,Recalc),NA())</f>
        <v>-3.3183508700016911E-4</v>
      </c>
      <c r="AQ99" s="49">
        <f>IFERROR(_xll.qlIndexFixing(Eur3M_MX,AN99,TRUE,Recalc),NA())</f>
        <v>-3.3460284208506968E-4</v>
      </c>
      <c r="AS99" s="49">
        <v>-3.1821267010060837E-4</v>
      </c>
    </row>
    <row r="100" spans="39:45" x14ac:dyDescent="0.2">
      <c r="AM100" s="11" t="str">
        <f t="shared" si="5"/>
        <v>1D</v>
      </c>
      <c r="AN100" s="48">
        <f>_xll.qlCalendarAdvance(Calendar,AN99,AM100,"f",FALSE)</f>
        <v>42382</v>
      </c>
      <c r="AO100" s="48">
        <f>_xll.qlCalendarAdvance(Calendar,AN100,Ndays&amp;"D",,,_xll.ohTrigger(Trigger,Recalc))</f>
        <v>42384</v>
      </c>
      <c r="AP100" s="49">
        <f>IFERROR(_xll.qlIndexFixing(Eur3M_QL,AO100,TRUE,Recalc),NA())</f>
        <v>-3.3103985426204759E-4</v>
      </c>
      <c r="AQ100" s="49">
        <f>IFERROR(_xll.qlIndexFixing(Eur3M_MX,AN100,TRUE,Recalc),NA())</f>
        <v>-3.3372794616628066E-4</v>
      </c>
      <c r="AS100" s="49">
        <v>-3.1777376266801222E-4</v>
      </c>
    </row>
    <row r="101" spans="39:45" x14ac:dyDescent="0.2">
      <c r="AM101" s="11" t="str">
        <f t="shared" si="5"/>
        <v>1D</v>
      </c>
      <c r="AN101" s="48">
        <f>_xll.qlCalendarAdvance(Calendar,AN100,AM101,"f",FALSE)</f>
        <v>42383</v>
      </c>
      <c r="AO101" s="48">
        <f>_xll.qlCalendarAdvance(Calendar,AN101,Ndays&amp;"D",,,_xll.ohTrigger(Trigger,Recalc))</f>
        <v>42387</v>
      </c>
      <c r="AP101" s="49">
        <f>IFERROR(_xll.qlIndexFixing(Eur3M_QL,AO101,TRUE,Recalc),NA())</f>
        <v>-3.3022809873507465E-4</v>
      </c>
      <c r="AQ101" s="49">
        <f>IFERROR(_xll.qlIndexFixing(Eur3M_MX,AN101,TRUE,Recalc),NA())</f>
        <v>-3.309190949952855E-4</v>
      </c>
      <c r="AS101" s="49">
        <v>-3.1638209341828258E-4</v>
      </c>
    </row>
    <row r="102" spans="39:45" x14ac:dyDescent="0.2">
      <c r="AM102" s="11" t="str">
        <f t="shared" si="5"/>
        <v>1D</v>
      </c>
      <c r="AN102" s="48">
        <f>_xll.qlCalendarAdvance(Calendar,AN101,AM102,"f",FALSE)</f>
        <v>42384</v>
      </c>
      <c r="AO102" s="48">
        <f>_xll.qlCalendarAdvance(Calendar,AN102,Ndays&amp;"D",,,_xll.ohTrigger(Trigger,Recalc))</f>
        <v>42388</v>
      </c>
      <c r="AP102" s="49">
        <f>IFERROR(_xll.qlIndexFixing(Eur3M_QL,AO102,TRUE,Recalc),NA())</f>
        <v>-3.2940202301515815E-4</v>
      </c>
      <c r="AQ102" s="49">
        <f>IFERROR(_xll.qlIndexFixing(Eur3M_MX,AN102,TRUE,Recalc),NA())</f>
        <v>-3.2994606412973425E-4</v>
      </c>
      <c r="AS102" s="49">
        <v>-3.1589371071389489E-4</v>
      </c>
    </row>
    <row r="103" spans="39:45" x14ac:dyDescent="0.2">
      <c r="AM103" s="11" t="str">
        <f t="shared" si="5"/>
        <v>1D</v>
      </c>
      <c r="AN103" s="48">
        <f>_xll.qlCalendarAdvance(Calendar,AN102,AM103,"f",FALSE)</f>
        <v>42387</v>
      </c>
      <c r="AO103" s="48">
        <f>_xll.qlCalendarAdvance(Calendar,AN103,Ndays&amp;"D",,,_xll.ohTrigger(Trigger,Recalc))</f>
        <v>42389</v>
      </c>
      <c r="AP103" s="49">
        <f>IFERROR(_xll.qlIndexFixing(Eur3M_QL,AO103,TRUE,Recalc),NA())</f>
        <v>-3.2856382970347653E-4</v>
      </c>
      <c r="AQ103" s="49">
        <f>IFERROR(_xll.qlIndexFixing(Eur3M_MX,AN103,TRUE,Recalc),NA())</f>
        <v>-3.2896758702907178E-4</v>
      </c>
      <c r="AS103" s="49">
        <v>-3.1539333821046351E-4</v>
      </c>
    </row>
    <row r="104" spans="39:45" x14ac:dyDescent="0.2">
      <c r="AM104" s="11" t="str">
        <f t="shared" si="5"/>
        <v>1D</v>
      </c>
      <c r="AN104" s="48">
        <f>_xll.qlCalendarAdvance(Calendar,AN103,AM104,"f",FALSE)</f>
        <v>42388</v>
      </c>
      <c r="AO104" s="48">
        <f>_xll.qlCalendarAdvance(Calendar,AN104,Ndays&amp;"D",,,_xll.ohTrigger(Trigger,Recalc))</f>
        <v>42390</v>
      </c>
      <c r="AP104" s="49">
        <f>IFERROR(_xll.qlIndexFixing(Eur3M_QL,AO104,TRUE,Recalc),NA())</f>
        <v>-3.2599857022918514E-4</v>
      </c>
      <c r="AQ104" s="49">
        <f>IFERROR(_xll.qlIndexFixing(Eur3M_MX,AN104,TRUE,Recalc),NA())</f>
        <v>-3.2799178430165967E-4</v>
      </c>
      <c r="AS104" s="49">
        <v>-3.1488113710915073E-4</v>
      </c>
    </row>
    <row r="105" spans="39:45" x14ac:dyDescent="0.2">
      <c r="AM105" s="11" t="str">
        <f t="shared" si="5"/>
        <v>1D</v>
      </c>
      <c r="AN105" s="48">
        <f>_xll.qlCalendarAdvance(Calendar,AN104,AM105,"f",FALSE)</f>
        <v>42389</v>
      </c>
      <c r="AO105" s="48">
        <f>_xll.qlCalendarAdvance(Calendar,AN105,Ndays&amp;"D",,,_xll.ohTrigger(Trigger,Recalc))</f>
        <v>42391</v>
      </c>
      <c r="AP105" s="49">
        <f>IFERROR(_xll.qlIndexFixing(Eur3M_QL,AO105,TRUE,Recalc),NA())</f>
        <v>-3.2513393257452435E-4</v>
      </c>
      <c r="AQ105" s="49">
        <f>IFERROR(_xll.qlIndexFixing(Eur3M_MX,AN105,TRUE,Recalc),NA())</f>
        <v>-3.2702701935460757E-4</v>
      </c>
      <c r="AS105" s="49">
        <v>-3.1435727341123519E-4</v>
      </c>
    </row>
    <row r="106" spans="39:45" x14ac:dyDescent="0.2">
      <c r="AM106" s="11" t="str">
        <f t="shared" si="5"/>
        <v>1D</v>
      </c>
      <c r="AN106" s="48">
        <f>_xll.qlCalendarAdvance(Calendar,AN105,AM106,"f",FALSE)</f>
        <v>42390</v>
      </c>
      <c r="AO106" s="48">
        <f>_xll.qlCalendarAdvance(Calendar,AN106,Ndays&amp;"D",,,_xll.ohTrigger(Trigger,Recalc))</f>
        <v>42394</v>
      </c>
      <c r="AP106" s="49">
        <f>IFERROR(_xll.qlIndexFixing(Eur3M_QL,AO106,TRUE,Recalc),NA())</f>
        <v>-3.2426819035243711E-4</v>
      </c>
      <c r="AQ106" s="49">
        <f>IFERROR(_xll.qlIndexFixing(Eur3M_MX,AN106,TRUE,Recalc),NA())</f>
        <v>-3.2428622735817224E-4</v>
      </c>
      <c r="AS106" s="49">
        <v>-3.1271743872692985E-4</v>
      </c>
    </row>
    <row r="107" spans="39:45" x14ac:dyDescent="0.2">
      <c r="AM107" s="11" t="str">
        <f t="shared" si="5"/>
        <v>1D</v>
      </c>
      <c r="AN107" s="48">
        <f>_xll.qlCalendarAdvance(Calendar,AN106,AM107,"f",FALSE)</f>
        <v>42391</v>
      </c>
      <c r="AO107" s="48">
        <f>_xll.qlCalendarAdvance(Calendar,AN107,Ndays&amp;"D",,,_xll.ohTrigger(Trigger,Recalc))</f>
        <v>42395</v>
      </c>
      <c r="AP107" s="49">
        <f>IFERROR(_xll.qlIndexFixing(Eur3M_QL,AO107,TRUE,Recalc),NA())</f>
        <v>-3.2340354617200741E-4</v>
      </c>
      <c r="AQ107" s="49">
        <f>IFERROR(_xll.qlIndexFixing(Eur3M_MX,AN107,TRUE,Recalc),NA())</f>
        <v>-3.2345410370994377E-4</v>
      </c>
      <c r="AS107" s="49">
        <v>-3.1214868062126252E-4</v>
      </c>
    </row>
    <row r="108" spans="39:45" x14ac:dyDescent="0.2">
      <c r="AM108" s="11" t="str">
        <f t="shared" si="5"/>
        <v>1D</v>
      </c>
      <c r="AN108" s="48">
        <f>_xll.qlCalendarAdvance(Calendar,AN107,AM108,"f",FALSE)</f>
        <v>42394</v>
      </c>
      <c r="AO108" s="48">
        <f>_xll.qlCalendarAdvance(Calendar,AN108,Ndays&amp;"D",,,_xll.ohTrigger(Trigger,Recalc))</f>
        <v>42396</v>
      </c>
      <c r="AP108" s="49">
        <f>IFERROR(_xll.qlIndexFixing(Eur3M_QL,AO108,TRUE,Recalc),NA())</f>
        <v>-3.2254220264539389E-4</v>
      </c>
      <c r="AQ108" s="49">
        <f>IFERROR(_xll.qlIndexFixing(Eur3M_MX,AN108,TRUE,Recalc),NA())</f>
        <v>-3.2267847694185652E-4</v>
      </c>
      <c r="AS108" s="49">
        <v>-3.1156916189682557E-4</v>
      </c>
    </row>
    <row r="109" spans="39:45" x14ac:dyDescent="0.2">
      <c r="AM109" s="11" t="str">
        <f t="shared" si="5"/>
        <v>1D</v>
      </c>
      <c r="AN109" s="48">
        <f>_xll.qlCalendarAdvance(Calendar,AN108,AM109,"f",FALSE)</f>
        <v>42395</v>
      </c>
      <c r="AO109" s="48">
        <f>_xll.qlCalendarAdvance(Calendar,AN109,Ndays&amp;"D",,,_xll.ohTrigger(Trigger,Recalc))</f>
        <v>42397</v>
      </c>
      <c r="AP109" s="49">
        <f>IFERROR(_xll.qlIndexFixing(Eur3M_QL,AO109,TRUE,Recalc),NA())</f>
        <v>-3.2000000214736939E-4</v>
      </c>
      <c r="AQ109" s="49">
        <f>IFERROR(_xll.qlIndexFixing(Eur3M_MX,AN109,TRUE,Recalc),NA())</f>
        <v>-3.2196916728381448E-4</v>
      </c>
      <c r="AS109" s="49">
        <v>-3.1097907734461543E-4</v>
      </c>
    </row>
    <row r="110" spans="39:45" x14ac:dyDescent="0.2">
      <c r="AM110" s="11" t="str">
        <f t="shared" si="5"/>
        <v>1D</v>
      </c>
      <c r="AN110" s="48">
        <f>_xll.qlCalendarAdvance(Calendar,AN109,AM110,"f",FALSE)</f>
        <v>42396</v>
      </c>
      <c r="AO110" s="48">
        <f>_xll.qlCalendarAdvance(Calendar,AN110,Ndays&amp;"D",,,_xll.ohTrigger(Trigger,Recalc))</f>
        <v>42398</v>
      </c>
      <c r="AP110" s="49">
        <f>IFERROR(_xll.qlIndexFixing(Eur3M_QL,AO110,TRUE,Recalc),NA())</f>
        <v>-3.1984465394785389E-4</v>
      </c>
      <c r="AQ110" s="49">
        <f>IFERROR(_xll.qlIndexFixing(Eur3M_MX,AN110,TRUE,Recalc),NA())</f>
        <v>-3.2133623775919929E-4</v>
      </c>
      <c r="AS110" s="49">
        <v>-3.1037862655223142E-4</v>
      </c>
    </row>
    <row r="111" spans="39:45" x14ac:dyDescent="0.2">
      <c r="AM111" s="11" t="str">
        <f t="shared" si="5"/>
        <v>1D</v>
      </c>
      <c r="AN111" s="48">
        <f>_xll.qlCalendarAdvance(Calendar,AN110,AM111,"f",FALSE)</f>
        <v>42397</v>
      </c>
      <c r="AO111" s="48">
        <f>_xll.qlCalendarAdvance(Calendar,AN111,Ndays&amp;"D",,,_xll.ohTrigger(Trigger,Recalc))</f>
        <v>42401</v>
      </c>
      <c r="AP111" s="49">
        <f>IFERROR(_xll.qlIndexFixing(Eur3M_QL,AO111,TRUE,Recalc),NA())</f>
        <v>-3.1914435136526365E-4</v>
      </c>
      <c r="AQ111" s="49">
        <f>IFERROR(_xll.qlIndexFixing(Eur3M_MX,AN111,TRUE,Recalc),NA())</f>
        <v>-3.2000000222467018E-4</v>
      </c>
      <c r="AS111" s="49">
        <v>-3.0851714459332593E-4</v>
      </c>
    </row>
    <row r="112" spans="39:45" x14ac:dyDescent="0.2">
      <c r="AM112" s="11" t="str">
        <f t="shared" si="5"/>
        <v>1D</v>
      </c>
      <c r="AN112" s="48">
        <f>_xll.qlCalendarAdvance(Calendar,AN111,AM112,"f",FALSE)</f>
        <v>42398</v>
      </c>
      <c r="AO112" s="48">
        <f>_xll.qlCalendarAdvance(Calendar,AN112,Ndays&amp;"D",,,_xll.ohTrigger(Trigger,Recalc))</f>
        <v>42402</v>
      </c>
      <c r="AP112" s="49">
        <f>IFERROR(_xll.qlIndexFixing(Eur3M_QL,AO112,TRUE,Recalc),NA())</f>
        <v>-3.1846161768012138E-4</v>
      </c>
      <c r="AQ112" s="49">
        <f>IFERROR(_xll.qlIndexFixing(Eur3M_MX,AN112,TRUE,Recalc),NA())</f>
        <v>-3.1958840182433335E-4</v>
      </c>
      <c r="AS112" s="49">
        <v>-3.0832798937385775E-4</v>
      </c>
    </row>
    <row r="113" spans="39:45" x14ac:dyDescent="0.2">
      <c r="AM113" s="11" t="str">
        <f t="shared" si="5"/>
        <v>1D</v>
      </c>
      <c r="AN113" s="48">
        <f>_xll.qlCalendarAdvance(Calendar,AN112,AM113,"f",FALSE)</f>
        <v>42401</v>
      </c>
      <c r="AO113" s="48">
        <f>_xll.qlCalendarAdvance(Calendar,AN113,Ndays&amp;"D",,,_xll.ohTrigger(Trigger,Recalc))</f>
        <v>42403</v>
      </c>
      <c r="AP113" s="49">
        <f>IFERROR(_xll.qlIndexFixing(Eur3M_QL,AO113,TRUE,Recalc),NA())</f>
        <v>-3.1779503625362082E-4</v>
      </c>
      <c r="AQ113" s="49">
        <f>IFERROR(_xll.qlIndexFixing(Eur3M_MX,AN113,TRUE,Recalc),NA())</f>
        <v>-3.194407954643097E-4</v>
      </c>
      <c r="AS113" s="49">
        <v>-3.0768122980795454E-4</v>
      </c>
    </row>
    <row r="114" spans="39:45" x14ac:dyDescent="0.2">
      <c r="AM114" s="11" t="str">
        <f t="shared" si="5"/>
        <v>1D</v>
      </c>
      <c r="AN114" s="48">
        <f>_xll.qlCalendarAdvance(Calendar,AN113,AM114,"f",FALSE)</f>
        <v>42402</v>
      </c>
      <c r="AO114" s="48">
        <f>_xll.qlCalendarAdvance(Calendar,AN114,Ndays&amp;"D",,,_xll.ohTrigger(Trigger,Recalc))</f>
        <v>42404</v>
      </c>
      <c r="AP114" s="49">
        <f>IFERROR(_xll.qlIndexFixing(Eur3M_QL,AO114,TRUE,Recalc),NA())</f>
        <v>-3.1469210206087667E-4</v>
      </c>
      <c r="AQ114" s="49">
        <f>IFERROR(_xll.qlIndexFixing(Eur3M_MX,AN114,TRUE,Recalc),NA())</f>
        <v>-3.1924526325166624E-4</v>
      </c>
      <c r="AS114" s="49">
        <v>-3.0702509071822703E-4</v>
      </c>
    </row>
    <row r="115" spans="39:45" x14ac:dyDescent="0.2">
      <c r="AM115" s="11" t="str">
        <f t="shared" si="5"/>
        <v>1D</v>
      </c>
      <c r="AN115" s="48">
        <f>_xll.qlCalendarAdvance(Calendar,AN114,AM115,"f",FALSE)</f>
        <v>42403</v>
      </c>
      <c r="AO115" s="48">
        <f>_xll.qlCalendarAdvance(Calendar,AN115,Ndays&amp;"D",,,_xll.ohTrigger(Trigger,Recalc))</f>
        <v>42405</v>
      </c>
      <c r="AP115" s="49">
        <f>IFERROR(_xll.qlIndexFixing(Eur3M_QL,AO115,TRUE,Recalc),NA())</f>
        <v>-3.1526190039166124E-4</v>
      </c>
      <c r="AQ115" s="49">
        <f>IFERROR(_xll.qlIndexFixing(Eur3M_MX,AN115,TRUE,Recalc),NA())</f>
        <v>-3.1900370214366092E-4</v>
      </c>
      <c r="AS115" s="49">
        <v>-3.0635980350446346E-4</v>
      </c>
    </row>
    <row r="116" spans="39:45" x14ac:dyDescent="0.2">
      <c r="AM116" s="11" t="str">
        <f t="shared" si="5"/>
        <v>1D</v>
      </c>
      <c r="AN116" s="48">
        <f>_xll.qlCalendarAdvance(Calendar,AN115,AM116,"f",FALSE)</f>
        <v>42404</v>
      </c>
      <c r="AO116" s="48">
        <f>_xll.qlCalendarAdvance(Calendar,AN116,Ndays&amp;"D",,,_xll.ohTrigger(Trigger,Recalc))</f>
        <v>42408</v>
      </c>
      <c r="AP116" s="49">
        <f>IFERROR(_xll.qlIndexFixing(Eur3M_QL,AO116,TRUE,Recalc),NA())</f>
        <v>-3.1465483069093025E-4</v>
      </c>
      <c r="AQ116" s="49">
        <f>IFERROR(_xll.qlIndexFixing(Eur3M_MX,AN116,TRUE,Recalc),NA())</f>
        <v>-3.1688871203391282E-4</v>
      </c>
      <c r="AS116" s="49">
        <v>-3.0385131557259887E-4</v>
      </c>
    </row>
    <row r="117" spans="39:45" x14ac:dyDescent="0.2">
      <c r="AM117" s="11" t="str">
        <f t="shared" si="5"/>
        <v>1D</v>
      </c>
      <c r="AN117" s="48">
        <f>_xll.qlCalendarAdvance(Calendar,AN116,AM117,"f",FALSE)</f>
        <v>42405</v>
      </c>
      <c r="AO117" s="48">
        <f>_xll.qlCalendarAdvance(Calendar,AN117,Ndays&amp;"D",,,_xll.ohTrigger(Trigger,Recalc))</f>
        <v>42409</v>
      </c>
      <c r="AP117" s="49">
        <f>IFERROR(_xll.qlIndexFixing(Eur3M_QL,AO117,TRUE,Recalc),NA())</f>
        <v>-3.1405541341333887E-4</v>
      </c>
      <c r="AQ117" s="49">
        <f>IFERROR(_xll.qlIndexFixing(Eur3M_MX,AN117,TRUE,Recalc),NA())</f>
        <v>-3.1761091796900232E-4</v>
      </c>
      <c r="AS117" s="49">
        <v>-3.0361197120454264E-4</v>
      </c>
    </row>
    <row r="118" spans="39:45" x14ac:dyDescent="0.2">
      <c r="AM118" s="11" t="str">
        <f t="shared" si="5"/>
        <v>1D</v>
      </c>
      <c r="AN118" s="48">
        <f>_xll.qlCalendarAdvance(Calendar,AN117,AM118,"f",FALSE)</f>
        <v>42408</v>
      </c>
      <c r="AO118" s="48">
        <f>_xll.qlCalendarAdvance(Calendar,AN118,Ndays&amp;"D",,,_xll.ohTrigger(Trigger,Recalc))</f>
        <v>42410</v>
      </c>
      <c r="AP118" s="49">
        <f>IFERROR(_xll.qlIndexFixing(Eur3M_QL,AO118,TRUE,Recalc),NA())</f>
        <v>-3.1346223191741629E-4</v>
      </c>
      <c r="AQ118" s="49">
        <f>IFERROR(_xll.qlIndexFixing(Eur3M_MX,AN118,TRUE,Recalc),NA())</f>
        <v>-3.1716347682264612E-4</v>
      </c>
      <c r="AS118" s="49">
        <v>-3.0290458416937227E-4</v>
      </c>
    </row>
    <row r="119" spans="39:45" x14ac:dyDescent="0.2">
      <c r="AM119" s="11" t="str">
        <f t="shared" si="5"/>
        <v>1D</v>
      </c>
      <c r="AN119" s="48">
        <f>_xll.qlCalendarAdvance(Calendar,AN118,AM119,"f",FALSE)</f>
        <v>42409</v>
      </c>
      <c r="AO119" s="48">
        <f>_xll.qlCalendarAdvance(Calendar,AN119,Ndays&amp;"D",,,_xll.ohTrigger(Trigger,Recalc))</f>
        <v>42411</v>
      </c>
      <c r="AP119" s="49">
        <f>IFERROR(_xll.qlIndexFixing(Eur3M_QL,AO119,TRUE,Recalc),NA())</f>
        <v>-3.1019666737703162E-4</v>
      </c>
      <c r="AQ119" s="49">
        <f>IFERROR(_xll.qlIndexFixing(Eur3M_MX,AN119,TRUE,Recalc),NA())</f>
        <v>-3.1667887458164401E-4</v>
      </c>
      <c r="AS119" s="49">
        <v>-3.0218953929272985E-4</v>
      </c>
    </row>
    <row r="120" spans="39:45" x14ac:dyDescent="0.2">
      <c r="AM120" s="11" t="str">
        <f t="shared" si="5"/>
        <v>1D</v>
      </c>
      <c r="AN120" s="48">
        <f>_xll.qlCalendarAdvance(Calendar,AN119,AM120,"f",FALSE)</f>
        <v>42410</v>
      </c>
      <c r="AO120" s="48">
        <f>_xll.qlCalendarAdvance(Calendar,AN120,Ndays&amp;"D",,,_xll.ohTrigger(Trigger,Recalc))</f>
        <v>42412</v>
      </c>
      <c r="AP120" s="49">
        <f>IFERROR(_xll.qlIndexFixing(Eur3M_QL,AO120,TRUE,Recalc),NA())</f>
        <v>-3.1112353085438471E-4</v>
      </c>
      <c r="AQ120" s="49">
        <f>IFERROR(_xll.qlIndexFixing(Eur3M_MX,AN120,TRUE,Recalc),NA())</f>
        <v>-3.1615817022245807E-4</v>
      </c>
      <c r="AS120" s="49">
        <v>-3.0146710193390547E-4</v>
      </c>
    </row>
    <row r="121" spans="39:45" x14ac:dyDescent="0.2">
      <c r="AM121" s="11" t="str">
        <f t="shared" si="5"/>
        <v>1D</v>
      </c>
      <c r="AN121" s="48">
        <f>_xll.qlCalendarAdvance(Calendar,AN120,AM121,"f",FALSE)</f>
        <v>42411</v>
      </c>
      <c r="AO121" s="48">
        <f>_xll.qlCalendarAdvance(Calendar,AN121,Ndays&amp;"D",,,_xll.ohTrigger(Trigger,Recalc))</f>
        <v>42415</v>
      </c>
      <c r="AP121" s="49">
        <f>IFERROR(_xll.qlIndexFixing(Eur3M_QL,AO121,TRUE,Recalc),NA())</f>
        <v>-3.105402785914535E-4</v>
      </c>
      <c r="AQ121" s="49">
        <f>IFERROR(_xll.qlIndexFixing(Eur3M_MX,AN121,TRUE,Recalc),NA())</f>
        <v>-3.1250897271895738E-4</v>
      </c>
      <c r="AS121" s="49">
        <v>-2.9880157674023854E-4</v>
      </c>
    </row>
    <row r="122" spans="39:45" x14ac:dyDescent="0.2">
      <c r="AM122" s="11" t="str">
        <f t="shared" si="5"/>
        <v>1D</v>
      </c>
      <c r="AN122" s="48">
        <f>_xll.qlCalendarAdvance(Calendar,AN121,AM122,"f",FALSE)</f>
        <v>42412</v>
      </c>
      <c r="AO122" s="48">
        <f>_xll.qlCalendarAdvance(Calendar,AN122,Ndays&amp;"D",,,_xll.ohTrigger(Trigger,Recalc))</f>
        <v>42416</v>
      </c>
      <c r="AP122" s="49">
        <f>IFERROR(_xll.qlIndexFixing(Eur3M_QL,AO122,TRUE,Recalc),NA())</f>
        <v>-3.0995476223516505E-4</v>
      </c>
      <c r="AQ122" s="49">
        <f>IFERROR(_xll.qlIndexFixing(Eur3M_MX,AN122,TRUE,Recalc),NA())</f>
        <v>-3.1373132130729786E-4</v>
      </c>
      <c r="AS122" s="49">
        <v>-2.985089047018441E-4</v>
      </c>
    </row>
    <row r="123" spans="39:45" x14ac:dyDescent="0.2">
      <c r="AM123" s="11" t="str">
        <f t="shared" si="5"/>
        <v>1D</v>
      </c>
      <c r="AN123" s="48">
        <f>_xll.qlCalendarAdvance(Calendar,AN122,AM123,"f",FALSE)</f>
        <v>42415</v>
      </c>
      <c r="AO123" s="48">
        <f>_xll.qlCalendarAdvance(Calendar,AN123,Ndays&amp;"D",,,_xll.ohTrigger(Trigger,Recalc))</f>
        <v>42417</v>
      </c>
      <c r="AP123" s="49">
        <f>IFERROR(_xll.qlIndexFixing(Eur3M_QL,AO123,TRUE,Recalc),NA())</f>
        <v>-3.0936556513738722E-4</v>
      </c>
      <c r="AQ123" s="49">
        <f>IFERROR(_xll.qlIndexFixing(Eur3M_MX,AN123,TRUE,Recalc),NA())</f>
        <v>-3.1304180116142888E-4</v>
      </c>
      <c r="AS123" s="49">
        <v>-2.9775365515227747E-4</v>
      </c>
    </row>
    <row r="124" spans="39:45" x14ac:dyDescent="0.2">
      <c r="AM124" s="11" t="str">
        <f t="shared" si="5"/>
        <v>1D</v>
      </c>
      <c r="AN124" s="48">
        <f>_xll.qlCalendarAdvance(Calendar,AN123,AM124,"f",FALSE)</f>
        <v>42416</v>
      </c>
      <c r="AO124" s="48">
        <f>_xll.qlCalendarAdvance(Calendar,AN124,Ndays&amp;"D",,,_xll.ohTrigger(Trigger,Recalc))</f>
        <v>42418</v>
      </c>
      <c r="AP124" s="49">
        <f>IFERROR(_xll.qlIndexFixing(Eur3M_QL,AO124,TRUE,Recalc),NA())</f>
        <v>-3.0603551812109672E-4</v>
      </c>
      <c r="AQ124" s="49">
        <f>IFERROR(_xll.qlIndexFixing(Eur3M_MX,AN124,TRUE,Recalc),NA())</f>
        <v>-3.1232001884262672E-4</v>
      </c>
      <c r="AS124" s="49">
        <v>-2.9699270717165049E-4</v>
      </c>
    </row>
    <row r="125" spans="39:45" x14ac:dyDescent="0.2">
      <c r="AM125" s="11" t="str">
        <f t="shared" si="5"/>
        <v>1D</v>
      </c>
      <c r="AN125" s="48">
        <f>_xll.qlCalendarAdvance(Calendar,AN124,AM125,"f",FALSE)</f>
        <v>42417</v>
      </c>
      <c r="AO125" s="48">
        <f>_xll.qlCalendarAdvance(Calendar,AN125,Ndays&amp;"D",,,_xll.ohTrigger(Trigger,Recalc))</f>
        <v>42419</v>
      </c>
      <c r="AP125" s="49">
        <f>IFERROR(_xll.qlIndexFixing(Eur3M_QL,AO125,TRUE,Recalc),NA())</f>
        <v>-3.0694363632433053E-4</v>
      </c>
      <c r="AQ125" s="49">
        <f>IFERROR(_xll.qlIndexFixing(Eur3M_MX,AN125,TRUE,Recalc),NA())</f>
        <v>-3.1156619535321894E-4</v>
      </c>
      <c r="AS125" s="49">
        <v>-2.9622636007831105E-4</v>
      </c>
    </row>
    <row r="126" spans="39:45" x14ac:dyDescent="0.2">
      <c r="AM126" s="11" t="str">
        <f t="shared" si="5"/>
        <v>1D</v>
      </c>
      <c r="AN126" s="48">
        <f>_xll.qlCalendarAdvance(Calendar,AN125,AM126,"f",FALSE)</f>
        <v>42418</v>
      </c>
      <c r="AO126" s="48">
        <f>_xll.qlCalendarAdvance(Calendar,AN126,Ndays&amp;"D",,,_xll.ohTrigger(Trigger,Recalc))</f>
        <v>42422</v>
      </c>
      <c r="AP126" s="49">
        <f>IFERROR(_xll.qlIndexFixing(Eur3M_QL,AO126,TRUE,Recalc),NA())</f>
        <v>-3.0631478575804394E-4</v>
      </c>
      <c r="AQ126" s="49">
        <f>IFERROR(_xll.qlIndexFixing(Eur3M_MX,AN126,TRUE,Recalc),NA())</f>
        <v>-3.0728807436355884E-4</v>
      </c>
      <c r="AS126" s="49">
        <v>-2.934610738401102E-4</v>
      </c>
    </row>
    <row r="127" spans="39:45" x14ac:dyDescent="0.2">
      <c r="AM127" s="11" t="str">
        <f t="shared" si="5"/>
        <v>1D</v>
      </c>
      <c r="AN127" s="48">
        <f>_xll.qlCalendarAdvance(Calendar,AN126,AM127,"f",FALSE)</f>
        <v>42419</v>
      </c>
      <c r="AO127" s="48">
        <f>_xll.qlCalendarAdvance(Calendar,AN127,Ndays&amp;"D",,,_xll.ohTrigger(Trigger,Recalc))</f>
        <v>42423</v>
      </c>
      <c r="AP127" s="49">
        <f>IFERROR(_xll.qlIndexFixing(Eur3M_QL,AO127,TRUE,Recalc),NA())</f>
        <v>-3.0567375453882661E-4</v>
      </c>
      <c r="AQ127" s="49">
        <f>IFERROR(_xll.qlIndexFixing(Eur3M_MX,AN127,TRUE,Recalc),NA())</f>
        <v>-3.0823071984542594E-4</v>
      </c>
      <c r="AS127" s="49">
        <v>-2.9311313686486429E-4</v>
      </c>
    </row>
    <row r="128" spans="39:45" x14ac:dyDescent="0.2">
      <c r="AM128" s="11" t="str">
        <f t="shared" si="5"/>
        <v>1D</v>
      </c>
      <c r="AN128" s="48">
        <f>_xll.qlCalendarAdvance(Calendar,AN127,AM128,"f",FALSE)</f>
        <v>42422</v>
      </c>
      <c r="AO128" s="48">
        <f>_xll.qlCalendarAdvance(Calendar,AN128,Ndays&amp;"D",,,_xll.ohTrigger(Trigger,Recalc))</f>
        <v>42424</v>
      </c>
      <c r="AP128" s="49">
        <f>IFERROR(_xll.qlIndexFixing(Eur3M_QL,AO128,TRUE,Recalc),NA())</f>
        <v>-3.0501912601277326E-4</v>
      </c>
      <c r="AQ128" s="49">
        <f>IFERROR(_xll.qlIndexFixing(Eur3M_MX,AN128,TRUE,Recalc),NA())</f>
        <v>-3.0731581564724664E-4</v>
      </c>
      <c r="AS128" s="49">
        <v>-2.9232445386506711E-4</v>
      </c>
    </row>
    <row r="129" spans="39:45" x14ac:dyDescent="0.2">
      <c r="AM129" s="11" t="str">
        <f t="shared" si="5"/>
        <v>1D</v>
      </c>
      <c r="AN129" s="48">
        <f>_xll.qlCalendarAdvance(Calendar,AN128,AM129,"f",FALSE)</f>
        <v>42423</v>
      </c>
      <c r="AO129" s="48">
        <f>_xll.qlCalendarAdvance(Calendar,AN129,Ndays&amp;"D",,,_xll.ohTrigger(Trigger,Recalc))</f>
        <v>42425</v>
      </c>
      <c r="AP129" s="49">
        <f>IFERROR(_xll.qlIndexFixing(Eur3M_QL,AO129,TRUE,Recalc),NA())</f>
        <v>-3.0058272189574704E-4</v>
      </c>
      <c r="AQ129" s="49">
        <f>IFERROR(_xll.qlIndexFixing(Eur3M_MX,AN129,TRUE,Recalc),NA())</f>
        <v>-3.0636768235448031E-4</v>
      </c>
      <c r="AS129" s="49">
        <v>-2.9153226957623346E-4</v>
      </c>
    </row>
    <row r="130" spans="39:45" x14ac:dyDescent="0.2">
      <c r="AM130" s="11" t="str">
        <f t="shared" si="5"/>
        <v>1D</v>
      </c>
      <c r="AN130" s="48">
        <f>_xll.qlCalendarAdvance(Calendar,AN129,AM130,"f",FALSE)</f>
        <v>42424</v>
      </c>
      <c r="AO130" s="48">
        <f>_xll.qlCalendarAdvance(Calendar,AN130,Ndays&amp;"D",,,_xll.ohTrigger(Trigger,Recalc))</f>
        <v>42426</v>
      </c>
      <c r="AP130" s="49">
        <f>IFERROR(_xll.qlIndexFixing(Eur3M_QL,AO130,TRUE,Recalc),NA())</f>
        <v>-3.0000000000022766E-4</v>
      </c>
      <c r="AQ130" s="49">
        <f>IFERROR(_xll.qlIndexFixing(Eur3M_MX,AN130,TRUE,Recalc),NA())</f>
        <v>-3.0538570299043499E-4</v>
      </c>
      <c r="AS130" s="49">
        <v>-2.9073691728065398E-4</v>
      </c>
    </row>
    <row r="131" spans="39:45" x14ac:dyDescent="0.2">
      <c r="AM131" s="11" t="str">
        <f t="shared" si="5"/>
        <v>1D</v>
      </c>
      <c r="AN131" s="48">
        <f>_xll.qlCalendarAdvance(Calendar,AN130,AM131,"f",FALSE)</f>
        <v>42425</v>
      </c>
      <c r="AO131" s="48">
        <f>_xll.qlCalendarAdvance(Calendar,AN131,Ndays&amp;"D",,,_xll.ohTrigger(Trigger,Recalc))</f>
        <v>42429</v>
      </c>
      <c r="AP131" s="49">
        <f>IFERROR(_xll.qlIndexFixing(Eur3M_QL,AO131,TRUE,Recalc),NA())</f>
        <v>-2.9940974826795416E-4</v>
      </c>
      <c r="AQ131" s="49">
        <f>IFERROR(_xll.qlIndexFixing(Eur3M_MX,AN131,TRUE,Recalc),NA())</f>
        <v>-3.0068529072830479E-4</v>
      </c>
      <c r="AS131" s="49">
        <v>-2.8754010198427045E-4</v>
      </c>
    </row>
    <row r="132" spans="39:45" x14ac:dyDescent="0.2">
      <c r="AM132" s="11" t="str">
        <f t="shared" si="5"/>
        <v>1D</v>
      </c>
      <c r="AN132" s="48">
        <f>_xll.qlCalendarAdvance(Calendar,AN131,AM132,"f",FALSE)</f>
        <v>42426</v>
      </c>
      <c r="AO132" s="48">
        <f>_xll.qlCalendarAdvance(Calendar,AN132,Ndays&amp;"D",,,_xll.ohTrigger(Trigger,Recalc))</f>
        <v>42430</v>
      </c>
      <c r="AP132" s="49">
        <f>IFERROR(_xll.qlIndexFixing(Eur3M_QL,AO132,TRUE,Recalc),NA())</f>
        <v>-2.9881217449574974E-4</v>
      </c>
      <c r="AQ132" s="49">
        <f>IFERROR(_xll.qlIndexFixing(Eur3M_MX,AN132,TRUE,Recalc),NA())</f>
        <v>-3.0000000000022766E-4</v>
      </c>
      <c r="AS132" s="49">
        <v>-2.8674872599170732E-4</v>
      </c>
    </row>
    <row r="133" spans="39:45" x14ac:dyDescent="0.2">
      <c r="AM133" s="11" t="str">
        <f t="shared" si="5"/>
        <v>1D</v>
      </c>
      <c r="AN133" s="48">
        <f>_xll.qlCalendarAdvance(Calendar,AN132,AM133,"f",FALSE)</f>
        <v>42429</v>
      </c>
      <c r="AO133" s="48">
        <f>_xll.qlCalendarAdvance(Calendar,AN133,Ndays&amp;"D",,,_xll.ohTrigger(Trigger,Recalc))</f>
        <v>42431</v>
      </c>
      <c r="AP133" s="49">
        <f>IFERROR(_xll.qlIndexFixing(Eur3M_QL,AO133,TRUE,Recalc),NA())</f>
        <v>-2.9677355035493731E-4</v>
      </c>
      <c r="AQ133" s="49">
        <f>IFERROR(_xll.qlIndexFixing(Eur3M_MX,AN133,TRUE,Recalc),NA())</f>
        <v>-2.9931859128859791E-4</v>
      </c>
      <c r="AS133" s="49">
        <v>-2.8595659967933784E-4</v>
      </c>
    </row>
    <row r="134" spans="39:45" x14ac:dyDescent="0.2">
      <c r="AM134" s="11" t="str">
        <f t="shared" ref="AM134:AM197" si="6">AM133</f>
        <v>1D</v>
      </c>
      <c r="AN134" s="48">
        <f>_xll.qlCalendarAdvance(Calendar,AN133,AM134,"f",FALSE)</f>
        <v>42430</v>
      </c>
      <c r="AO134" s="48">
        <f>_xll.qlCalendarAdvance(Calendar,AN134,Ndays&amp;"D",,,_xll.ohTrigger(Trigger,Recalc))</f>
        <v>42432</v>
      </c>
      <c r="AP134" s="49">
        <f>IFERROR(_xll.qlIndexFixing(Eur3M_QL,AO134,TRUE,Recalc),NA())</f>
        <v>-2.9635918952277882E-4</v>
      </c>
      <c r="AQ134" s="49">
        <f>IFERROR(_xll.qlIndexFixing(Eur3M_MX,AN134,TRUE,Recalc),NA())</f>
        <v>-2.9864285928216106E-4</v>
      </c>
      <c r="AS134" s="49">
        <v>-2.8516408610891673E-4</v>
      </c>
    </row>
    <row r="135" spans="39:45" x14ac:dyDescent="0.2">
      <c r="AM135" s="11" t="str">
        <f t="shared" si="6"/>
        <v>1D</v>
      </c>
      <c r="AN135" s="48">
        <f>_xll.qlCalendarAdvance(Calendar,AN134,AM135,"f",FALSE)</f>
        <v>42431</v>
      </c>
      <c r="AO135" s="48">
        <f>_xll.qlCalendarAdvance(Calendar,AN135,Ndays&amp;"D",,,_xll.ohTrigger(Trigger,Recalc))</f>
        <v>42433</v>
      </c>
      <c r="AP135" s="49">
        <f>IFERROR(_xll.qlIndexFixing(Eur3M_QL,AO135,TRUE,Recalc),NA())</f>
        <v>-2.957329034423912E-4</v>
      </c>
      <c r="AQ135" s="49">
        <f>IFERROR(_xll.qlIndexFixing(Eur3M_MX,AN135,TRUE,Recalc),NA())</f>
        <v>-2.9753981126370426E-4</v>
      </c>
      <c r="AS135" s="49">
        <v>-2.8366222094297562E-4</v>
      </c>
    </row>
    <row r="136" spans="39:45" x14ac:dyDescent="0.2">
      <c r="AM136" s="11" t="str">
        <f t="shared" si="6"/>
        <v>1D</v>
      </c>
      <c r="AN136" s="48">
        <f>_xll.qlCalendarAdvance(Calendar,AN135,AM136,"f",FALSE)</f>
        <v>42432</v>
      </c>
      <c r="AO136" s="48">
        <f>_xll.qlCalendarAdvance(Calendar,AN136,Ndays&amp;"D",,,_xll.ohTrigger(Trigger,Recalc))</f>
        <v>42436</v>
      </c>
      <c r="AP136" s="49">
        <f>IFERROR(_xll.qlIndexFixing(Eur3M_QL,AO136,TRUE,Recalc),NA())</f>
        <v>-2.9510245448065964E-4</v>
      </c>
      <c r="AQ136" s="49">
        <f>IFERROR(_xll.qlIndexFixing(Eur3M_MX,AN136,TRUE,Recalc),NA())</f>
        <v>-2.9599071550235261E-4</v>
      </c>
      <c r="AS136" s="49">
        <v>-2.8199758657416368E-4</v>
      </c>
    </row>
    <row r="137" spans="39:45" x14ac:dyDescent="0.2">
      <c r="AM137" s="11" t="str">
        <f t="shared" si="6"/>
        <v>1D</v>
      </c>
      <c r="AN137" s="48">
        <f>_xll.qlCalendarAdvance(Calendar,AN136,AM137,"f",FALSE)</f>
        <v>42433</v>
      </c>
      <c r="AO137" s="48">
        <f>_xll.qlCalendarAdvance(Calendar,AN137,Ndays&amp;"D",,,_xll.ohTrigger(Trigger,Recalc))</f>
        <v>42437</v>
      </c>
      <c r="AP137" s="49">
        <f>IFERROR(_xll.qlIndexFixing(Eur3M_QL,AO137,TRUE,Recalc),NA())</f>
        <v>-2.9446836916597019E-4</v>
      </c>
      <c r="AQ137" s="49">
        <f>IFERROR(_xll.qlIndexFixing(Eur3M_MX,AN137,TRUE,Recalc),NA())</f>
        <v>-2.9533887170167712E-4</v>
      </c>
      <c r="AS137" s="49">
        <v>-2.8120874873997965E-4</v>
      </c>
    </row>
    <row r="138" spans="39:45" x14ac:dyDescent="0.2">
      <c r="AM138" s="11" t="str">
        <f t="shared" si="6"/>
        <v>1D</v>
      </c>
      <c r="AN138" s="48">
        <f>_xll.qlCalendarAdvance(Calendar,AN137,AM138,"f",FALSE)</f>
        <v>42436</v>
      </c>
      <c r="AO138" s="48">
        <f>_xll.qlCalendarAdvance(Calendar,AN138,Ndays&amp;"D",,,_xll.ohTrigger(Trigger,Recalc))</f>
        <v>42438</v>
      </c>
      <c r="AP138" s="49">
        <f>IFERROR(_xll.qlIndexFixing(Eur3M_QL,AO138,TRUE,Recalc),NA())</f>
        <v>-2.9331450331507362E-4</v>
      </c>
      <c r="AQ138" s="49">
        <f>IFERROR(_xll.qlIndexFixing(Eur3M_MX,AN138,TRUE,Recalc),NA())</f>
        <v>-2.946908999045889E-4</v>
      </c>
      <c r="AS138" s="49">
        <v>-2.8042180168289573E-4</v>
      </c>
    </row>
    <row r="139" spans="39:45" x14ac:dyDescent="0.2">
      <c r="AM139" s="11" t="str">
        <f t="shared" si="6"/>
        <v>1D</v>
      </c>
      <c r="AN139" s="48">
        <f>_xll.qlCalendarAdvance(Calendar,AN138,AM139,"f",FALSE)</f>
        <v>42437</v>
      </c>
      <c r="AO139" s="48">
        <f>_xll.qlCalendarAdvance(Calendar,AN139,Ndays&amp;"D",,,_xll.ohTrigger(Trigger,Recalc))</f>
        <v>42439</v>
      </c>
      <c r="AP139" s="49">
        <f>IFERROR(_xll.qlIndexFixing(Eur3M_QL,AO139,TRUE,Recalc),NA())</f>
        <v>-2.9190619494970013E-4</v>
      </c>
      <c r="AQ139" s="49">
        <f>IFERROR(_xll.qlIndexFixing(Eur3M_MX,AN139,TRUE,Recalc),NA())</f>
        <v>-2.9404649604040635E-4</v>
      </c>
      <c r="AS139" s="49">
        <v>-2.7963714168765603E-4</v>
      </c>
    </row>
    <row r="140" spans="39:45" x14ac:dyDescent="0.2">
      <c r="AM140" s="11" t="str">
        <f t="shared" si="6"/>
        <v>1D</v>
      </c>
      <c r="AN140" s="48">
        <f>_xll.qlCalendarAdvance(Calendar,AN139,AM140,"f",FALSE)</f>
        <v>42438</v>
      </c>
      <c r="AO140" s="48">
        <f>_xll.qlCalendarAdvance(Calendar,AN140,Ndays&amp;"D",,,_xll.ohTrigger(Trigger,Recalc))</f>
        <v>42440</v>
      </c>
      <c r="AP140" s="49">
        <f>IFERROR(_xll.qlIndexFixing(Eur3M_QL,AO140,TRUE,Recalc),NA())</f>
        <v>-2.9126182580035726E-4</v>
      </c>
      <c r="AQ140" s="49">
        <f>IFERROR(_xll.qlIndexFixing(Eur3M_MX,AN140,TRUE,Recalc),NA())</f>
        <v>-2.9326535478854839E-4</v>
      </c>
      <c r="AS140" s="49">
        <v>-2.7827607919802329E-4</v>
      </c>
    </row>
    <row r="141" spans="39:45" x14ac:dyDescent="0.2">
      <c r="AM141" s="11" t="str">
        <f t="shared" si="6"/>
        <v>1D</v>
      </c>
      <c r="AN141" s="48">
        <f>_xll.qlCalendarAdvance(Calendar,AN140,AM141,"f",FALSE)</f>
        <v>42439</v>
      </c>
      <c r="AO141" s="48">
        <f>_xll.qlCalendarAdvance(Calendar,AN141,Ndays&amp;"D",,,_xll.ohTrigger(Trigger,Recalc))</f>
        <v>42443</v>
      </c>
      <c r="AP141" s="49">
        <f>IFERROR(_xll.qlIndexFixing(Eur3M_QL,AO141,TRUE,Recalc),NA())</f>
        <v>-2.9061697947228306E-4</v>
      </c>
      <c r="AQ141" s="49">
        <f>IFERROR(_xll.qlIndexFixing(Eur3M_MX,AN141,TRUE,Recalc),NA())</f>
        <v>-2.9149844563278063E-4</v>
      </c>
      <c r="AS141" s="49">
        <v>-2.7652946414105292E-4</v>
      </c>
    </row>
    <row r="142" spans="39:45" x14ac:dyDescent="0.2">
      <c r="AM142" s="11" t="str">
        <f t="shared" si="6"/>
        <v>1D</v>
      </c>
      <c r="AN142" s="48">
        <f>_xll.qlCalendarAdvance(Calendar,AN141,AM142,"f",FALSE)</f>
        <v>42440</v>
      </c>
      <c r="AO142" s="48">
        <f>_xll.qlCalendarAdvance(Calendar,AN142,Ndays&amp;"D",,,_xll.ohTrigger(Trigger,Recalc))</f>
        <v>42444</v>
      </c>
      <c r="AP142" s="49">
        <f>IFERROR(_xll.qlIndexFixing(Eur3M_QL,AO142,TRUE,Recalc),NA())</f>
        <v>-2.8997218249473259E-4</v>
      </c>
      <c r="AQ142" s="49">
        <f>IFERROR(_xll.qlIndexFixing(Eur3M_MX,AN142,TRUE,Recalc),NA())</f>
        <v>-2.9086728750354174E-4</v>
      </c>
      <c r="AS142" s="49">
        <v>-2.7576234984853006E-4</v>
      </c>
    </row>
    <row r="143" spans="39:45" x14ac:dyDescent="0.2">
      <c r="AM143" s="11" t="str">
        <f t="shared" si="6"/>
        <v>1D</v>
      </c>
      <c r="AN143" s="48">
        <f>_xll.qlCalendarAdvance(Calendar,AN142,AM143,"f",FALSE)</f>
        <v>42443</v>
      </c>
      <c r="AO143" s="48">
        <f>_xll.qlCalendarAdvance(Calendar,AN143,Ndays&amp;"D",,,_xll.ohTrigger(Trigger,Recalc))</f>
        <v>42445</v>
      </c>
      <c r="AP143" s="49">
        <f>IFERROR(_xll.qlIndexFixing(Eur3M_QL,AO143,TRUE,Recalc),NA())</f>
        <v>-2.8958466903534477E-4</v>
      </c>
      <c r="AQ143" s="49">
        <f>IFERROR(_xll.qlIndexFixing(Eur3M_MX,AN143,TRUE,Recalc),NA())</f>
        <v>-2.9023785316106832E-4</v>
      </c>
      <c r="AS143" s="49">
        <v>-2.7500000000006388E-4</v>
      </c>
    </row>
    <row r="144" spans="39:45" x14ac:dyDescent="0.2">
      <c r="AM144" s="11" t="str">
        <f t="shared" si="6"/>
        <v>1D</v>
      </c>
      <c r="AN144" s="48">
        <f>_xll.qlCalendarAdvance(Calendar,AN143,AM144,"f",FALSE)</f>
        <v>42444</v>
      </c>
      <c r="AO144" s="48">
        <f>_xll.qlCalendarAdvance(Calendar,AN144,Ndays&amp;"D",,,_xll.ohTrigger(Trigger,Recalc))</f>
        <v>42446</v>
      </c>
      <c r="AP144" s="49">
        <f>IFERROR(_xll.qlIndexFixing(Eur3M_QL,AO144,TRUE,Recalc),NA())</f>
        <v>-2.8740401871266266E-4</v>
      </c>
      <c r="AQ144" s="49">
        <f>IFERROR(_xll.qlIndexFixing(Eur3M_MX,AN144,TRUE,Recalc),NA())</f>
        <v>-2.896098319612413E-4</v>
      </c>
      <c r="AS144" s="49">
        <v>-2.7424647585958819E-4</v>
      </c>
    </row>
    <row r="145" spans="39:45" x14ac:dyDescent="0.2">
      <c r="AM145" s="11" t="str">
        <f t="shared" si="6"/>
        <v>1D</v>
      </c>
      <c r="AN145" s="48">
        <f>_xll.qlCalendarAdvance(Calendar,AN144,AM145,"f",FALSE)</f>
        <v>42445</v>
      </c>
      <c r="AO145" s="48">
        <f>_xll.qlCalendarAdvance(Calendar,AN145,Ndays&amp;"D",,,_xll.ohTrigger(Trigger,Recalc))</f>
        <v>42447</v>
      </c>
      <c r="AP145" s="49">
        <f>IFERROR(_xll.qlIndexFixing(Eur3M_QL,AO145,TRUE,Recalc),NA())</f>
        <v>-2.8676736645609675E-4</v>
      </c>
      <c r="AQ145" s="49">
        <f>IFERROR(_xll.qlIndexFixing(Eur3M_MX,AN145,TRUE,Recalc),NA())</f>
        <v>-2.8906052288715849E-4</v>
      </c>
      <c r="AS145" s="49">
        <v>-2.7305287902394519E-4</v>
      </c>
    </row>
    <row r="146" spans="39:45" x14ac:dyDescent="0.2">
      <c r="AM146" s="11" t="str">
        <f t="shared" si="6"/>
        <v>1D</v>
      </c>
      <c r="AN146" s="48">
        <f>_xll.qlCalendarAdvance(Calendar,AN145,AM146,"f",FALSE)</f>
        <v>42446</v>
      </c>
      <c r="AO146" s="48">
        <f>_xll.qlCalendarAdvance(Calendar,AN146,Ndays&amp;"D",,,_xll.ohTrigger(Trigger,Recalc))</f>
        <v>42450</v>
      </c>
      <c r="AP146" s="49">
        <f>IFERROR(_xll.qlIndexFixing(Eur3M_QL,AO146,TRUE,Recalc),NA())</f>
        <v>-2.8613392273905188E-4</v>
      </c>
      <c r="AQ146" s="49">
        <f>IFERROR(_xll.qlIndexFixing(Eur3M_MX,AN146,TRUE,Recalc),NA())</f>
        <v>-2.8710563282188437E-4</v>
      </c>
      <c r="AS146" s="49">
        <v>-2.7135623163520174E-4</v>
      </c>
    </row>
    <row r="147" spans="39:45" x14ac:dyDescent="0.2">
      <c r="AM147" s="11" t="str">
        <f t="shared" si="6"/>
        <v>1D</v>
      </c>
      <c r="AN147" s="48">
        <f>_xll.qlCalendarAdvance(Calendar,AN146,AM147,"f",FALSE)</f>
        <v>42447</v>
      </c>
      <c r="AO147" s="48">
        <f>_xll.qlCalendarAdvance(Calendar,AN147,Ndays&amp;"D",,,_xll.ohTrigger(Trigger,Recalc))</f>
        <v>42451</v>
      </c>
      <c r="AP147" s="49">
        <f>IFERROR(_xll.qlIndexFixing(Eur3M_QL,AO147,TRUE,Recalc),NA())</f>
        <v>-2.8550421409338962E-4</v>
      </c>
      <c r="AQ147" s="49">
        <f>IFERROR(_xll.qlIndexFixing(Eur3M_MX,AN147,TRUE,Recalc),NA())</f>
        <v>-2.8647998479154434E-4</v>
      </c>
      <c r="AS147" s="49">
        <v>-2.7066393756704286E-4</v>
      </c>
    </row>
    <row r="148" spans="39:45" x14ac:dyDescent="0.2">
      <c r="AM148" s="11" t="str">
        <f t="shared" si="6"/>
        <v>1D</v>
      </c>
      <c r="AN148" s="48">
        <f>_xll.qlCalendarAdvance(Calendar,AN147,AM148,"f",FALSE)</f>
        <v>42450</v>
      </c>
      <c r="AO148" s="48">
        <f>_xll.qlCalendarAdvance(Calendar,AN148,Ndays&amp;"D",,,_xll.ohTrigger(Trigger,Recalc))</f>
        <v>42452</v>
      </c>
      <c r="AP148" s="49">
        <f>IFERROR(_xll.qlIndexFixing(Eur3M_QL,AO148,TRUE,Recalc),NA())</f>
        <v>-2.8243012560875307E-4</v>
      </c>
      <c r="AQ148" s="49">
        <f>IFERROR(_xll.qlIndexFixing(Eur3M_MX,AN148,TRUE,Recalc),NA())</f>
        <v>-2.8585386631578259E-4</v>
      </c>
      <c r="AS148" s="49">
        <v>-2.699834496805684E-4</v>
      </c>
    </row>
    <row r="149" spans="39:45" x14ac:dyDescent="0.2">
      <c r="AM149" s="11" t="str">
        <f t="shared" si="6"/>
        <v>1D</v>
      </c>
      <c r="AN149" s="48">
        <f>_xll.qlCalendarAdvance(Calendar,AN148,AM149,"f",FALSE)</f>
        <v>42451</v>
      </c>
      <c r="AO149" s="48">
        <f>_xll.qlCalendarAdvance(Calendar,AN149,Ndays&amp;"D",,,_xll.ohTrigger(Trigger,Recalc))</f>
        <v>42453</v>
      </c>
      <c r="AP149" s="49">
        <f>IFERROR(_xll.qlIndexFixing(Eur3M_QL,AO149,TRUE,Recalc),NA())</f>
        <v>-2.8183388459697244E-4</v>
      </c>
      <c r="AQ149" s="49">
        <f>IFERROR(_xll.qlIndexFixing(Eur3M_MX,AN149,TRUE,Recalc),NA())</f>
        <v>-2.8522696017226372E-4</v>
      </c>
      <c r="AS149" s="49">
        <v>-2.6931460658618101E-4</v>
      </c>
    </row>
    <row r="150" spans="39:45" x14ac:dyDescent="0.2">
      <c r="AM150" s="11" t="str">
        <f t="shared" si="6"/>
        <v>1D</v>
      </c>
      <c r="AN150" s="48">
        <f>_xll.qlCalendarAdvance(Calendar,AN149,AM150,"f",FALSE)</f>
        <v>42452</v>
      </c>
      <c r="AO150" s="48">
        <f>_xll.qlCalendarAdvance(Calendar,AN150,Ndays&amp;"D",,,_xll.ohTrigger(Trigger,Recalc))</f>
        <v>42458</v>
      </c>
      <c r="AP150" s="49">
        <f>IFERROR(_xll.qlIndexFixing(Eur3M_QL,AO150,TRUE,Recalc),NA())</f>
        <v>-2.8061324695202212E-4</v>
      </c>
      <c r="AQ150" s="49">
        <f>IFERROR(_xll.qlIndexFixing(Eur3M_MX,AN150,TRUE,Recalc),NA())</f>
        <v>-2.82069446055138E-4</v>
      </c>
      <c r="AS150" s="49">
        <v>-2.661389707284255E-4</v>
      </c>
    </row>
    <row r="151" spans="39:45" x14ac:dyDescent="0.2">
      <c r="AM151" s="11" t="str">
        <f t="shared" si="6"/>
        <v>1D</v>
      </c>
      <c r="AN151" s="48">
        <f>_xll.qlCalendarAdvance(Calendar,AN150,AM151,"f",FALSE)</f>
        <v>42453</v>
      </c>
      <c r="AO151" s="48">
        <f>_xll.qlCalendarAdvance(Calendar,AN151,Ndays&amp;"D",,,_xll.ohTrigger(Trigger,Recalc))</f>
        <v>42459</v>
      </c>
      <c r="AP151" s="49">
        <f>IFERROR(_xll.qlIndexFixing(Eur3M_QL,AO151,TRUE,Recalc),NA())</f>
        <v>-2.7999999793474061E-4</v>
      </c>
      <c r="AQ151" s="49">
        <f>IFERROR(_xll.qlIndexFixing(Eur3M_MX,AN151,TRUE,Recalc),NA())</f>
        <v>-2.814310997245606E-4</v>
      </c>
      <c r="AS151" s="49">
        <v>-2.6553625233670809E-4</v>
      </c>
    </row>
    <row r="152" spans="39:45" x14ac:dyDescent="0.2">
      <c r="AM152" s="11" t="str">
        <f t="shared" si="6"/>
        <v>1D</v>
      </c>
      <c r="AN152" s="48">
        <f>_xll.qlCalendarAdvance(Calendar,AN151,AM152,"f",FALSE)</f>
        <v>42458</v>
      </c>
      <c r="AO152" s="48">
        <f>_xll.qlCalendarAdvance(Calendar,AN152,Ndays&amp;"D",,,_xll.ohTrigger(Trigger,Recalc))</f>
        <v>42460</v>
      </c>
      <c r="AP152" s="49">
        <f>IFERROR(_xll.qlIndexFixing(Eur3M_QL,AO152,TRUE,Recalc),NA())</f>
        <v>-2.7820800026492686E-4</v>
      </c>
      <c r="AQ152" s="49">
        <f>IFERROR(_xll.qlIndexFixing(Eur3M_MX,AN152,TRUE,Recalc),NA())</f>
        <v>-2.8064696863900333E-4</v>
      </c>
      <c r="AS152" s="49">
        <v>-2.6511549027580543E-4</v>
      </c>
    </row>
    <row r="153" spans="39:45" x14ac:dyDescent="0.2">
      <c r="AM153" s="11" t="str">
        <f t="shared" si="6"/>
        <v>1D</v>
      </c>
      <c r="AN153" s="48">
        <f>_xll.qlCalendarAdvance(Calendar,AN152,AM153,"f",FALSE)</f>
        <v>42459</v>
      </c>
      <c r="AO153" s="48">
        <f>_xll.qlCalendarAdvance(Calendar,AN153,Ndays&amp;"D",,,_xll.ohTrigger(Trigger,Recalc))</f>
        <v>42461</v>
      </c>
      <c r="AP153" s="49">
        <f>IFERROR(_xll.qlIndexFixing(Eur3M_QL,AO153,TRUE,Recalc),NA())</f>
        <v>-2.7761814914796588E-4</v>
      </c>
      <c r="AQ153" s="49">
        <f>IFERROR(_xll.qlIndexFixing(Eur3M_MX,AN153,TRUE,Recalc),NA())</f>
        <v>-2.79999997887306E-4</v>
      </c>
      <c r="AS153" s="49">
        <v>-2.6453052550116425E-4</v>
      </c>
    </row>
    <row r="154" spans="39:45" x14ac:dyDescent="0.2">
      <c r="AM154" s="11" t="str">
        <f t="shared" si="6"/>
        <v>1D</v>
      </c>
      <c r="AN154" s="48">
        <f>_xll.qlCalendarAdvance(Calendar,AN153,AM154,"f",FALSE)</f>
        <v>42460</v>
      </c>
      <c r="AO154" s="48">
        <f>_xll.qlCalendarAdvance(Calendar,AN154,Ndays&amp;"D",,,_xll.ohTrigger(Trigger,Recalc))</f>
        <v>42464</v>
      </c>
      <c r="AP154" s="49">
        <f>IFERROR(_xll.qlIndexFixing(Eur3M_QL,AO154,TRUE,Recalc),NA())</f>
        <v>-2.7702952745811449E-4</v>
      </c>
      <c r="AQ154" s="49">
        <f>IFERROR(_xll.qlIndexFixing(Eur3M_MX,AN154,TRUE,Recalc),NA())</f>
        <v>-2.7813699540183876E-4</v>
      </c>
      <c r="AS154" s="49">
        <v>-2.6283574950469979E-4</v>
      </c>
    </row>
    <row r="155" spans="39:45" x14ac:dyDescent="0.2">
      <c r="AM155" s="11" t="str">
        <f t="shared" si="6"/>
        <v>1D</v>
      </c>
      <c r="AN155" s="48">
        <f>_xll.qlCalendarAdvance(Calendar,AN154,AM155,"f",FALSE)</f>
        <v>42461</v>
      </c>
      <c r="AO155" s="48">
        <f>_xll.qlCalendarAdvance(Calendar,AN155,Ndays&amp;"D",,,_xll.ohTrigger(Trigger,Recalc))</f>
        <v>42465</v>
      </c>
      <c r="AP155" s="49">
        <f>IFERROR(_xll.qlIndexFixing(Eur3M_QL,AO155,TRUE,Recalc),NA())</f>
        <v>-2.7644170050396895E-4</v>
      </c>
      <c r="AQ155" s="49">
        <f>IFERROR(_xll.qlIndexFixing(Eur3M_MX,AN155,TRUE,Recalc),NA())</f>
        <v>-2.7753847017685255E-4</v>
      </c>
      <c r="AS155" s="49">
        <v>-2.6229009182829425E-4</v>
      </c>
    </row>
    <row r="156" spans="39:45" x14ac:dyDescent="0.2">
      <c r="AM156" s="11" t="str">
        <f t="shared" si="6"/>
        <v>1D</v>
      </c>
      <c r="AN156" s="48">
        <f>_xll.qlCalendarAdvance(Calendar,AN155,AM156,"f",FALSE)</f>
        <v>42464</v>
      </c>
      <c r="AO156" s="48">
        <f>_xll.qlCalendarAdvance(Calendar,AN156,Ndays&amp;"D",,,_xll.ohTrigger(Trigger,Recalc))</f>
        <v>42466</v>
      </c>
      <c r="AP156" s="49">
        <f>IFERROR(_xll.qlIndexFixing(Eur3M_QL,AO156,TRUE,Recalc),NA())</f>
        <v>-2.7585423359236856E-4</v>
      </c>
      <c r="AQ156" s="49">
        <f>IFERROR(_xll.qlIndexFixing(Eur3M_MX,AN156,TRUE,Recalc),NA())</f>
        <v>-2.7693212810667319E-4</v>
      </c>
      <c r="AS156" s="49">
        <v>-2.6175366607348954E-4</v>
      </c>
    </row>
    <row r="157" spans="39:45" x14ac:dyDescent="0.2">
      <c r="AM157" s="11" t="str">
        <f t="shared" si="6"/>
        <v>1D</v>
      </c>
      <c r="AN157" s="48">
        <f>_xll.qlCalendarAdvance(Calendar,AN156,AM157,"f",FALSE)</f>
        <v>42465</v>
      </c>
      <c r="AO157" s="48">
        <f>_xll.qlCalendarAdvance(Calendar,AN157,Ndays&amp;"D",,,_xll.ohTrigger(Trigger,Recalc))</f>
        <v>42467</v>
      </c>
      <c r="AP157" s="49">
        <f>IFERROR(_xll.qlIndexFixing(Eur3M_QL,AO157,TRUE,Recalc),NA())</f>
        <v>-2.7408964617947618E-4</v>
      </c>
      <c r="AQ157" s="49">
        <f>IFERROR(_xll.qlIndexFixing(Eur3M_MX,AN157,TRUE,Recalc),NA())</f>
        <v>-2.7631829183958251E-4</v>
      </c>
      <c r="AS157" s="49">
        <v>-2.612262214892173E-4</v>
      </c>
    </row>
    <row r="158" spans="39:45" x14ac:dyDescent="0.2">
      <c r="AM158" s="11" t="str">
        <f t="shared" si="6"/>
        <v>1D</v>
      </c>
      <c r="AN158" s="48">
        <f>_xll.qlCalendarAdvance(Calendar,AN157,AM158,"f",FALSE)</f>
        <v>42466</v>
      </c>
      <c r="AO158" s="48">
        <f>_xll.qlCalendarAdvance(Calendar,AN158,Ndays&amp;"D",,,_xll.ohTrigger(Trigger,Recalc))</f>
        <v>42468</v>
      </c>
      <c r="AP158" s="49">
        <f>IFERROR(_xll.qlIndexFixing(Eur3M_QL,AO158,TRUE,Recalc),NA())</f>
        <v>-2.7349927250249802E-4</v>
      </c>
      <c r="AQ158" s="49">
        <f>IFERROR(_xll.qlIndexFixing(Eur3M_MX,AN158,TRUE,Recalc),NA())</f>
        <v>-2.7569729961578546E-4</v>
      </c>
      <c r="AS158" s="49">
        <v>-2.6070750091986223E-4</v>
      </c>
    </row>
    <row r="159" spans="39:45" x14ac:dyDescent="0.2">
      <c r="AM159" s="11" t="str">
        <f t="shared" si="6"/>
        <v>1D</v>
      </c>
      <c r="AN159" s="48">
        <f>_xll.qlCalendarAdvance(Calendar,AN158,AM159,"f",FALSE)</f>
        <v>42467</v>
      </c>
      <c r="AO159" s="48">
        <f>_xll.qlCalendarAdvance(Calendar,AN159,Ndays&amp;"D",,,_xll.ohTrigger(Trigger,Recalc))</f>
        <v>42471</v>
      </c>
      <c r="AP159" s="49">
        <f>IFERROR(_xll.qlIndexFixing(Eur3M_QL,AO159,TRUE,Recalc),NA())</f>
        <v>-2.7290708540050527E-4</v>
      </c>
      <c r="AQ159" s="49">
        <f>IFERROR(_xll.qlIndexFixing(Eur3M_MX,AN159,TRUE,Recalc),NA())</f>
        <v>-2.7379500352634319E-4</v>
      </c>
      <c r="AS159" s="49">
        <v>-2.5920101566112455E-4</v>
      </c>
    </row>
    <row r="160" spans="39:45" x14ac:dyDescent="0.2">
      <c r="AM160" s="11" t="str">
        <f t="shared" si="6"/>
        <v>1D</v>
      </c>
      <c r="AN160" s="48">
        <f>_xll.qlCalendarAdvance(Calendar,AN159,AM160,"f",FALSE)</f>
        <v>42468</v>
      </c>
      <c r="AO160" s="48">
        <f>_xll.qlCalendarAdvance(Calendar,AN160,Ndays&amp;"D",,,_xll.ohTrigger(Trigger,Recalc))</f>
        <v>42472</v>
      </c>
      <c r="AP160" s="49">
        <f>IFERROR(_xll.qlIndexFixing(Eur3M_QL,AO160,TRUE,Recalc),NA())</f>
        <v>-2.7231265017901976E-4</v>
      </c>
      <c r="AQ160" s="49">
        <f>IFERROR(_xll.qlIndexFixing(Eur3M_MX,AN160,TRUE,Recalc),NA())</f>
        <v>-2.7314908176586945E-4</v>
      </c>
      <c r="AS160" s="49">
        <v>-2.587144914863308E-4</v>
      </c>
    </row>
    <row r="161" spans="39:45" x14ac:dyDescent="0.2">
      <c r="AM161" s="11" t="str">
        <f t="shared" si="6"/>
        <v>1D</v>
      </c>
      <c r="AN161" s="48">
        <f>_xll.qlCalendarAdvance(Calendar,AN160,AM161,"f",FALSE)</f>
        <v>42471</v>
      </c>
      <c r="AO161" s="48">
        <f>_xll.qlCalendarAdvance(Calendar,AN161,Ndays&amp;"D",,,_xll.ohTrigger(Trigger,Recalc))</f>
        <v>42473</v>
      </c>
      <c r="AP161" s="49">
        <f>IFERROR(_xll.qlIndexFixing(Eur3M_QL,AO161,TRUE,Recalc),NA())</f>
        <v>-2.7171553214092801E-4</v>
      </c>
      <c r="AQ161" s="49">
        <f>IFERROR(_xll.qlIndexFixing(Eur3M_MX,AN161,TRUE,Recalc),NA())</f>
        <v>-2.7249792916282336E-4</v>
      </c>
      <c r="AS161" s="49">
        <v>-2.5823530947006659E-4</v>
      </c>
    </row>
    <row r="162" spans="39:45" x14ac:dyDescent="0.2">
      <c r="AM162" s="11" t="str">
        <f t="shared" si="6"/>
        <v>1D</v>
      </c>
      <c r="AN162" s="48">
        <f>_xll.qlCalendarAdvance(Calendar,AN161,AM162,"f",FALSE)</f>
        <v>42472</v>
      </c>
      <c r="AO162" s="48">
        <f>_xll.qlCalendarAdvance(Calendar,AN162,Ndays&amp;"D",,,_xll.ohTrigger(Trigger,Recalc))</f>
        <v>42474</v>
      </c>
      <c r="AP162" s="49">
        <f>IFERROR(_xll.qlIndexFixing(Eur3M_QL,AO162,TRUE,Recalc),NA())</f>
        <v>-2.699037341892606E-4</v>
      </c>
      <c r="AQ162" s="49">
        <f>IFERROR(_xll.qlIndexFixing(Eur3M_MX,AN162,TRUE,Recalc),NA())</f>
        <v>-2.7184197752388333E-4</v>
      </c>
      <c r="AS162" s="49">
        <v>-2.5776317402548022E-4</v>
      </c>
    </row>
    <row r="163" spans="39:45" x14ac:dyDescent="0.2">
      <c r="AM163" s="11" t="str">
        <f t="shared" si="6"/>
        <v>1D</v>
      </c>
      <c r="AN163" s="48">
        <f>_xll.qlCalendarAdvance(Calendar,AN162,AM163,"f",FALSE)</f>
        <v>42473</v>
      </c>
      <c r="AO163" s="48">
        <f>_xll.qlCalendarAdvance(Calendar,AN163,Ndays&amp;"D",,,_xll.ohTrigger(Trigger,Recalc))</f>
        <v>42475</v>
      </c>
      <c r="AP163" s="49">
        <f>IFERROR(_xll.qlIndexFixing(Eur3M_QL,AO163,TRUE,Recalc),NA())</f>
        <v>-2.6929153794084021E-4</v>
      </c>
      <c r="AQ163" s="49">
        <f>IFERROR(_xll.qlIndexFixing(Eur3M_MX,AN163,TRUE,Recalc),NA())</f>
        <v>-2.7118167424721189E-4</v>
      </c>
      <c r="AS163" s="49">
        <v>-2.5729778316161192E-4</v>
      </c>
    </row>
    <row r="164" spans="39:45" x14ac:dyDescent="0.2">
      <c r="AM164" s="11" t="str">
        <f t="shared" si="6"/>
        <v>1D</v>
      </c>
      <c r="AN164" s="48">
        <f>_xll.qlCalendarAdvance(Calendar,AN163,AM164,"f",FALSE)</f>
        <v>42474</v>
      </c>
      <c r="AO164" s="48">
        <f>_xll.qlCalendarAdvance(Calendar,AN164,Ndays&amp;"D",,,_xll.ohTrigger(Trigger,Recalc))</f>
        <v>42478</v>
      </c>
      <c r="AP164" s="49">
        <f>IFERROR(_xll.qlIndexFixing(Eur3M_QL,AO164,TRUE,Recalc),NA())</f>
        <v>-2.6867448539990879E-4</v>
      </c>
      <c r="AQ164" s="49">
        <f>IFERROR(_xll.qlIndexFixing(Eur3M_MX,AN164,TRUE,Recalc),NA())</f>
        <v>-2.6917936249608293E-4</v>
      </c>
      <c r="AS164" s="49">
        <v>-2.5593896206333388E-4</v>
      </c>
    </row>
    <row r="165" spans="39:45" x14ac:dyDescent="0.2">
      <c r="AM165" s="11" t="str">
        <f t="shared" si="6"/>
        <v>1D</v>
      </c>
      <c r="AN165" s="48">
        <f>_xll.qlCalendarAdvance(Calendar,AN164,AM165,"f",FALSE)</f>
        <v>42475</v>
      </c>
      <c r="AO165" s="48">
        <f>_xll.qlCalendarAdvance(Calendar,AN165,Ndays&amp;"D",,,_xll.ohTrigger(Trigger,Recalc))</f>
        <v>42479</v>
      </c>
      <c r="AP165" s="49">
        <f>IFERROR(_xll.qlIndexFixing(Eur3M_QL,AO165,TRUE,Recalc),NA())</f>
        <v>-2.6805214186891377E-4</v>
      </c>
      <c r="AQ165" s="49">
        <f>IFERROR(_xll.qlIndexFixing(Eur3M_MX,AN165,TRUE,Recalc),NA())</f>
        <v>-2.6850643854479619E-4</v>
      </c>
      <c r="AS165" s="49">
        <v>-2.5549740150774175E-4</v>
      </c>
    </row>
    <row r="166" spans="39:45" x14ac:dyDescent="0.2">
      <c r="AM166" s="11" t="str">
        <f t="shared" si="6"/>
        <v>1D</v>
      </c>
      <c r="AN166" s="48">
        <f>_xll.qlCalendarAdvance(Calendar,AN165,AM166,"f",FALSE)</f>
        <v>42478</v>
      </c>
      <c r="AO166" s="48">
        <f>_xll.qlCalendarAdvance(Calendar,AN166,Ndays&amp;"D",,,_xll.ohTrigger(Trigger,Recalc))</f>
        <v>42480</v>
      </c>
      <c r="AP166" s="49">
        <f>IFERROR(_xll.qlIndexFixing(Eur3M_QL,AO166,TRUE,Recalc),NA())</f>
        <v>-2.6742407265293764E-4</v>
      </c>
      <c r="AQ166" s="49">
        <f>IFERROR(_xll.qlIndexFixing(Eur3M_MX,AN166,TRUE,Recalc),NA())</f>
        <v>-2.6783163386277347E-4</v>
      </c>
      <c r="AS166" s="49">
        <v>-2.5506097949975896E-4</v>
      </c>
    </row>
    <row r="167" spans="39:45" x14ac:dyDescent="0.2">
      <c r="AM167" s="11" t="str">
        <f t="shared" si="6"/>
        <v>1D</v>
      </c>
      <c r="AN167" s="48">
        <f>_xll.qlCalendarAdvance(Calendar,AN166,AM167,"f",FALSE)</f>
        <v>42479</v>
      </c>
      <c r="AO167" s="48">
        <f>_xll.qlCalendarAdvance(Calendar,AN167,Ndays&amp;"D",,,_xll.ohTrigger(Trigger,Recalc))</f>
        <v>42481</v>
      </c>
      <c r="AP167" s="49">
        <f>IFERROR(_xll.qlIndexFixing(Eur3M_QL,AO167,TRUE,Recalc),NA())</f>
        <v>-2.6550116392354885E-4</v>
      </c>
      <c r="AQ167" s="49">
        <f>IFERROR(_xll.qlIndexFixing(Eur3M_MX,AN167,TRUE,Recalc),NA())</f>
        <v>-2.6715548941552887E-4</v>
      </c>
      <c r="AS167" s="49">
        <v>-2.5462935562026412E-4</v>
      </c>
    </row>
    <row r="168" spans="39:45" x14ac:dyDescent="0.2">
      <c r="AM168" s="11" t="str">
        <f t="shared" si="6"/>
        <v>1D</v>
      </c>
      <c r="AN168" s="48">
        <f>_xll.qlCalendarAdvance(Calendar,AN167,AM168,"f",FALSE)</f>
        <v>42480</v>
      </c>
      <c r="AO168" s="48">
        <f>_xll.qlCalendarAdvance(Calendar,AN168,Ndays&amp;"D",,,_xll.ohTrigger(Trigger,Recalc))</f>
        <v>42482</v>
      </c>
      <c r="AP168" s="49">
        <f>IFERROR(_xll.qlIndexFixing(Eur3M_QL,AO168,TRUE,Recalc),NA())</f>
        <v>-2.6484584499431762E-4</v>
      </c>
      <c r="AQ168" s="49">
        <f>IFERROR(_xll.qlIndexFixing(Eur3M_MX,AN168,TRUE,Recalc),NA())</f>
        <v>-2.6647856176225678E-4</v>
      </c>
      <c r="AS168" s="49">
        <v>-2.5420218304031801E-4</v>
      </c>
    </row>
    <row r="169" spans="39:45" x14ac:dyDescent="0.2">
      <c r="AM169" s="11" t="str">
        <f t="shared" si="6"/>
        <v>1D</v>
      </c>
      <c r="AN169" s="48">
        <f>_xll.qlCalendarAdvance(Calendar,AN168,AM169,"f",FALSE)</f>
        <v>42481</v>
      </c>
      <c r="AO169" s="48">
        <f>_xll.qlCalendarAdvance(Calendar,AN169,Ndays&amp;"D",,,_xll.ohTrigger(Trigger,Recalc))</f>
        <v>42485</v>
      </c>
      <c r="AP169" s="49">
        <f>IFERROR(_xll.qlIndexFixing(Eur3M_QL,AO169,TRUE,Recalc),NA())</f>
        <v>-2.6418262689190271E-4</v>
      </c>
      <c r="AQ169" s="49">
        <f>IFERROR(_xll.qlIndexFixing(Eur3M_MX,AN169,TRUE,Recalc),NA())</f>
        <v>-2.644488790616649E-4</v>
      </c>
      <c r="AS169" s="49">
        <v>-2.529438087687205E-4</v>
      </c>
    </row>
    <row r="170" spans="39:45" x14ac:dyDescent="0.2">
      <c r="AM170" s="11" t="str">
        <f t="shared" si="6"/>
        <v>1D</v>
      </c>
      <c r="AN170" s="48">
        <f>_xll.qlCalendarAdvance(Calendar,AN169,AM170,"f",FALSE)</f>
        <v>42482</v>
      </c>
      <c r="AO170" s="48">
        <f>_xll.qlCalendarAdvance(Calendar,AN170,Ndays&amp;"D",,,_xll.ohTrigger(Trigger,Recalc))</f>
        <v>42486</v>
      </c>
      <c r="AP170" s="49">
        <f>IFERROR(_xll.qlIndexFixing(Eur3M_QL,AO170,TRUE,Recalc),NA())</f>
        <v>-2.6351107491699461E-4</v>
      </c>
      <c r="AQ170" s="49">
        <f>IFERROR(_xll.qlIndexFixing(Eur3M_MX,AN170,TRUE,Recalc),NA())</f>
        <v>-2.6377469605114764E-4</v>
      </c>
      <c r="AS170" s="49">
        <v>-2.5253084502903258E-4</v>
      </c>
    </row>
    <row r="171" spans="39:45" x14ac:dyDescent="0.2">
      <c r="AM171" s="11" t="str">
        <f t="shared" si="6"/>
        <v>1D</v>
      </c>
      <c r="AN171" s="48">
        <f>_xll.qlCalendarAdvance(Calendar,AN170,AM171,"f",FALSE)</f>
        <v>42485</v>
      </c>
      <c r="AO171" s="48">
        <f>_xll.qlCalendarAdvance(Calendar,AN171,Ndays&amp;"D",,,_xll.ohTrigger(Trigger,Recalc))</f>
        <v>42487</v>
      </c>
      <c r="AP171" s="49">
        <f>IFERROR(_xll.qlIndexFixing(Eur3M_QL,AO171,TRUE,Recalc),NA())</f>
        <v>-2.6283075437291909E-4</v>
      </c>
      <c r="AQ171" s="49">
        <f>IFERROR(_xll.qlIndexFixing(Eur3M_MX,AN171,TRUE,Recalc),NA())</f>
        <v>-2.6310274654060877E-4</v>
      </c>
      <c r="AS171" s="49">
        <v>-2.5212050238257732E-4</v>
      </c>
    </row>
    <row r="172" spans="39:45" x14ac:dyDescent="0.2">
      <c r="AM172" s="11" t="str">
        <f t="shared" si="6"/>
        <v>1D</v>
      </c>
      <c r="AN172" s="48">
        <f>_xll.qlCalendarAdvance(Calendar,AN171,AM172,"f",FALSE)</f>
        <v>42486</v>
      </c>
      <c r="AO172" s="48">
        <f>_xll.qlCalendarAdvance(Calendar,AN172,Ndays&amp;"D",,,_xll.ohTrigger(Trigger,Recalc))</f>
        <v>42488</v>
      </c>
      <c r="AP172" s="49">
        <f>IFERROR(_xll.qlIndexFixing(Eur3M_QL,AO172,TRUE,Recalc),NA())</f>
        <v>-2.5999999999970491E-4</v>
      </c>
      <c r="AQ172" s="49">
        <f>IFERROR(_xll.qlIndexFixing(Eur3M_MX,AN172,TRUE,Recalc),NA())</f>
        <v>-2.6243368065264136E-4</v>
      </c>
      <c r="AS172" s="49">
        <v>-2.5171239557357126E-4</v>
      </c>
    </row>
    <row r="173" spans="39:45" x14ac:dyDescent="0.2">
      <c r="AM173" s="11" t="str">
        <f t="shared" si="6"/>
        <v>1D</v>
      </c>
      <c r="AN173" s="48">
        <f>_xll.qlCalendarAdvance(Calendar,AN172,AM173,"f",FALSE)</f>
        <v>42487</v>
      </c>
      <c r="AO173" s="48">
        <f>_xll.qlCalendarAdvance(Calendar,AN173,Ndays&amp;"D",,,_xll.ohTrigger(Trigger,Recalc))</f>
        <v>42489</v>
      </c>
      <c r="AP173" s="49">
        <f>IFERROR(_xll.qlIndexFixing(Eur3M_QL,AO173,TRUE,Recalc),NA())</f>
        <v>-2.5915890478753081E-4</v>
      </c>
      <c r="AQ173" s="49">
        <f>IFERROR(_xll.qlIndexFixing(Eur3M_MX,AN173,TRUE,Recalc),NA())</f>
        <v>-2.6176816410835007E-4</v>
      </c>
      <c r="AS173" s="49">
        <v>-2.5130613294168389E-4</v>
      </c>
    </row>
    <row r="174" spans="39:45" x14ac:dyDescent="0.2">
      <c r="AM174" s="11" t="str">
        <f t="shared" si="6"/>
        <v>1D</v>
      </c>
      <c r="AN174" s="48">
        <f>_xll.qlCalendarAdvance(Calendar,AN173,AM174,"f",FALSE)</f>
        <v>42488</v>
      </c>
      <c r="AO174" s="48">
        <f>_xll.qlCalendarAdvance(Calendar,AN174,Ndays&amp;"D",,,_xll.ohTrigger(Trigger,Recalc))</f>
        <v>42492</v>
      </c>
      <c r="AP174" s="49">
        <f>IFERROR(_xll.qlIndexFixing(Eur3M_QL,AO174,TRUE,Recalc),NA())</f>
        <v>-2.5830298583790179E-4</v>
      </c>
      <c r="AQ174" s="49">
        <f>IFERROR(_xll.qlIndexFixing(Eur3M_MX,AN174,TRUE,Recalc),NA())</f>
        <v>-2.6000000000100823E-4</v>
      </c>
      <c r="AS174" s="49">
        <v>-2.498830907419734E-4</v>
      </c>
    </row>
    <row r="175" spans="39:45" x14ac:dyDescent="0.2">
      <c r="AM175" s="11" t="str">
        <f t="shared" si="6"/>
        <v>1D</v>
      </c>
      <c r="AN175" s="48">
        <f>_xll.qlCalendarAdvance(Calendar,AN174,AM175,"f",FALSE)</f>
        <v>42489</v>
      </c>
      <c r="AO175" s="48">
        <f>_xll.qlCalendarAdvance(Calendar,AN175,Ndays&amp;"D",,,_xll.ohTrigger(Trigger,Recalc))</f>
        <v>42493</v>
      </c>
      <c r="AP175" s="49">
        <f>IFERROR(_xll.qlIndexFixing(Eur3M_QL,AO175,TRUE,Recalc),NA())</f>
        <v>-2.5743265723523676E-4</v>
      </c>
      <c r="AQ175" s="49">
        <f>IFERROR(_xll.qlIndexFixing(Eur3M_MX,AN175,TRUE,Recalc),NA())</f>
        <v>-2.5931787582864437E-4</v>
      </c>
      <c r="AS175" s="49">
        <v>-2.4947496655448452E-4</v>
      </c>
    </row>
    <row r="176" spans="39:45" x14ac:dyDescent="0.2">
      <c r="AM176" s="11" t="str">
        <f t="shared" si="6"/>
        <v>1D</v>
      </c>
      <c r="AN176" s="48">
        <f>_xll.qlCalendarAdvance(Calendar,AN175,AM176,"f",FALSE)</f>
        <v>42492</v>
      </c>
      <c r="AO176" s="48">
        <f>_xll.qlCalendarAdvance(Calendar,AN176,Ndays&amp;"D",,,_xll.ohTrigger(Trigger,Recalc))</f>
        <v>42494</v>
      </c>
      <c r="AP176" s="49">
        <f>IFERROR(_xll.qlIndexFixing(Eur3M_QL,AO176,TRUE,Recalc),NA())</f>
        <v>-2.5397600795727877E-4</v>
      </c>
      <c r="AQ176" s="49">
        <f>IFERROR(_xll.qlIndexFixing(Eur3M_MX,AN176,TRUE,Recalc),NA())</f>
        <v>-2.5861305495046138E-4</v>
      </c>
      <c r="AS176" s="49">
        <v>-2.4906641526299136E-4</v>
      </c>
    </row>
    <row r="177" spans="39:45" x14ac:dyDescent="0.2">
      <c r="AM177" s="11" t="str">
        <f t="shared" si="6"/>
        <v>1D</v>
      </c>
      <c r="AN177" s="48">
        <f>_xll.qlCalendarAdvance(Calendar,AN176,AM177,"f",FALSE)</f>
        <v>42493</v>
      </c>
      <c r="AO177" s="48">
        <f>_xll.qlCalendarAdvance(Calendar,AN177,Ndays&amp;"D",,,_xll.ohTrigger(Trigger,Recalc))</f>
        <v>42495</v>
      </c>
      <c r="AP177" s="49">
        <f>IFERROR(_xll.qlIndexFixing(Eur3M_QL,AO177,TRUE,Recalc),NA())</f>
        <v>-2.5381552793611053E-4</v>
      </c>
      <c r="AQ177" s="49">
        <f>IFERROR(_xll.qlIndexFixing(Eur3M_MX,AN177,TRUE,Recalc),NA())</f>
        <v>-2.5788608869153185E-4</v>
      </c>
      <c r="AS177" s="49">
        <v>-2.4865700939074421E-4</v>
      </c>
    </row>
    <row r="178" spans="39:45" x14ac:dyDescent="0.2">
      <c r="AM178" s="11" t="str">
        <f t="shared" si="6"/>
        <v>1D</v>
      </c>
      <c r="AN178" s="48">
        <f>_xll.qlCalendarAdvance(Calendar,AN177,AM178,"f",FALSE)</f>
        <v>42494</v>
      </c>
      <c r="AO178" s="48">
        <f>_xll.qlCalendarAdvance(Calendar,AN178,Ndays&amp;"D",,,_xll.ohTrigger(Trigger,Recalc))</f>
        <v>42496</v>
      </c>
      <c r="AP178" s="49">
        <f>IFERROR(_xll.qlIndexFixing(Eur3M_QL,AO178,TRUE,Recalc),NA())</f>
        <v>-2.5287936230544223E-4</v>
      </c>
      <c r="AQ178" s="49">
        <f>IFERROR(_xll.qlIndexFixing(Eur3M_MX,AN178,TRUE,Recalc),NA())</f>
        <v>-2.5522649364929483E-4</v>
      </c>
      <c r="AS178" s="49">
        <v>-2.4776352073645051E-4</v>
      </c>
    </row>
    <row r="179" spans="39:45" x14ac:dyDescent="0.2">
      <c r="AM179" s="11" t="str">
        <f t="shared" si="6"/>
        <v>1D</v>
      </c>
      <c r="AN179" s="48">
        <f>_xll.qlCalendarAdvance(Calendar,AN178,AM179,"f",FALSE)</f>
        <v>42495</v>
      </c>
      <c r="AO179" s="48">
        <f>_xll.qlCalendarAdvance(Calendar,AN179,Ndays&amp;"D",,,_xll.ohTrigger(Trigger,Recalc))</f>
        <v>42499</v>
      </c>
      <c r="AP179" s="49">
        <f>IFERROR(_xll.qlIndexFixing(Eur3M_QL,AO179,TRUE,Recalc),NA())</f>
        <v>-2.5193127151912836E-4</v>
      </c>
      <c r="AQ179" s="49">
        <f>IFERROR(_xll.qlIndexFixing(Eur3M_MX,AN179,TRUE,Recalc),NA())</f>
        <v>-2.5476536779635354E-4</v>
      </c>
      <c r="AS179" s="49">
        <v>-2.4700206874839203E-4</v>
      </c>
    </row>
    <row r="180" spans="39:45" x14ac:dyDescent="0.2">
      <c r="AM180" s="11" t="str">
        <f t="shared" si="6"/>
        <v>1D</v>
      </c>
      <c r="AN180" s="48">
        <f>_xll.qlCalendarAdvance(Calendar,AN179,AM180,"f",FALSE)</f>
        <v>42496</v>
      </c>
      <c r="AO180" s="48">
        <f>_xll.qlCalendarAdvance(Calendar,AN180,Ndays&amp;"D",,,_xll.ohTrigger(Trigger,Recalc))</f>
        <v>42500</v>
      </c>
      <c r="AP180" s="49">
        <f>IFERROR(_xll.qlIndexFixing(Eur3M_QL,AO180,TRUE,Recalc),NA())</f>
        <v>-2.5097166966158785E-4</v>
      </c>
      <c r="AQ180" s="49">
        <f>IFERROR(_xll.qlIndexFixing(Eur3M_MX,AN180,TRUE,Recalc),NA())</f>
        <v>-2.5393351594547322E-4</v>
      </c>
      <c r="AS180" s="49">
        <v>-2.4658175603245583E-4</v>
      </c>
    </row>
    <row r="181" spans="39:45" x14ac:dyDescent="0.2">
      <c r="AM181" s="11" t="str">
        <f t="shared" si="6"/>
        <v>1D</v>
      </c>
      <c r="AN181" s="48">
        <f>_xll.qlCalendarAdvance(Calendar,AN180,AM181,"f",FALSE)</f>
        <v>42499</v>
      </c>
      <c r="AO181" s="48">
        <f>_xll.qlCalendarAdvance(Calendar,AN181,Ndays&amp;"D",,,_xll.ohTrigger(Trigger,Recalc))</f>
        <v>42501</v>
      </c>
      <c r="AP181" s="49">
        <f>IFERROR(_xll.qlIndexFixing(Eur3M_QL,AO181,TRUE,Recalc),NA())</f>
        <v>-2.4656533886485818E-4</v>
      </c>
      <c r="AQ181" s="49">
        <f>IFERROR(_xll.qlIndexFixing(Eur3M_MX,AN181,TRUE,Recalc),NA())</f>
        <v>-2.5308136951857318E-4</v>
      </c>
      <c r="AS181" s="49">
        <v>-2.4615789081257637E-4</v>
      </c>
    </row>
    <row r="182" spans="39:45" x14ac:dyDescent="0.2">
      <c r="AM182" s="11" t="str">
        <f t="shared" si="6"/>
        <v>1D</v>
      </c>
      <c r="AN182" s="48">
        <f>_xll.qlCalendarAdvance(Calendar,AN181,AM182,"f",FALSE)</f>
        <v>42500</v>
      </c>
      <c r="AO182" s="48">
        <f>_xll.qlCalendarAdvance(Calendar,AN182,Ndays&amp;"D",,,_xll.ohTrigger(Trigger,Recalc))</f>
        <v>42502</v>
      </c>
      <c r="AP182" s="49">
        <f>IFERROR(_xll.qlIndexFixing(Eur3M_QL,AO182,TRUE,Recalc),NA())</f>
        <v>-2.4702643321014453E-4</v>
      </c>
      <c r="AQ182" s="49">
        <f>IFERROR(_xll.qlIndexFixing(Eur3M_MX,AN182,TRUE,Recalc),NA())</f>
        <v>-2.5220899412404168E-4</v>
      </c>
      <c r="AS182" s="49">
        <v>-2.4573000126139392E-4</v>
      </c>
    </row>
    <row r="183" spans="39:45" x14ac:dyDescent="0.2">
      <c r="AM183" s="11" t="str">
        <f t="shared" si="6"/>
        <v>1D</v>
      </c>
      <c r="AN183" s="48">
        <f>_xll.qlCalendarAdvance(Calendar,AN182,AM183,"f",FALSE)</f>
        <v>42501</v>
      </c>
      <c r="AO183" s="48">
        <f>_xll.qlCalendarAdvance(Calendar,AN183,Ndays&amp;"D",,,_xll.ohTrigger(Trigger,Recalc))</f>
        <v>42503</v>
      </c>
      <c r="AP183" s="49">
        <f>IFERROR(_xll.qlIndexFixing(Eur3M_QL,AO183,TRUE,Recalc),NA())</f>
        <v>-2.4601548726840237E-4</v>
      </c>
      <c r="AQ183" s="49">
        <f>IFERROR(_xll.qlIndexFixing(Eur3M_MX,AN183,TRUE,Recalc),NA())</f>
        <v>-2.4742143597508172E-4</v>
      </c>
      <c r="AS183" s="49">
        <v>-2.4471989126161492E-4</v>
      </c>
    </row>
    <row r="184" spans="39:45" x14ac:dyDescent="0.2">
      <c r="AM184" s="11" t="str">
        <f t="shared" si="6"/>
        <v>1D</v>
      </c>
      <c r="AN184" s="48">
        <f>_xll.qlCalendarAdvance(Calendar,AN183,AM184,"f",FALSE)</f>
        <v>42502</v>
      </c>
      <c r="AO184" s="48">
        <f>_xll.qlCalendarAdvance(Calendar,AN184,Ndays&amp;"D",,,_xll.ohTrigger(Trigger,Recalc))</f>
        <v>42506</v>
      </c>
      <c r="AP184" s="49">
        <f>IFERROR(_xll.qlIndexFixing(Eur3M_QL,AO184,TRUE,Recalc),NA())</f>
        <v>-2.4499551476498814E-4</v>
      </c>
      <c r="AQ184" s="49">
        <f>IFERROR(_xll.qlIndexFixing(Eur3M_MX,AN184,TRUE,Recalc),NA())</f>
        <v>-2.485160864291832E-4</v>
      </c>
      <c r="AS184" s="49">
        <v>-2.4396854145598655E-4</v>
      </c>
    </row>
    <row r="185" spans="39:45" x14ac:dyDescent="0.2">
      <c r="AM185" s="11" t="str">
        <f t="shared" si="6"/>
        <v>1D</v>
      </c>
      <c r="AN185" s="48">
        <f>_xll.qlCalendarAdvance(Calendar,AN184,AM185,"f",FALSE)</f>
        <v>42503</v>
      </c>
      <c r="AO185" s="48">
        <f>_xll.qlCalendarAdvance(Calendar,AN185,Ndays&amp;"D",,,_xll.ohTrigger(Trigger,Recalc))</f>
        <v>42507</v>
      </c>
      <c r="AP185" s="49">
        <f>IFERROR(_xll.qlIndexFixing(Eur3M_QL,AO185,TRUE,Recalc),NA())</f>
        <v>-2.4396692978866522E-4</v>
      </c>
      <c r="AQ185" s="49">
        <f>IFERROR(_xll.qlIndexFixing(Eur3M_MX,AN185,TRUE,Recalc),NA())</f>
        <v>-2.4754112171370042E-4</v>
      </c>
      <c r="AS185" s="49">
        <v>-2.4351323109613696E-4</v>
      </c>
    </row>
    <row r="186" spans="39:45" x14ac:dyDescent="0.2">
      <c r="AM186" s="11" t="str">
        <f t="shared" si="6"/>
        <v>1D</v>
      </c>
      <c r="AN186" s="48">
        <f>_xll.qlCalendarAdvance(Calendar,AN185,AM186,"f",FALSE)</f>
        <v>42506</v>
      </c>
      <c r="AO186" s="48">
        <f>_xll.qlCalendarAdvance(Calendar,AN186,Ndays&amp;"D",,,_xll.ohTrigger(Trigger,Recalc))</f>
        <v>42508</v>
      </c>
      <c r="AP186" s="49">
        <f>IFERROR(_xll.qlIndexFixing(Eur3M_QL,AO186,TRUE,Recalc),NA())</f>
        <v>-2.3927589553718318E-4</v>
      </c>
      <c r="AQ186" s="49">
        <f>IFERROR(_xll.qlIndexFixing(Eur3M_MX,AN186,TRUE,Recalc),NA())</f>
        <v>-2.4654486451435454E-4</v>
      </c>
      <c r="AS186" s="49">
        <v>-2.4305093239464288E-4</v>
      </c>
    </row>
    <row r="187" spans="39:45" x14ac:dyDescent="0.2">
      <c r="AM187" s="11" t="str">
        <f t="shared" si="6"/>
        <v>1D</v>
      </c>
      <c r="AN187" s="48">
        <f>_xll.qlCalendarAdvance(Calendar,AN186,AM187,"f",FALSE)</f>
        <v>42507</v>
      </c>
      <c r="AO187" s="48">
        <f>_xll.qlCalendarAdvance(Calendar,AN187,Ndays&amp;"D",,,_xll.ohTrigger(Trigger,Recalc))</f>
        <v>42509</v>
      </c>
      <c r="AP187" s="49">
        <f>IFERROR(_xll.qlIndexFixing(Eur3M_QL,AO187,TRUE,Recalc),NA())</f>
        <v>-2.3977474688437016E-4</v>
      </c>
      <c r="AQ187" s="49">
        <f>IFERROR(_xll.qlIndexFixing(Eur3M_MX,AN187,TRUE,Recalc),NA())</f>
        <v>-2.4552689471589873E-4</v>
      </c>
      <c r="AS187" s="49">
        <v>-2.4258112917657543E-4</v>
      </c>
    </row>
    <row r="188" spans="39:45" x14ac:dyDescent="0.2">
      <c r="AM188" s="11" t="str">
        <f t="shared" si="6"/>
        <v>1D</v>
      </c>
      <c r="AN188" s="48">
        <f>_xll.qlCalendarAdvance(Calendar,AN187,AM188,"f",FALSE)</f>
        <v>42508</v>
      </c>
      <c r="AO188" s="48">
        <f>_xll.qlCalendarAdvance(Calendar,AN188,Ndays&amp;"D",,,_xll.ohTrigger(Trigger,Recalc))</f>
        <v>42510</v>
      </c>
      <c r="AP188" s="49">
        <f>IFERROR(_xll.qlIndexFixing(Eur3M_QL,AO188,TRUE,Recalc),NA())</f>
        <v>-2.3870931084671432E-4</v>
      </c>
      <c r="AQ188" s="49">
        <f>IFERROR(_xll.qlIndexFixing(Eur3M_MX,AN188,TRUE,Recalc),NA())</f>
        <v>-2.4009441106105319E-4</v>
      </c>
      <c r="AS188" s="49">
        <v>-2.4141258472786889E-4</v>
      </c>
    </row>
    <row r="189" spans="39:45" x14ac:dyDescent="0.2">
      <c r="AM189" s="11" t="str">
        <f t="shared" si="6"/>
        <v>1D</v>
      </c>
      <c r="AN189" s="48">
        <f>_xll.qlCalendarAdvance(Calendar,AN188,AM189,"f",FALSE)</f>
        <v>42509</v>
      </c>
      <c r="AO189" s="48">
        <f>_xll.qlCalendarAdvance(Calendar,AN189,Ndays&amp;"D",,,_xll.ohTrigger(Trigger,Recalc))</f>
        <v>42513</v>
      </c>
      <c r="AP189" s="49">
        <f>IFERROR(_xll.qlIndexFixing(Eur3M_QL,AO189,TRUE,Recalc),NA())</f>
        <v>-2.3763774686351617E-4</v>
      </c>
      <c r="AQ189" s="49">
        <f>IFERROR(_xll.qlIndexFixing(Eur3M_MX,AN189,TRUE,Recalc),NA())</f>
        <v>-2.4122705864131248E-4</v>
      </c>
      <c r="AS189" s="49">
        <v>-2.4061632587217251E-4</v>
      </c>
    </row>
    <row r="190" spans="39:45" x14ac:dyDescent="0.2">
      <c r="AM190" s="11" t="str">
        <f t="shared" si="6"/>
        <v>1D</v>
      </c>
      <c r="AN190" s="48">
        <f>_xll.qlCalendarAdvance(Calendar,AN189,AM190,"f",FALSE)</f>
        <v>42510</v>
      </c>
      <c r="AO190" s="48">
        <f>_xll.qlCalendarAdvance(Calendar,AN190,Ndays&amp;"D",,,_xll.ohTrigger(Trigger,Recalc))</f>
        <v>42514</v>
      </c>
      <c r="AP190" s="49">
        <f>IFERROR(_xll.qlIndexFixing(Eur3M_QL,AO190,TRUE,Recalc),NA())</f>
        <v>-2.3656046902223571E-4</v>
      </c>
      <c r="AQ190" s="49">
        <f>IFERROR(_xll.qlIndexFixing(Eur3M_MX,AN190,TRUE,Recalc),NA())</f>
        <v>-2.4009179551519747E-4</v>
      </c>
      <c r="AS190" s="49">
        <v>-2.401010356864343E-4</v>
      </c>
    </row>
    <row r="191" spans="39:45" x14ac:dyDescent="0.2">
      <c r="AM191" s="11" t="str">
        <f t="shared" si="6"/>
        <v>1D</v>
      </c>
      <c r="AN191" s="48">
        <f>_xll.qlCalendarAdvance(Calendar,AN190,AM191,"f",FALSE)</f>
        <v>42513</v>
      </c>
      <c r="AO191" s="48">
        <f>_xll.qlCalendarAdvance(Calendar,AN191,Ndays&amp;"D",,,_xll.ohTrigger(Trigger,Recalc))</f>
        <v>42515</v>
      </c>
      <c r="AP191" s="49">
        <f>IFERROR(_xll.qlIndexFixing(Eur3M_QL,AO191,TRUE,Recalc),NA())</f>
        <v>-2.3224669096090766E-4</v>
      </c>
      <c r="AQ191" s="49">
        <f>IFERROR(_xll.qlIndexFixing(Eur3M_MX,AN191,TRUE,Recalc),NA())</f>
        <v>-2.3893084192845403E-4</v>
      </c>
      <c r="AS191" s="49">
        <v>-2.3957501088185012E-4</v>
      </c>
    </row>
    <row r="192" spans="39:45" x14ac:dyDescent="0.2">
      <c r="AM192" s="11" t="str">
        <f t="shared" si="6"/>
        <v>1D</v>
      </c>
      <c r="AN192" s="48">
        <f>_xll.qlCalendarAdvance(Calendar,AN191,AM192,"f",FALSE)</f>
        <v>42514</v>
      </c>
      <c r="AO192" s="48">
        <f>_xll.qlCalendarAdvance(Calendar,AN192,Ndays&amp;"D",,,_xll.ohTrigger(Trigger,Recalc))</f>
        <v>42516</v>
      </c>
      <c r="AP192" s="49">
        <f>IFERROR(_xll.qlIndexFixing(Eur3M_QL,AO192,TRUE,Recalc),NA())</f>
        <v>-2.3220250087197455E-4</v>
      </c>
      <c r="AQ192" s="49">
        <f>IFERROR(_xll.qlIndexFixing(Eur3M_MX,AN192,TRUE,Recalc),NA())</f>
        <v>-2.3774329203829012E-4</v>
      </c>
      <c r="AS192" s="49">
        <v>-2.3903769093331533E-4</v>
      </c>
    </row>
    <row r="193" spans="39:45" x14ac:dyDescent="0.2">
      <c r="AM193" s="11" t="str">
        <f t="shared" si="6"/>
        <v>1D</v>
      </c>
      <c r="AN193" s="48">
        <f>_xll.qlCalendarAdvance(Calendar,AN192,AM193,"f",FALSE)</f>
        <v>42515</v>
      </c>
      <c r="AO193" s="48">
        <f>_xll.qlCalendarAdvance(Calendar,AN193,Ndays&amp;"D",,,_xll.ohTrigger(Trigger,Recalc))</f>
        <v>42517</v>
      </c>
      <c r="AP193" s="49">
        <f>IFERROR(_xll.qlIndexFixing(Eur3M_QL,AO193,TRUE,Recalc),NA())</f>
        <v>-2.3110286509258449E-4</v>
      </c>
      <c r="AQ193" s="49">
        <f>IFERROR(_xll.qlIndexFixing(Eur3M_MX,AN193,TRUE,Recalc),NA())</f>
        <v>-2.3325134266571426E-4</v>
      </c>
      <c r="AS193" s="49">
        <v>-2.3766906144714349E-4</v>
      </c>
    </row>
    <row r="194" spans="39:45" x14ac:dyDescent="0.2">
      <c r="AM194" s="11" t="str">
        <f t="shared" si="6"/>
        <v>1D</v>
      </c>
      <c r="AN194" s="48">
        <f>_xll.qlCalendarAdvance(Calendar,AN193,AM194,"f",FALSE)</f>
        <v>42516</v>
      </c>
      <c r="AO194" s="48">
        <f>_xll.qlCalendarAdvance(Calendar,AN194,Ndays&amp;"D",,,_xll.ohTrigger(Trigger,Recalc))</f>
        <v>42520</v>
      </c>
      <c r="AP194" s="49">
        <f>IFERROR(_xll.qlIndexFixing(Eur3M_QL,AO194,TRUE,Recalc),NA())</f>
        <v>-2.3000000000029038E-4</v>
      </c>
      <c r="AQ194" s="49">
        <f>IFERROR(_xll.qlIndexFixing(Eur3M_MX,AN194,TRUE,Recalc),NA())</f>
        <v>-2.32706583948559E-4</v>
      </c>
      <c r="AS194" s="49">
        <v>-2.3676402745712637E-4</v>
      </c>
    </row>
    <row r="195" spans="39:45" x14ac:dyDescent="0.2">
      <c r="AM195" s="11" t="str">
        <f t="shared" si="6"/>
        <v>1D</v>
      </c>
      <c r="AN195" s="48">
        <f>_xll.qlCalendarAdvance(Calendar,AN194,AM195,"f",FALSE)</f>
        <v>42517</v>
      </c>
      <c r="AO195" s="48">
        <f>_xll.qlCalendarAdvance(Calendar,AN195,Ndays&amp;"D",,,_xll.ohTrigger(Trigger,Recalc))</f>
        <v>42521</v>
      </c>
      <c r="AP195" s="49">
        <f>IFERROR(_xll.qlIndexFixing(Eur3M_QL,AO195,TRUE,Recalc),NA())</f>
        <v>-2.2889405142496216E-4</v>
      </c>
      <c r="AQ195" s="49">
        <f>IFERROR(_xll.qlIndexFixing(Eur3M_MX,AN195,TRUE,Recalc),NA())</f>
        <v>-2.3137003625169376E-4</v>
      </c>
      <c r="AS195" s="49">
        <v>-2.3616160216747333E-4</v>
      </c>
    </row>
    <row r="196" spans="39:45" x14ac:dyDescent="0.2">
      <c r="AM196" s="11" t="str">
        <f t="shared" si="6"/>
        <v>1D</v>
      </c>
      <c r="AN196" s="48">
        <f>_xll.qlCalendarAdvance(Calendar,AN195,AM196,"f",FALSE)</f>
        <v>42520</v>
      </c>
      <c r="AO196" s="48">
        <f>_xll.qlCalendarAdvance(Calendar,AN196,Ndays&amp;"D",,,_xll.ohTrigger(Trigger,Recalc))</f>
        <v>42522</v>
      </c>
      <c r="AP196" s="49">
        <f>IFERROR(_xll.qlIndexFixing(Eur3M_QL,AO196,TRUE,Recalc),NA())</f>
        <v>-2.2552938890546429E-4</v>
      </c>
      <c r="AQ196" s="49">
        <f>IFERROR(_xll.qlIndexFixing(Eur3M_MX,AN196,TRUE,Recalc),NA())</f>
        <v>-2.3000000000115924E-4</v>
      </c>
      <c r="AS196" s="49">
        <v>-2.3554438553532165E-4</v>
      </c>
    </row>
    <row r="197" spans="39:45" x14ac:dyDescent="0.2">
      <c r="AM197" s="11" t="str">
        <f t="shared" si="6"/>
        <v>1D</v>
      </c>
      <c r="AN197" s="48">
        <f>_xll.qlCalendarAdvance(Calendar,AN196,AM197,"f",FALSE)</f>
        <v>42521</v>
      </c>
      <c r="AO197" s="48">
        <f>_xll.qlCalendarAdvance(Calendar,AN197,Ndays&amp;"D",,,_xll.ohTrigger(Trigger,Recalc))</f>
        <v>42523</v>
      </c>
      <c r="AP197" s="49">
        <f>IFERROR(_xll.qlIndexFixing(Eur3M_QL,AO197,TRUE,Recalc),NA())</f>
        <v>-2.2441819547170324E-4</v>
      </c>
      <c r="AQ197" s="49">
        <f>IFERROR(_xll.qlIndexFixing(Eur3M_MX,AN197,TRUE,Recalc),NA())</f>
        <v>-2.2862545679929084E-4</v>
      </c>
      <c r="AS197" s="49">
        <v>-2.3491177268712875E-4</v>
      </c>
    </row>
    <row r="198" spans="39:45" x14ac:dyDescent="0.2">
      <c r="AM198" s="11" t="str">
        <f t="shared" ref="AM198:AM261" si="7">AM197</f>
        <v>1D</v>
      </c>
      <c r="AN198" s="48">
        <f>_xll.qlCalendarAdvance(Calendar,AN197,AM198,"f",FALSE)</f>
        <v>42522</v>
      </c>
      <c r="AO198" s="48">
        <f>_xll.qlCalendarAdvance(Calendar,AN198,Ndays&amp;"D",,,_xll.ohTrigger(Trigger,Recalc))</f>
        <v>42524</v>
      </c>
      <c r="AP198" s="49">
        <f>IFERROR(_xll.qlIndexFixing(Eur3M_QL,AO198,TRUE,Recalc),NA())</f>
        <v>-2.2328023869637147E-4</v>
      </c>
      <c r="AQ198" s="49">
        <f>IFERROR(_xll.qlIndexFixing(Eur3M_MX,AN198,TRUE,Recalc),NA())</f>
        <v>-2.2573325550523618E-4</v>
      </c>
      <c r="AS198" s="49">
        <v>-2.3330189366101888E-4</v>
      </c>
    </row>
    <row r="199" spans="39:45" x14ac:dyDescent="0.2">
      <c r="AM199" s="11" t="str">
        <f t="shared" si="7"/>
        <v>1D</v>
      </c>
      <c r="AN199" s="48">
        <f>_xll.qlCalendarAdvance(Calendar,AN198,AM199,"f",FALSE)</f>
        <v>42523</v>
      </c>
      <c r="AO199" s="48">
        <f>_xll.qlCalendarAdvance(Calendar,AN199,Ndays&amp;"D",,,_xll.ohTrigger(Trigger,Recalc))</f>
        <v>42527</v>
      </c>
      <c r="AP199" s="49">
        <f>IFERROR(_xll.qlIndexFixing(Eur3M_QL,AO199,TRUE,Recalc),NA())</f>
        <v>-2.2213229385327555E-4</v>
      </c>
      <c r="AQ199" s="49">
        <f>IFERROR(_xll.qlIndexFixing(Eur3M_MX,AN199,TRUE,Recalc),NA())</f>
        <v>-2.2334921536683379E-4</v>
      </c>
      <c r="AS199" s="49">
        <v>-2.3221503986399315E-4</v>
      </c>
    </row>
    <row r="200" spans="39:45" x14ac:dyDescent="0.2">
      <c r="AM200" s="11" t="str">
        <f t="shared" si="7"/>
        <v>1D</v>
      </c>
      <c r="AN200" s="48">
        <f>_xll.qlCalendarAdvance(Calendar,AN199,AM200,"f",FALSE)</f>
        <v>42524</v>
      </c>
      <c r="AO200" s="48">
        <f>_xll.qlCalendarAdvance(Calendar,AN200,Ndays&amp;"D",,,_xll.ohTrigger(Trigger,Recalc))</f>
        <v>42528</v>
      </c>
      <c r="AP200" s="49">
        <f>IFERROR(_xll.qlIndexFixing(Eur3M_QL,AO200,TRUE,Recalc),NA())</f>
        <v>-2.2097316546217891E-4</v>
      </c>
      <c r="AQ200" s="49">
        <f>IFERROR(_xll.qlIndexFixing(Eur3M_MX,AN200,TRUE,Recalc),NA())</f>
        <v>-2.2207589812431921E-4</v>
      </c>
      <c r="AS200" s="49">
        <v>-2.3149615104856028E-4</v>
      </c>
    </row>
    <row r="201" spans="39:45" x14ac:dyDescent="0.2">
      <c r="AM201" s="11" t="str">
        <f t="shared" si="7"/>
        <v>1D</v>
      </c>
      <c r="AN201" s="48">
        <f>_xll.qlCalendarAdvance(Calendar,AN200,AM201,"f",FALSE)</f>
        <v>42527</v>
      </c>
      <c r="AO201" s="48">
        <f>_xll.qlCalendarAdvance(Calendar,AN201,Ndays&amp;"D",,,_xll.ohTrigger(Trigger,Recalc))</f>
        <v>42529</v>
      </c>
      <c r="AP201" s="49">
        <f>IFERROR(_xll.qlIndexFixing(Eur3M_QL,AO201,TRUE,Recalc),NA())</f>
        <v>-2.184172168099509E-4</v>
      </c>
      <c r="AQ201" s="49">
        <f>IFERROR(_xll.qlIndexFixing(Eur3M_MX,AN201,TRUE,Recalc),NA())</f>
        <v>-2.2081691377102795E-4</v>
      </c>
      <c r="AS201" s="49">
        <v>-2.3075810371487728E-4</v>
      </c>
    </row>
    <row r="202" spans="39:45" x14ac:dyDescent="0.2">
      <c r="AM202" s="11" t="str">
        <f t="shared" si="7"/>
        <v>1D</v>
      </c>
      <c r="AN202" s="48">
        <f>_xll.qlCalendarAdvance(Calendar,AN201,AM202,"f",FALSE)</f>
        <v>42528</v>
      </c>
      <c r="AO202" s="48">
        <f>_xll.qlCalendarAdvance(Calendar,AN202,Ndays&amp;"D",,,_xll.ohTrigger(Trigger,Recalc))</f>
        <v>42530</v>
      </c>
      <c r="AP202" s="49">
        <f>IFERROR(_xll.qlIndexFixing(Eur3M_QL,AO202,TRUE,Recalc),NA())</f>
        <v>-2.1620090677569291E-4</v>
      </c>
      <c r="AQ202" s="49">
        <f>IFERROR(_xll.qlIndexFixing(Eur3M_MX,AN202,TRUE,Recalc),NA())</f>
        <v>-2.1957024589253326E-4</v>
      </c>
      <c r="AS202" s="49">
        <v>-2.3000024863357825E-4</v>
      </c>
    </row>
    <row r="203" spans="39:45" x14ac:dyDescent="0.2">
      <c r="AM203" s="11" t="str">
        <f t="shared" si="7"/>
        <v>1D</v>
      </c>
      <c r="AN203" s="48">
        <f>_xll.qlCalendarAdvance(Calendar,AN202,AM203,"f",FALSE)</f>
        <v>42529</v>
      </c>
      <c r="AO203" s="48">
        <f>_xll.qlCalendarAdvance(Calendar,AN203,Ndays&amp;"D",,,_xll.ohTrigger(Trigger,Recalc))</f>
        <v>42531</v>
      </c>
      <c r="AP203" s="49">
        <f>IFERROR(_xll.qlIndexFixing(Eur3M_QL,AO203,TRUE,Recalc),NA())</f>
        <v>-2.149679283980355E-4</v>
      </c>
      <c r="AQ203" s="49">
        <f>IFERROR(_xll.qlIndexFixing(Eur3M_MX,AN203,TRUE,Recalc),NA())</f>
        <v>-2.1736948066529869E-4</v>
      </c>
      <c r="AS203" s="49">
        <v>-2.2810876520354699E-4</v>
      </c>
    </row>
    <row r="204" spans="39:45" x14ac:dyDescent="0.2">
      <c r="AM204" s="11" t="str">
        <f t="shared" si="7"/>
        <v>1D</v>
      </c>
      <c r="AN204" s="48">
        <f>_xll.qlCalendarAdvance(Calendar,AN203,AM204,"f",FALSE)</f>
        <v>42530</v>
      </c>
      <c r="AO204" s="48">
        <f>_xll.qlCalendarAdvance(Calendar,AN204,Ndays&amp;"D",,,_xll.ohTrigger(Trigger,Recalc))</f>
        <v>42534</v>
      </c>
      <c r="AP204" s="49">
        <f>IFERROR(_xll.qlIndexFixing(Eur3M_QL,AO204,TRUE,Recalc),NA())</f>
        <v>-2.1371659356358866E-4</v>
      </c>
      <c r="AQ204" s="49">
        <f>IFERROR(_xll.qlIndexFixing(Eur3M_MX,AN204,TRUE,Recalc),NA())</f>
        <v>-2.14665726199987E-4</v>
      </c>
      <c r="AS204" s="49">
        <v>-2.2675754455875574E-4</v>
      </c>
    </row>
    <row r="205" spans="39:45" x14ac:dyDescent="0.2">
      <c r="AM205" s="11" t="str">
        <f t="shared" si="7"/>
        <v>1D</v>
      </c>
      <c r="AN205" s="48">
        <f>_xll.qlCalendarAdvance(Calendar,AN204,AM205,"f",FALSE)</f>
        <v>42531</v>
      </c>
      <c r="AO205" s="48">
        <f>_xll.qlCalendarAdvance(Calendar,AN205,Ndays&amp;"D",,,_xll.ohTrigger(Trigger,Recalc))</f>
        <v>42535</v>
      </c>
      <c r="AP205" s="49">
        <f>IFERROR(_xll.qlIndexFixing(Eur3M_QL,AO205,TRUE,Recalc),NA())</f>
        <v>-2.1244570677908287E-4</v>
      </c>
      <c r="AQ205" s="49">
        <f>IFERROR(_xll.qlIndexFixing(Eur3M_MX,AN205,TRUE,Recalc),NA())</f>
        <v>-2.1344970983238696E-4</v>
      </c>
      <c r="AS205" s="49">
        <v>-2.2589069058928055E-4</v>
      </c>
    </row>
    <row r="206" spans="39:45" x14ac:dyDescent="0.2">
      <c r="AM206" s="11" t="str">
        <f t="shared" si="7"/>
        <v>1D</v>
      </c>
      <c r="AN206" s="48">
        <f>_xll.qlCalendarAdvance(Calendar,AN205,AM206,"f",FALSE)</f>
        <v>42534</v>
      </c>
      <c r="AO206" s="48">
        <f>_xll.qlCalendarAdvance(Calendar,AN206,Ndays&amp;"D",,,_xll.ohTrigger(Trigger,Recalc))</f>
        <v>42536</v>
      </c>
      <c r="AP206" s="49">
        <f>IFERROR(_xll.qlIndexFixing(Eur3M_QL,AO206,TRUE,Recalc),NA())</f>
        <v>-2.1039248135934258E-4</v>
      </c>
      <c r="AQ206" s="49">
        <f>IFERROR(_xll.qlIndexFixing(Eur3M_MX,AN206,TRUE,Recalc),NA())</f>
        <v>-2.1223350066118773E-4</v>
      </c>
      <c r="AS206" s="49">
        <v>-2.2500000045719645E-4</v>
      </c>
    </row>
    <row r="207" spans="39:45" x14ac:dyDescent="0.2">
      <c r="AM207" s="11" t="str">
        <f t="shared" si="7"/>
        <v>1D</v>
      </c>
      <c r="AN207" s="48">
        <f>_xll.qlCalendarAdvance(Calendar,AN206,AM207,"f",FALSE)</f>
        <v>42535</v>
      </c>
      <c r="AO207" s="48">
        <f>_xll.qlCalendarAdvance(Calendar,AN207,Ndays&amp;"D",,,_xll.ohTrigger(Trigger,Recalc))</f>
        <v>42537</v>
      </c>
      <c r="AP207" s="49">
        <f>IFERROR(_xll.qlIndexFixing(Eur3M_QL,AO207,TRUE,Recalc),NA())</f>
        <v>-2.0714273027160239E-4</v>
      </c>
      <c r="AQ207" s="49">
        <f>IFERROR(_xll.qlIndexFixing(Eur3M_MX,AN207,TRUE,Recalc),NA())</f>
        <v>-2.1101494533845458E-4</v>
      </c>
      <c r="AS207" s="49">
        <v>-2.2407899966634683E-4</v>
      </c>
    </row>
    <row r="208" spans="39:45" x14ac:dyDescent="0.2">
      <c r="AM208" s="11" t="str">
        <f t="shared" si="7"/>
        <v>1D</v>
      </c>
      <c r="AN208" s="48">
        <f>_xll.qlCalendarAdvance(Calendar,AN207,AM208,"f",FALSE)</f>
        <v>42536</v>
      </c>
      <c r="AO208" s="48">
        <f>_xll.qlCalendarAdvance(Calendar,AN208,Ndays&amp;"D",,,_xll.ohTrigger(Trigger,Recalc))</f>
        <v>42538</v>
      </c>
      <c r="AP208" s="49">
        <f>IFERROR(_xll.qlIndexFixing(Eur3M_QL,AO208,TRUE,Recalc),NA())</f>
        <v>-2.0575615131342937E-4</v>
      </c>
      <c r="AQ208" s="49">
        <f>IFERROR(_xll.qlIndexFixing(Eur3M_MX,AN208,TRUE,Recalc),NA())</f>
        <v>-2.0912563902915495E-4</v>
      </c>
      <c r="AS208" s="49">
        <v>-2.2178723774247746E-4</v>
      </c>
    </row>
    <row r="209" spans="39:45" x14ac:dyDescent="0.2">
      <c r="AM209" s="11" t="str">
        <f t="shared" si="7"/>
        <v>1D</v>
      </c>
      <c r="AN209" s="48">
        <f>_xll.qlCalendarAdvance(Calendar,AN208,AM209,"f",FALSE)</f>
        <v>42537</v>
      </c>
      <c r="AO209" s="48">
        <f>_xll.qlCalendarAdvance(Calendar,AN209,Ndays&amp;"D",,,_xll.ohTrigger(Trigger,Recalc))</f>
        <v>42541</v>
      </c>
      <c r="AP209" s="49">
        <f>IFERROR(_xll.qlIndexFixing(Eur3M_QL,AO209,TRUE,Recalc),NA())</f>
        <v>-2.0434284741994811E-4</v>
      </c>
      <c r="AQ209" s="49">
        <f>IFERROR(_xll.qlIndexFixing(Eur3M_MX,AN209,TRUE,Recalc),NA())</f>
        <v>-2.060735109263663E-4</v>
      </c>
      <c r="AS209" s="49">
        <v>-2.2007385685763738E-4</v>
      </c>
    </row>
    <row r="210" spans="39:45" x14ac:dyDescent="0.2">
      <c r="AM210" s="11" t="str">
        <f t="shared" si="7"/>
        <v>1D</v>
      </c>
      <c r="AN210" s="48">
        <f>_xll.qlCalendarAdvance(Calendar,AN209,AM210,"f",FALSE)</f>
        <v>42538</v>
      </c>
      <c r="AO210" s="48">
        <f>_xll.qlCalendarAdvance(Calendar,AN210,Ndays&amp;"D",,,_xll.ohTrigger(Trigger,Recalc))</f>
        <v>42542</v>
      </c>
      <c r="AP210" s="49">
        <f>IFERROR(_xll.qlIndexFixing(Eur3M_QL,AO210,TRUE,Recalc),NA())</f>
        <v>-2.0290162308529041E-4</v>
      </c>
      <c r="AQ210" s="49">
        <f>IFERROR(_xll.qlIndexFixing(Eur3M_MX,AN210,TRUE,Recalc),NA())</f>
        <v>-2.0481023997026321E-4</v>
      </c>
      <c r="AS210" s="49">
        <v>-2.1899561979582782E-4</v>
      </c>
    </row>
    <row r="211" spans="39:45" x14ac:dyDescent="0.2">
      <c r="AM211" s="11" t="str">
        <f t="shared" si="7"/>
        <v>1D</v>
      </c>
      <c r="AN211" s="48">
        <f>_xll.qlCalendarAdvance(Calendar,AN210,AM211,"f",FALSE)</f>
        <v>42541</v>
      </c>
      <c r="AO211" s="48">
        <f>_xll.qlCalendarAdvance(Calendar,AN211,Ndays&amp;"D",,,_xll.ohTrigger(Trigger,Recalc))</f>
        <v>42543</v>
      </c>
      <c r="AP211" s="49">
        <f>IFERROR(_xll.qlIndexFixing(Eur3M_QL,AO211,TRUE,Recalc),NA())</f>
        <v>-2.0105385318347726E-4</v>
      </c>
      <c r="AQ211" s="49">
        <f>IFERROR(_xll.qlIndexFixing(Eur3M_MX,AN211,TRUE,Recalc),NA())</f>
        <v>-2.0353129197666584E-4</v>
      </c>
      <c r="AS211" s="49">
        <v>-2.1788691530500378E-4</v>
      </c>
    </row>
    <row r="212" spans="39:45" x14ac:dyDescent="0.2">
      <c r="AM212" s="11" t="str">
        <f t="shared" si="7"/>
        <v>1D</v>
      </c>
      <c r="AN212" s="48">
        <f>_xll.qlCalendarAdvance(Calendar,AN211,AM212,"f",FALSE)</f>
        <v>42542</v>
      </c>
      <c r="AO212" s="48">
        <f>_xll.qlCalendarAdvance(Calendar,AN212,Ndays&amp;"D",,,_xll.ohTrigger(Trigger,Recalc))</f>
        <v>42544</v>
      </c>
      <c r="AP212" s="49">
        <f>IFERROR(_xll.qlIndexFixing(Eur3M_QL,AO212,TRUE,Recalc),NA())</f>
        <v>-1.9683361115801321E-4</v>
      </c>
      <c r="AQ212" s="49">
        <f>IFERROR(_xll.qlIndexFixing(Eur3M_MX,AN212,TRUE,Recalc),NA())</f>
        <v>-2.0223437666239374E-4</v>
      </c>
      <c r="AS212" s="49">
        <v>-2.1674790763508327E-4</v>
      </c>
    </row>
    <row r="213" spans="39:45" x14ac:dyDescent="0.2">
      <c r="AM213" s="11" t="str">
        <f t="shared" si="7"/>
        <v>1D</v>
      </c>
      <c r="AN213" s="48">
        <f>_xll.qlCalendarAdvance(Calendar,AN212,AM213,"f",FALSE)</f>
        <v>42543</v>
      </c>
      <c r="AO213" s="48">
        <f>_xll.qlCalendarAdvance(Calendar,AN213,Ndays&amp;"D",,,_xll.ohTrigger(Trigger,Recalc))</f>
        <v>42545</v>
      </c>
      <c r="AP213" s="49">
        <f>IFERROR(_xll.qlIndexFixing(Eur3M_QL,AO213,TRUE,Recalc),NA())</f>
        <v>-1.9523485195994047E-4</v>
      </c>
      <c r="AQ213" s="49">
        <f>IFERROR(_xll.qlIndexFixing(Eur3M_MX,AN213,TRUE,Recalc),NA())</f>
        <v>-2.0026378373403942E-4</v>
      </c>
      <c r="AS213" s="49">
        <v>-2.1395461053947678E-4</v>
      </c>
    </row>
    <row r="214" spans="39:45" x14ac:dyDescent="0.2">
      <c r="AM214" s="11" t="str">
        <f t="shared" si="7"/>
        <v>1D</v>
      </c>
      <c r="AN214" s="48">
        <f>_xll.qlCalendarAdvance(Calendar,AN213,AM214,"f",FALSE)</f>
        <v>42544</v>
      </c>
      <c r="AO214" s="48">
        <f>_xll.qlCalendarAdvance(Calendar,AN214,Ndays&amp;"D",,,_xll.ohTrigger(Trigger,Recalc))</f>
        <v>42548</v>
      </c>
      <c r="AP214" s="49">
        <f>IFERROR(_xll.qlIndexFixing(Eur3M_QL,AO214,TRUE,Recalc),NA())</f>
        <v>-1.9360099923725966E-4</v>
      </c>
      <c r="AQ214" s="49">
        <f>IFERROR(_xll.qlIndexFixing(Eur3M_MX,AN214,TRUE,Recalc),NA())</f>
        <v>-1.9682055184612048E-4</v>
      </c>
      <c r="AS214" s="49">
        <v>-2.1189228400755999E-4</v>
      </c>
    </row>
    <row r="215" spans="39:45" x14ac:dyDescent="0.2">
      <c r="AM215" s="11" t="str">
        <f t="shared" si="7"/>
        <v>1D</v>
      </c>
      <c r="AN215" s="48">
        <f>_xll.qlCalendarAdvance(Calendar,AN214,AM215,"f",FALSE)</f>
        <v>42545</v>
      </c>
      <c r="AO215" s="48">
        <f>_xll.qlCalendarAdvance(Calendar,AN215,Ndays&amp;"D",,,_xll.ohTrigger(Trigger,Recalc))</f>
        <v>42549</v>
      </c>
      <c r="AP215" s="49">
        <f>IFERROR(_xll.qlIndexFixing(Eur3M_QL,AO215,TRUE,Recalc),NA())</f>
        <v>-1.9193085746715968E-4</v>
      </c>
      <c r="AQ215" s="49">
        <f>IFERROR(_xll.qlIndexFixing(Eur3M_MX,AN215,TRUE,Recalc),NA())</f>
        <v>-1.953987609884643E-4</v>
      </c>
      <c r="AS215" s="49">
        <v>-2.1060437804046921E-4</v>
      </c>
    </row>
    <row r="216" spans="39:45" x14ac:dyDescent="0.2">
      <c r="AM216" s="11" t="str">
        <f t="shared" si="7"/>
        <v>1D</v>
      </c>
      <c r="AN216" s="48">
        <f>_xll.qlCalendarAdvance(Calendar,AN215,AM216,"f",FALSE)</f>
        <v>42548</v>
      </c>
      <c r="AO216" s="48">
        <f>_xll.qlCalendarAdvance(Calendar,AN216,Ndays&amp;"D",,,_xll.ohTrigger(Trigger,Recalc))</f>
        <v>42550</v>
      </c>
      <c r="AP216" s="49">
        <f>IFERROR(_xll.qlIndexFixing(Eur3M_QL,AO216,TRUE,Recalc),NA())</f>
        <v>-1.8999999787749672E-4</v>
      </c>
      <c r="AQ216" s="49">
        <f>IFERROR(_xll.qlIndexFixing(Eur3M_MX,AN216,TRUE,Recalc),NA())</f>
        <v>-1.9394485029097677E-4</v>
      </c>
      <c r="AS216" s="49">
        <v>-2.092872467064693E-4</v>
      </c>
    </row>
    <row r="217" spans="39:45" x14ac:dyDescent="0.2">
      <c r="AM217" s="11" t="str">
        <f t="shared" si="7"/>
        <v>1D</v>
      </c>
      <c r="AN217" s="48">
        <f>_xll.qlCalendarAdvance(Calendar,AN216,AM217,"f",FALSE)</f>
        <v>42549</v>
      </c>
      <c r="AO217" s="48">
        <f>_xll.qlCalendarAdvance(Calendar,AN217,Ndays&amp;"D",,,_xll.ohTrigger(Trigger,Recalc))</f>
        <v>42551</v>
      </c>
      <c r="AP217" s="49">
        <f>IFERROR(_xll.qlIndexFixing(Eur3M_QL,AO217,TRUE,Recalc),NA())</f>
        <v>-1.8487845474231089E-4</v>
      </c>
      <c r="AQ217" s="49">
        <f>IFERROR(_xll.qlIndexFixing(Eur3M_MX,AN217,TRUE,Recalc),NA())</f>
        <v>-1.9245639252914957E-4</v>
      </c>
      <c r="AS217" s="49">
        <v>-2.0794108502564731E-4</v>
      </c>
    </row>
    <row r="218" spans="39:45" x14ac:dyDescent="0.2">
      <c r="AM218" s="11" t="str">
        <f t="shared" si="7"/>
        <v>1D</v>
      </c>
      <c r="AN218" s="48">
        <f>_xll.qlCalendarAdvance(Calendar,AN217,AM218,"f",FALSE)</f>
        <v>42550</v>
      </c>
      <c r="AO218" s="48">
        <f>_xll.qlCalendarAdvance(Calendar,AN218,Ndays&amp;"D",,,_xll.ohTrigger(Trigger,Recalc))</f>
        <v>42552</v>
      </c>
      <c r="AP218" s="49">
        <f>IFERROR(_xll.qlIndexFixing(Eur3M_QL,AO218,TRUE,Recalc),NA())</f>
        <v>-1.8302976106156284E-4</v>
      </c>
      <c r="AQ218" s="49">
        <f>IFERROR(_xll.qlIndexFixing(Eur3M_MX,AN218,TRUE,Recalc),NA())</f>
        <v>-1.8999999783710352E-4</v>
      </c>
      <c r="AS218" s="49">
        <v>-2.0468977765731699E-4</v>
      </c>
    </row>
    <row r="219" spans="39:45" x14ac:dyDescent="0.2">
      <c r="AM219" s="11" t="str">
        <f t="shared" si="7"/>
        <v>1D</v>
      </c>
      <c r="AN219" s="48">
        <f>_xll.qlCalendarAdvance(Calendar,AN218,AM219,"f",FALSE)</f>
        <v>42551</v>
      </c>
      <c r="AO219" s="48">
        <f>_xll.qlCalendarAdvance(Calendar,AN219,Ndays&amp;"D",,,_xll.ohTrigger(Trigger,Recalc))</f>
        <v>42555</v>
      </c>
      <c r="AP219" s="49">
        <f>IFERROR(_xll.qlIndexFixing(Eur3M_QL,AO219,TRUE,Recalc),NA())</f>
        <v>-1.8115153561508627E-4</v>
      </c>
      <c r="AQ219" s="49">
        <f>IFERROR(_xll.qlIndexFixing(Eur3M_MX,AN219,TRUE,Recalc),NA())</f>
        <v>-1.8603930183293805E-4</v>
      </c>
      <c r="AS219" s="49">
        <v>-2.0227018911756902E-4</v>
      </c>
    </row>
    <row r="220" spans="39:45" x14ac:dyDescent="0.2">
      <c r="AM220" s="11" t="str">
        <f t="shared" si="7"/>
        <v>1D</v>
      </c>
      <c r="AN220" s="48">
        <f>_xll.qlCalendarAdvance(Calendar,AN219,AM220,"f",FALSE)</f>
        <v>42552</v>
      </c>
      <c r="AO220" s="48">
        <f>_xll.qlCalendarAdvance(Calendar,AN220,Ndays&amp;"D",,,_xll.ohTrigger(Trigger,Recalc))</f>
        <v>42556</v>
      </c>
      <c r="AP220" s="49">
        <f>IFERROR(_xll.qlIndexFixing(Eur3M_QL,AO220,TRUE,Recalc),NA())</f>
        <v>-1.7924623501953049E-4</v>
      </c>
      <c r="AQ220" s="49">
        <f>IFERROR(_xll.qlIndexFixing(Eur3M_MX,AN220,TRUE,Recalc),NA())</f>
        <v>-1.8434676791339902E-4</v>
      </c>
      <c r="AS220" s="49">
        <v>-2.0078195488041882E-4</v>
      </c>
    </row>
    <row r="221" spans="39:45" x14ac:dyDescent="0.2">
      <c r="AM221" s="11" t="str">
        <f t="shared" si="7"/>
        <v>1D</v>
      </c>
      <c r="AN221" s="48">
        <f>_xll.qlCalendarAdvance(Calendar,AN220,AM221,"f",FALSE)</f>
        <v>42555</v>
      </c>
      <c r="AO221" s="48">
        <f>_xll.qlCalendarAdvance(Calendar,AN221,Ndays&amp;"D",,,_xll.ohTrigger(Trigger,Recalc))</f>
        <v>42557</v>
      </c>
      <c r="AP221" s="49">
        <f>IFERROR(_xll.qlIndexFixing(Eur3M_QL,AO221,TRUE,Recalc),NA())</f>
        <v>-1.7703391309164857E-4</v>
      </c>
      <c r="AQ221" s="49">
        <f>IFERROR(_xll.qlIndexFixing(Eur3M_MX,AN221,TRUE,Recalc),NA())</f>
        <v>-1.8263863959069992E-4</v>
      </c>
      <c r="AS221" s="49">
        <v>-1.9926595274094333E-4</v>
      </c>
    </row>
    <row r="222" spans="39:45" x14ac:dyDescent="0.2">
      <c r="AM222" s="11" t="str">
        <f t="shared" si="7"/>
        <v>1D</v>
      </c>
      <c r="AN222" s="48">
        <f>_xll.qlCalendarAdvance(Calendar,AN221,AM222,"f",FALSE)</f>
        <v>42556</v>
      </c>
      <c r="AO222" s="48">
        <f>_xll.qlCalendarAdvance(Calendar,AN222,Ndays&amp;"D",,,_xll.ohTrigger(Trigger,Recalc))</f>
        <v>42558</v>
      </c>
      <c r="AP222" s="49">
        <f>IFERROR(_xll.qlIndexFixing(Eur3M_QL,AO222,TRUE,Recalc),NA())</f>
        <v>-1.7140341365805219E-4</v>
      </c>
      <c r="AQ222" s="49">
        <f>IFERROR(_xll.qlIndexFixing(Eur3M_MX,AN222,TRUE,Recalc),NA())</f>
        <v>-1.8091409560829969E-4</v>
      </c>
      <c r="AS222" s="49">
        <v>-1.9772240849070185E-4</v>
      </c>
    </row>
    <row r="223" spans="39:45" x14ac:dyDescent="0.2">
      <c r="AM223" s="11" t="str">
        <f t="shared" si="7"/>
        <v>1D</v>
      </c>
      <c r="AN223" s="48">
        <f>_xll.qlCalendarAdvance(Calendar,AN222,AM223,"f",FALSE)</f>
        <v>42557</v>
      </c>
      <c r="AO223" s="48">
        <f>_xll.qlCalendarAdvance(Calendar,AN223,Ndays&amp;"D",,,_xll.ohTrigger(Trigger,Recalc))</f>
        <v>42559</v>
      </c>
      <c r="AP223" s="49">
        <f>IFERROR(_xll.qlIndexFixing(Eur3M_QL,AO223,TRUE,Recalc),NA())</f>
        <v>-1.693995867397438E-4</v>
      </c>
      <c r="AQ223" s="49">
        <f>IFERROR(_xll.qlIndexFixing(Eur3M_MX,AN223,TRUE,Recalc),NA())</f>
        <v>-1.783220212190445E-4</v>
      </c>
      <c r="AS223" s="49">
        <v>-1.9405829837400448E-4</v>
      </c>
    </row>
    <row r="224" spans="39:45" x14ac:dyDescent="0.2">
      <c r="AM224" s="11" t="str">
        <f t="shared" si="7"/>
        <v>1D</v>
      </c>
      <c r="AN224" s="48">
        <f>_xll.qlCalendarAdvance(Calendar,AN223,AM224,"f",FALSE)</f>
        <v>42558</v>
      </c>
      <c r="AO224" s="48">
        <f>_xll.qlCalendarAdvance(Calendar,AN224,Ndays&amp;"D",,,_xll.ohTrigger(Trigger,Recalc))</f>
        <v>42562</v>
      </c>
      <c r="AP224" s="49">
        <f>IFERROR(_xll.qlIndexFixing(Eur3M_QL,AO224,TRUE,Recalc),NA())</f>
        <v>-1.6738342447521266E-4</v>
      </c>
      <c r="AQ224" s="49">
        <f>IFERROR(_xll.qlIndexFixing(Eur3M_MX,AN224,TRUE,Recalc),NA())</f>
        <v>-1.7383522984864395E-4</v>
      </c>
      <c r="AS224" s="49">
        <v>-1.91277480128405E-4</v>
      </c>
    </row>
    <row r="225" spans="39:45" x14ac:dyDescent="0.2">
      <c r="AM225" s="11" t="str">
        <f t="shared" si="7"/>
        <v>1D</v>
      </c>
      <c r="AN225" s="48">
        <f>_xll.qlCalendarAdvance(Calendar,AN224,AM225,"f",FALSE)</f>
        <v>42559</v>
      </c>
      <c r="AO225" s="48">
        <f>_xll.qlCalendarAdvance(Calendar,AN225,Ndays&amp;"D",,,_xll.ohTrigger(Trigger,Recalc))</f>
        <v>42563</v>
      </c>
      <c r="AP225" s="49">
        <f>IFERROR(_xll.qlIndexFixing(Eur3M_QL,AO225,TRUE,Recalc),NA())</f>
        <v>-1.6535738351151848E-4</v>
      </c>
      <c r="AQ225" s="49">
        <f>IFERROR(_xll.qlIndexFixing(Eur3M_MX,AN225,TRUE,Recalc),NA())</f>
        <v>-1.7201618062826063E-4</v>
      </c>
      <c r="AS225" s="49">
        <v>-1.8959976609722598E-4</v>
      </c>
    </row>
    <row r="226" spans="39:45" x14ac:dyDescent="0.2">
      <c r="AM226" s="11" t="str">
        <f t="shared" si="7"/>
        <v>1D</v>
      </c>
      <c r="AN226" s="48">
        <f>_xll.qlCalendarAdvance(Calendar,AN225,AM226,"f",FALSE)</f>
        <v>42562</v>
      </c>
      <c r="AO226" s="48">
        <f>_xll.qlCalendarAdvance(Calendar,AN226,Ndays&amp;"D",,,_xll.ohTrigger(Trigger,Recalc))</f>
        <v>42564</v>
      </c>
      <c r="AP226" s="49">
        <f>IFERROR(_xll.qlIndexFixing(Eur3M_QL,AO226,TRUE,Recalc),NA())</f>
        <v>-1.627759489393388E-4</v>
      </c>
      <c r="AQ226" s="49">
        <f>IFERROR(_xll.qlIndexFixing(Eur3M_MX,AN226,TRUE,Recalc),NA())</f>
        <v>-1.7017572335863092E-4</v>
      </c>
      <c r="AS226" s="49">
        <v>-1.8789595703903812E-4</v>
      </c>
    </row>
    <row r="227" spans="39:45" x14ac:dyDescent="0.2">
      <c r="AM227" s="11" t="str">
        <f t="shared" si="7"/>
        <v>1D</v>
      </c>
      <c r="AN227" s="48">
        <f>_xll.qlCalendarAdvance(Calendar,AN226,AM227,"f",FALSE)</f>
        <v>42563</v>
      </c>
      <c r="AO227" s="48">
        <f>_xll.qlCalendarAdvance(Calendar,AN227,Ndays&amp;"D",,,_xll.ohTrigger(Trigger,Recalc))</f>
        <v>42565</v>
      </c>
      <c r="AP227" s="49">
        <f>IFERROR(_xll.qlIndexFixing(Eur3M_QL,AO227,TRUE,Recalc),NA())</f>
        <v>-1.572035658717451E-4</v>
      </c>
      <c r="AQ227" s="49">
        <f>IFERROR(_xll.qlIndexFixing(Eur3M_MX,AN227,TRUE,Recalc),NA())</f>
        <v>-1.6831301516528896E-4</v>
      </c>
      <c r="AS227" s="49">
        <v>-1.861663095181765E-4</v>
      </c>
    </row>
    <row r="228" spans="39:45" x14ac:dyDescent="0.2">
      <c r="AM228" s="11" t="str">
        <f t="shared" si="7"/>
        <v>1D</v>
      </c>
      <c r="AN228" s="48">
        <f>_xll.qlCalendarAdvance(Calendar,AN227,AM228,"f",FALSE)</f>
        <v>42564</v>
      </c>
      <c r="AO228" s="48">
        <f>_xll.qlCalendarAdvance(Calendar,AN228,Ndays&amp;"D",,,_xll.ohTrigger(Trigger,Recalc))</f>
        <v>42566</v>
      </c>
      <c r="AP228" s="49">
        <f>IFERROR(_xll.qlIndexFixing(Eur3M_QL,AO228,TRUE,Recalc),NA())</f>
        <v>-1.5516498135402935E-4</v>
      </c>
      <c r="AQ228" s="49">
        <f>IFERROR(_xll.qlIndexFixing(Eur3M_MX,AN228,TRUE,Recalc),NA())</f>
        <v>-1.6556943697087099E-4</v>
      </c>
      <c r="AS228" s="49">
        <v>-1.8213606233389513E-4</v>
      </c>
    </row>
    <row r="229" spans="39:45" x14ac:dyDescent="0.2">
      <c r="AM229" s="11" t="str">
        <f t="shared" si="7"/>
        <v>1D</v>
      </c>
      <c r="AN229" s="48">
        <f>_xll.qlCalendarAdvance(Calendar,AN228,AM229,"f",FALSE)</f>
        <v>42565</v>
      </c>
      <c r="AO229" s="48">
        <f>_xll.qlCalendarAdvance(Calendar,AN229,Ndays&amp;"D",,,_xll.ohTrigger(Trigger,Recalc))</f>
        <v>42569</v>
      </c>
      <c r="AP229" s="49">
        <f>IFERROR(_xll.qlIndexFixing(Eur3M_QL,AO229,TRUE,Recalc),NA())</f>
        <v>-1.5313125814636378E-4</v>
      </c>
      <c r="AQ229" s="49">
        <f>IFERROR(_xll.qlIndexFixing(Eur3M_MX,AN229,TRUE,Recalc),NA())</f>
        <v>-1.6062270761799718E-4</v>
      </c>
      <c r="AS229" s="49">
        <v>-1.7899462003546498E-4</v>
      </c>
    </row>
    <row r="230" spans="39:45" x14ac:dyDescent="0.2">
      <c r="AM230" s="11" t="str">
        <f t="shared" si="7"/>
        <v>1D</v>
      </c>
      <c r="AN230" s="48">
        <f>_xll.qlCalendarAdvance(Calendar,AN229,AM230,"f",FALSE)</f>
        <v>42566</v>
      </c>
      <c r="AO230" s="48">
        <f>_xll.qlCalendarAdvance(Calendar,AN230,Ndays&amp;"D",,,_xll.ohTrigger(Trigger,Recalc))</f>
        <v>42570</v>
      </c>
      <c r="AP230" s="49">
        <f>IFERROR(_xll.qlIndexFixing(Eur3M_QL,AO230,TRUE,Recalc),NA())</f>
        <v>-1.5110485293577609E-4</v>
      </c>
      <c r="AQ230" s="49">
        <f>IFERROR(_xll.qlIndexFixing(Eur3M_MX,AN230,TRUE,Recalc),NA())</f>
        <v>-1.5863599362554777E-4</v>
      </c>
      <c r="AS230" s="49">
        <v>-1.7713978258661396E-4</v>
      </c>
    </row>
    <row r="231" spans="39:45" x14ac:dyDescent="0.2">
      <c r="AM231" s="11" t="str">
        <f t="shared" si="7"/>
        <v>1D</v>
      </c>
      <c r="AN231" s="48">
        <f>_xll.qlCalendarAdvance(Calendar,AN230,AM231,"f",FALSE)</f>
        <v>42569</v>
      </c>
      <c r="AO231" s="48">
        <f>_xll.qlCalendarAdvance(Calendar,AN231,Ndays&amp;"D",,,_xll.ohTrigger(Trigger,Recalc))</f>
        <v>42571</v>
      </c>
      <c r="AP231" s="49">
        <f>IFERROR(_xll.qlIndexFixing(Eur3M_QL,AO231,TRUE,Recalc),NA())</f>
        <v>-1.4805080316810653E-4</v>
      </c>
      <c r="AQ231" s="49">
        <f>IFERROR(_xll.qlIndexFixing(Eur3M_MX,AN231,TRUE,Recalc),NA())</f>
        <v>-1.5662190661967719E-4</v>
      </c>
      <c r="AS231" s="49">
        <v>-1.7526073840375437E-4</v>
      </c>
    </row>
    <row r="232" spans="39:45" x14ac:dyDescent="0.2">
      <c r="AM232" s="11" t="str">
        <f t="shared" si="7"/>
        <v>1D</v>
      </c>
      <c r="AN232" s="48">
        <f>_xll.qlCalendarAdvance(Calendar,AN231,AM232,"f",FALSE)</f>
        <v>42570</v>
      </c>
      <c r="AO232" s="48">
        <f>_xll.qlCalendarAdvance(Calendar,AN232,Ndays&amp;"D",,,_xll.ohTrigger(Trigger,Recalc))</f>
        <v>42572</v>
      </c>
      <c r="AP232" s="49">
        <f>IFERROR(_xll.qlIndexFixing(Eur3M_QL,AO232,TRUE,Recalc),NA())</f>
        <v>-1.4312154595159764E-4</v>
      </c>
      <c r="AQ232" s="49">
        <f>IFERROR(_xll.qlIndexFixing(Eur3M_MX,AN232,TRUE,Recalc),NA())</f>
        <v>-1.5457958210669147E-4</v>
      </c>
      <c r="AS232" s="49">
        <v>-1.7335777482703789E-4</v>
      </c>
    </row>
    <row r="233" spans="39:45" x14ac:dyDescent="0.2">
      <c r="AM233" s="11" t="str">
        <f t="shared" si="7"/>
        <v>1D</v>
      </c>
      <c r="AN233" s="48">
        <f>_xll.qlCalendarAdvance(Calendar,AN232,AM233,"f",FALSE)</f>
        <v>42571</v>
      </c>
      <c r="AO233" s="48">
        <f>_xll.qlCalendarAdvance(Calendar,AN233,Ndays&amp;"D",,,_xll.ohTrigger(Trigger,Recalc))</f>
        <v>42573</v>
      </c>
      <c r="AP233" s="49">
        <f>IFERROR(_xll.qlIndexFixing(Eur3M_QL,AO233,TRUE,Recalc),NA())</f>
        <v>-1.4116858118603962E-4</v>
      </c>
      <c r="AQ233" s="49">
        <f>IFERROR(_xll.qlIndexFixing(Eur3M_MX,AN233,TRUE,Recalc),NA())</f>
        <v>-1.5144617112766357E-4</v>
      </c>
      <c r="AS233" s="49">
        <v>-1.6900928995928008E-4</v>
      </c>
    </row>
    <row r="234" spans="39:45" x14ac:dyDescent="0.2">
      <c r="AM234" s="11" t="str">
        <f t="shared" si="7"/>
        <v>1D</v>
      </c>
      <c r="AN234" s="48">
        <f>_xll.qlCalendarAdvance(Calendar,AN233,AM234,"f",FALSE)</f>
        <v>42572</v>
      </c>
      <c r="AO234" s="48">
        <f>_xll.qlCalendarAdvance(Calendar,AN234,Ndays&amp;"D",,,_xll.ohTrigger(Trigger,Recalc))</f>
        <v>42576</v>
      </c>
      <c r="AP234" s="49">
        <f>IFERROR(_xll.qlIndexFixing(Eur3M_QL,AO234,TRUE,Recalc),NA())</f>
        <v>-1.392376746361704E-4</v>
      </c>
      <c r="AQ234" s="49">
        <f>IFERROR(_xll.qlIndexFixing(Eur3M_MX,AN234,TRUE,Recalc),NA())</f>
        <v>-1.4611051104919937E-4</v>
      </c>
      <c r="AS234" s="49">
        <v>-1.6551262731585197E-4</v>
      </c>
    </row>
    <row r="235" spans="39:45" x14ac:dyDescent="0.2">
      <c r="AM235" s="11" t="str">
        <f t="shared" si="7"/>
        <v>1D</v>
      </c>
      <c r="AN235" s="48">
        <f>_xll.qlCalendarAdvance(Calendar,AN234,AM235,"f",FALSE)</f>
        <v>42573</v>
      </c>
      <c r="AO235" s="48">
        <f>_xll.qlCalendarAdvance(Calendar,AN235,Ndays&amp;"D",,,_xll.ohTrigger(Trigger,Recalc))</f>
        <v>42577</v>
      </c>
      <c r="AP235" s="49">
        <f>IFERROR(_xll.qlIndexFixing(Eur3M_QL,AO235,TRUE,Recalc),NA())</f>
        <v>-1.3733128302160033E-4</v>
      </c>
      <c r="AQ235" s="49">
        <f>IFERROR(_xll.qlIndexFixing(Eur3M_MX,AN235,TRUE,Recalc),NA())</f>
        <v>-1.4391392352167736E-4</v>
      </c>
      <c r="AS235" s="49">
        <v>-1.6349453078596426E-4</v>
      </c>
    </row>
    <row r="236" spans="39:45" x14ac:dyDescent="0.2">
      <c r="AM236" s="11" t="str">
        <f t="shared" si="7"/>
        <v>1D</v>
      </c>
      <c r="AN236" s="48">
        <f>_xll.qlCalendarAdvance(Calendar,AN235,AM236,"f",FALSE)</f>
        <v>42576</v>
      </c>
      <c r="AO236" s="48">
        <f>_xll.qlCalendarAdvance(Calendar,AN236,Ndays&amp;"D",,,_xll.ohTrigger(Trigger,Recalc))</f>
        <v>42578</v>
      </c>
      <c r="AP236" s="49">
        <f>IFERROR(_xll.qlIndexFixing(Eur3M_QL,AO236,TRUE,Recalc),NA())</f>
        <v>-1.3368318566259077E-4</v>
      </c>
      <c r="AQ236" s="49">
        <f>IFERROR(_xll.qlIndexFixing(Eur3M_MX,AN236,TRUE,Recalc),NA())</f>
        <v>-1.4168384667414259E-4</v>
      </c>
      <c r="AS236" s="49">
        <v>-1.6145433124361276E-4</v>
      </c>
    </row>
    <row r="237" spans="39:45" x14ac:dyDescent="0.2">
      <c r="AM237" s="11" t="str">
        <f t="shared" si="7"/>
        <v>1D</v>
      </c>
      <c r="AN237" s="48">
        <f>_xll.qlCalendarAdvance(Calendar,AN236,AM237,"f",FALSE)</f>
        <v>42577</v>
      </c>
      <c r="AO237" s="48">
        <f>_xll.qlCalendarAdvance(Calendar,AN237,Ndays&amp;"D",,,_xll.ohTrigger(Trigger,Recalc))</f>
        <v>42579</v>
      </c>
      <c r="AP237" s="49">
        <f>IFERROR(_xll.qlIndexFixing(Eur3M_QL,AO237,TRUE,Recalc),NA())</f>
        <v>-1.3000000045318549E-4</v>
      </c>
      <c r="AQ237" s="49">
        <f>IFERROR(_xll.qlIndexFixing(Eur3M_MX,AN237,TRUE,Recalc),NA())</f>
        <v>-1.3941939439280398E-4</v>
      </c>
      <c r="AS237" s="49">
        <v>-1.5939234680737243E-4</v>
      </c>
    </row>
    <row r="238" spans="39:45" x14ac:dyDescent="0.2">
      <c r="AM238" s="11" t="str">
        <f t="shared" si="7"/>
        <v>1D</v>
      </c>
      <c r="AN238" s="48">
        <f>_xll.qlCalendarAdvance(Calendar,AN237,AM238,"f",FALSE)</f>
        <v>42578</v>
      </c>
      <c r="AO238" s="48">
        <f>_xll.qlCalendarAdvance(Calendar,AN238,Ndays&amp;"D",,,_xll.ohTrigger(Trigger,Recalc))</f>
        <v>42580</v>
      </c>
      <c r="AP238" s="49">
        <f>IFERROR(_xll.qlIndexFixing(Eur3M_QL,AO238,TRUE,Recalc),NA())</f>
        <v>-1.2825385407830173E-4</v>
      </c>
      <c r="AQ238" s="49">
        <f>IFERROR(_xll.qlIndexFixing(Eur3M_MX,AN238,TRUE,Recalc),NA())</f>
        <v>-1.3564889167034516E-4</v>
      </c>
      <c r="AS238" s="49">
        <v>-1.54774532883231E-4</v>
      </c>
    </row>
    <row r="239" spans="39:45" x14ac:dyDescent="0.2">
      <c r="AM239" s="11" t="str">
        <f t="shared" si="7"/>
        <v>1D</v>
      </c>
      <c r="AN239" s="48">
        <f>_xll.qlCalendarAdvance(Calendar,AN238,AM239,"f",FALSE)</f>
        <v>42579</v>
      </c>
      <c r="AO239" s="48">
        <f>_xll.qlCalendarAdvance(Calendar,AN239,Ndays&amp;"D",,,_xll.ohTrigger(Trigger,Recalc))</f>
        <v>42583</v>
      </c>
      <c r="AP239" s="49">
        <f>IFERROR(_xll.qlIndexFixing(Eur3M_QL,AO239,TRUE,Recalc),NA())</f>
        <v>-1.2654997240341861E-4</v>
      </c>
      <c r="AQ239" s="49">
        <f>IFERROR(_xll.qlIndexFixing(Eur3M_MX,AN239,TRUE,Recalc),NA())</f>
        <v>-1.3000000052573615E-4</v>
      </c>
      <c r="AS239" s="49">
        <v>-1.5093307637410557E-4</v>
      </c>
    </row>
    <row r="240" spans="39:45" x14ac:dyDescent="0.2">
      <c r="AM240" s="11" t="str">
        <f t="shared" si="7"/>
        <v>1D</v>
      </c>
      <c r="AN240" s="48">
        <f>_xll.qlCalendarAdvance(Calendar,AN239,AM240,"f",FALSE)</f>
        <v>42580</v>
      </c>
      <c r="AO240" s="48">
        <f>_xll.qlCalendarAdvance(Calendar,AN240,Ndays&amp;"D",,,_xll.ohTrigger(Trigger,Recalc))</f>
        <v>42584</v>
      </c>
      <c r="AP240" s="49">
        <f>IFERROR(_xll.qlIndexFixing(Eur3M_QL,AO240,TRUE,Recalc),NA())</f>
        <v>-1.2488618796667401E-4</v>
      </c>
      <c r="AQ240" s="49">
        <f>IFERROR(_xll.qlIndexFixing(Eur3M_MX,AN240,TRUE,Recalc),NA())</f>
        <v>-1.2753349098260574E-4</v>
      </c>
      <c r="AS240" s="49">
        <v>-1.4876709312786667E-4</v>
      </c>
    </row>
    <row r="241" spans="39:45" x14ac:dyDescent="0.2">
      <c r="AM241" s="11" t="str">
        <f t="shared" si="7"/>
        <v>1D</v>
      </c>
      <c r="AN241" s="48">
        <f>_xll.qlCalendarAdvance(Calendar,AN240,AM241,"f",FALSE)</f>
        <v>42583</v>
      </c>
      <c r="AO241" s="48">
        <f>_xll.qlCalendarAdvance(Calendar,AN241,Ndays&amp;"D",,,_xll.ohTrigger(Trigger,Recalc))</f>
        <v>42585</v>
      </c>
      <c r="AP241" s="49">
        <f>IFERROR(_xll.qlIndexFixing(Eur3M_QL,AO241,TRUE,Recalc),NA())</f>
        <v>-1.2062066069962184E-4</v>
      </c>
      <c r="AQ241" s="49">
        <f>IFERROR(_xll.qlIndexFixing(Eur3M_MX,AN241,TRUE,Recalc),NA())</f>
        <v>-1.2511534563516716E-4</v>
      </c>
      <c r="AS241" s="49">
        <v>-1.4658132603054868E-4</v>
      </c>
    </row>
    <row r="242" spans="39:45" x14ac:dyDescent="0.2">
      <c r="AM242" s="11" t="str">
        <f t="shared" si="7"/>
        <v>1D</v>
      </c>
      <c r="AN242" s="48">
        <f>_xll.qlCalendarAdvance(Calendar,AN241,AM242,"f",FALSE)</f>
        <v>42584</v>
      </c>
      <c r="AO242" s="48">
        <f>_xll.qlCalendarAdvance(Calendar,AN242,Ndays&amp;"D",,,_xll.ohTrigger(Trigger,Recalc))</f>
        <v>42586</v>
      </c>
      <c r="AP242" s="49">
        <f>IFERROR(_xll.qlIndexFixing(Eur3M_QL,AO242,TRUE,Recalc),NA())</f>
        <v>-1.1855050528296752E-4</v>
      </c>
      <c r="AQ242" s="49">
        <f>IFERROR(_xll.qlIndexFixing(Eur3M_MX,AN242,TRUE,Recalc),NA())</f>
        <v>-1.2285819093332576E-4</v>
      </c>
      <c r="AS242" s="49">
        <v>-1.4437612397784653E-4</v>
      </c>
    </row>
    <row r="243" spans="39:45" x14ac:dyDescent="0.2">
      <c r="AM243" s="11" t="str">
        <f t="shared" si="7"/>
        <v>1D</v>
      </c>
      <c r="AN243" s="48">
        <f>_xll.qlCalendarAdvance(Calendar,AN242,AM243,"f",FALSE)</f>
        <v>42585</v>
      </c>
      <c r="AO243" s="48">
        <f>_xll.qlCalendarAdvance(Calendar,AN243,Ndays&amp;"D",,,_xll.ohTrigger(Trigger,Recalc))</f>
        <v>42587</v>
      </c>
      <c r="AP243" s="49">
        <f>IFERROR(_xll.qlIndexFixing(Eur3M_QL,AO243,TRUE,Recalc),NA())</f>
        <v>-1.1702606898533753E-4</v>
      </c>
      <c r="AQ243" s="49">
        <f>IFERROR(_xll.qlIndexFixing(Eur3M_MX,AN243,TRUE,Recalc),NA())</f>
        <v>-1.1843188393808388E-4</v>
      </c>
      <c r="AS243" s="49">
        <v>-1.3953867442666515E-4</v>
      </c>
    </row>
    <row r="244" spans="39:45" x14ac:dyDescent="0.2">
      <c r="AM244" s="11" t="str">
        <f t="shared" si="7"/>
        <v>1D</v>
      </c>
      <c r="AN244" s="48">
        <f>_xll.qlCalendarAdvance(Calendar,AN243,AM244,"f",FALSE)</f>
        <v>42586</v>
      </c>
      <c r="AO244" s="48">
        <f>_xll.qlCalendarAdvance(Calendar,AN244,Ndays&amp;"D",,,_xll.ohTrigger(Trigger,Recalc))</f>
        <v>42590</v>
      </c>
      <c r="AP244" s="49">
        <f>IFERROR(_xll.qlIndexFixing(Eur3M_QL,AO244,TRUE,Recalc),NA())</f>
        <v>-1.1551727465369086E-4</v>
      </c>
      <c r="AQ244" s="49">
        <f>IFERROR(_xll.qlIndexFixing(Eur3M_MX,AN244,TRUE,Recalc),NA())</f>
        <v>-1.1522618053053706E-4</v>
      </c>
      <c r="AS244" s="49">
        <v>-1.353680980235559E-4</v>
      </c>
    </row>
    <row r="245" spans="39:45" x14ac:dyDescent="0.2">
      <c r="AM245" s="11" t="str">
        <f t="shared" si="7"/>
        <v>1D</v>
      </c>
      <c r="AN245" s="48">
        <f>_xll.qlCalendarAdvance(Calendar,AN244,AM245,"f",FALSE)</f>
        <v>42587</v>
      </c>
      <c r="AO245" s="48">
        <f>_xll.qlCalendarAdvance(Calendar,AN245,Ndays&amp;"D",,,_xll.ohTrigger(Trigger,Recalc))</f>
        <v>42591</v>
      </c>
      <c r="AP245" s="49">
        <f>IFERROR(_xll.qlIndexFixing(Eur3M_QL,AO245,TRUE,Recalc),NA())</f>
        <v>-1.1402004638710643E-4</v>
      </c>
      <c r="AQ245" s="49">
        <f>IFERROR(_xll.qlIndexFixing(Eur3M_MX,AN245,TRUE,Recalc),NA())</f>
        <v>-1.1361266900788497E-4</v>
      </c>
      <c r="AS245" s="49">
        <v>-1.3307110852668676E-4</v>
      </c>
    </row>
    <row r="246" spans="39:45" x14ac:dyDescent="0.2">
      <c r="AM246" s="11" t="str">
        <f t="shared" si="7"/>
        <v>1D</v>
      </c>
      <c r="AN246" s="48">
        <f>_xll.qlCalendarAdvance(Calendar,AN245,AM246,"f",FALSE)</f>
        <v>42590</v>
      </c>
      <c r="AO246" s="48">
        <f>_xll.qlCalendarAdvance(Calendar,AN246,Ndays&amp;"D",,,_xll.ohTrigger(Trigger,Recalc))</f>
        <v>42592</v>
      </c>
      <c r="AP246" s="49">
        <f>IFERROR(_xll.qlIndexFixing(Eur3M_QL,AO246,TRUE,Recalc),NA())</f>
        <v>-1.0921404998365247E-4</v>
      </c>
      <c r="AQ246" s="49">
        <f>IFERROR(_xll.qlIndexFixing(Eur3M_MX,AN246,TRUE,Recalc),NA())</f>
        <v>-1.1209455492561491E-4</v>
      </c>
      <c r="AS246" s="49">
        <v>-1.3075686978734842E-4</v>
      </c>
    </row>
    <row r="247" spans="39:45" x14ac:dyDescent="0.2">
      <c r="AM247" s="11" t="str">
        <f t="shared" si="7"/>
        <v>1D</v>
      </c>
      <c r="AN247" s="48">
        <f>_xll.qlCalendarAdvance(Calendar,AN246,AM247,"f",FALSE)</f>
        <v>42591</v>
      </c>
      <c r="AO247" s="48">
        <f>_xll.qlCalendarAdvance(Calendar,AN247,Ndays&amp;"D",,,_xll.ohTrigger(Trigger,Recalc))</f>
        <v>42593</v>
      </c>
      <c r="AP247" s="49">
        <f>IFERROR(_xll.qlIndexFixing(Eur3M_QL,AO247,TRUE,Recalc),NA())</f>
        <v>-1.0806527568492194E-4</v>
      </c>
      <c r="AQ247" s="49">
        <f>IFERROR(_xll.qlIndexFixing(Eur3M_MX,AN247,TRUE,Recalc),NA())</f>
        <v>-1.1066037150142056E-4</v>
      </c>
      <c r="AS247" s="49">
        <v>-1.2842576148052804E-4</v>
      </c>
    </row>
    <row r="248" spans="39:45" x14ac:dyDescent="0.2">
      <c r="AM248" s="11" t="str">
        <f t="shared" si="7"/>
        <v>1D</v>
      </c>
      <c r="AN248" s="48">
        <f>_xll.qlCalendarAdvance(Calendar,AN247,AM248,"f",FALSE)</f>
        <v>42592</v>
      </c>
      <c r="AO248" s="48">
        <f>_xll.qlCalendarAdvance(Calendar,AN248,Ndays&amp;"D",,,_xll.ohTrigger(Trigger,Recalc))</f>
        <v>42594</v>
      </c>
      <c r="AP248" s="49">
        <f>IFERROR(_xll.qlIndexFixing(Eur3M_QL,AO248,TRUE,Recalc),NA())</f>
        <v>-1.0656473897916271E-4</v>
      </c>
      <c r="AQ248" s="49">
        <f>IFERROR(_xll.qlIndexFixing(Eur3M_MX,AN248,TRUE,Recalc),NA())</f>
        <v>-1.0613985707490549E-4</v>
      </c>
      <c r="AS248" s="49">
        <v>-1.2341893007285958E-4</v>
      </c>
    </row>
    <row r="249" spans="39:45" x14ac:dyDescent="0.2">
      <c r="AM249" s="11" t="str">
        <f t="shared" si="7"/>
        <v>1D</v>
      </c>
      <c r="AN249" s="48">
        <f>_xll.qlCalendarAdvance(Calendar,AN248,AM249,"f",FALSE)</f>
        <v>42593</v>
      </c>
      <c r="AO249" s="48">
        <f>_xll.qlCalendarAdvance(Calendar,AN249,Ndays&amp;"D",,,_xll.ohTrigger(Trigger,Recalc))</f>
        <v>42597</v>
      </c>
      <c r="AP249" s="49">
        <f>IFERROR(_xll.qlIndexFixing(Eur3M_QL,AO249,TRUE,Recalc),NA())</f>
        <v>-1.0505131278957538E-4</v>
      </c>
      <c r="AQ249" s="49">
        <f>IFERROR(_xll.qlIndexFixing(Eur3M_MX,AN249,TRUE,Recalc),NA())</f>
        <v>-1.0552826328128533E-4</v>
      </c>
      <c r="AS249" s="49">
        <v>-1.1894037998418638E-4</v>
      </c>
    </row>
    <row r="250" spans="39:45" x14ac:dyDescent="0.2">
      <c r="AM250" s="11" t="str">
        <f t="shared" si="7"/>
        <v>1D</v>
      </c>
      <c r="AN250" s="48">
        <f>_xll.qlCalendarAdvance(Calendar,AN249,AM250,"f",FALSE)</f>
        <v>42594</v>
      </c>
      <c r="AO250" s="48">
        <f>_xll.qlCalendarAdvance(Calendar,AN250,Ndays&amp;"D",,,_xll.ohTrigger(Trigger,Recalc))</f>
        <v>42598</v>
      </c>
      <c r="AP250" s="49">
        <f>IFERROR(_xll.qlIndexFixing(Eur3M_QL,AO250,TRUE,Recalc),NA())</f>
        <v>-1.0352092116962314E-4</v>
      </c>
      <c r="AQ250" s="49">
        <f>IFERROR(_xll.qlIndexFixing(Eur3M_MX,AN250,TRUE,Recalc),NA())</f>
        <v>-1.0433638596705016E-4</v>
      </c>
      <c r="AS250" s="49">
        <v>-1.1653077287078062E-4</v>
      </c>
    </row>
    <row r="251" spans="39:45" x14ac:dyDescent="0.2">
      <c r="AM251" s="11" t="str">
        <f t="shared" si="7"/>
        <v>1D</v>
      </c>
      <c r="AN251" s="48">
        <f>_xll.qlCalendarAdvance(Calendar,AN250,AM251,"f",FALSE)</f>
        <v>42597</v>
      </c>
      <c r="AO251" s="48">
        <f>_xll.qlCalendarAdvance(Calendar,AN251,Ndays&amp;"D",,,_xll.ohTrigger(Trigger,Recalc))</f>
        <v>42599</v>
      </c>
      <c r="AP251" s="49">
        <f>IFERROR(_xll.qlIndexFixing(Eur3M_QL,AO251,TRUE,Recalc),NA())</f>
        <v>-9.8213805522796879E-5</v>
      </c>
      <c r="AQ251" s="49">
        <f>IFERROR(_xll.qlIndexFixing(Eur3M_MX,AN251,TRUE,Recalc),NA())</f>
        <v>-1.031564313630254E-4</v>
      </c>
      <c r="AS251" s="49">
        <v>-1.1410666658160181E-4</v>
      </c>
    </row>
    <row r="252" spans="39:45" x14ac:dyDescent="0.2">
      <c r="AM252" s="11" t="str">
        <f t="shared" si="7"/>
        <v>1D</v>
      </c>
      <c r="AN252" s="48">
        <f>_xll.qlCalendarAdvance(Calendar,AN251,AM252,"f",FALSE)</f>
        <v>42598</v>
      </c>
      <c r="AO252" s="48">
        <f>_xll.qlCalendarAdvance(Calendar,AN252,Ndays&amp;"D",,,_xll.ohTrigger(Trigger,Recalc))</f>
        <v>42600</v>
      </c>
      <c r="AP252" s="49">
        <f>IFERROR(_xll.qlIndexFixing(Eur3M_QL,AO252,TRUE,Recalc),NA())</f>
        <v>-9.7148181218661861E-5</v>
      </c>
      <c r="AQ252" s="49">
        <f>IFERROR(_xll.qlIndexFixing(Eur3M_MX,AN252,TRUE,Recalc),NA())</f>
        <v>-1.0197586361207611E-4</v>
      </c>
      <c r="AS252" s="49">
        <v>-1.1166847157310138E-4</v>
      </c>
    </row>
    <row r="253" spans="39:45" x14ac:dyDescent="0.2">
      <c r="AM253" s="11" t="str">
        <f t="shared" si="7"/>
        <v>1D</v>
      </c>
      <c r="AN253" s="48">
        <f>_xll.qlCalendarAdvance(Calendar,AN252,AM253,"f",FALSE)</f>
        <v>42599</v>
      </c>
      <c r="AO253" s="48">
        <f>_xll.qlCalendarAdvance(Calendar,AN253,Ndays&amp;"D",,,_xll.ohTrigger(Trigger,Recalc))</f>
        <v>42601</v>
      </c>
      <c r="AP253" s="49">
        <f>IFERROR(_xll.qlIndexFixing(Eur3M_QL,AO253,TRUE,Recalc),NA())</f>
        <v>-9.5471823009893683E-5</v>
      </c>
      <c r="AQ253" s="49">
        <f>IFERROR(_xll.qlIndexFixing(Eur3M_MX,AN253,TRUE,Recalc),NA())</f>
        <v>-9.7018265938444563E-5</v>
      </c>
      <c r="AS253" s="49">
        <v>-1.0654284796492547E-4</v>
      </c>
    </row>
    <row r="254" spans="39:45" x14ac:dyDescent="0.2">
      <c r="AM254" s="11" t="str">
        <f t="shared" si="7"/>
        <v>1D</v>
      </c>
      <c r="AN254" s="48">
        <f>_xll.qlCalendarAdvance(Calendar,AN253,AM254,"f",FALSE)</f>
        <v>42600</v>
      </c>
      <c r="AO254" s="48">
        <f>_xll.qlCalendarAdvance(Calendar,AN254,Ndays&amp;"D",,,_xll.ohTrigger(Trigger,Recalc))</f>
        <v>42604</v>
      </c>
      <c r="AP254" s="49">
        <f>IFERROR(_xll.qlIndexFixing(Eur3M_QL,AO254,TRUE,Recalc),NA())</f>
        <v>-9.3754043546438439E-5</v>
      </c>
      <c r="AQ254" s="49">
        <f>IFERROR(_xll.qlIndexFixing(Eur3M_MX,AN254,TRUE,Recalc),NA())</f>
        <v>-9.6991398692135248E-5</v>
      </c>
      <c r="AS254" s="49">
        <v>-1.0178316737615181E-4</v>
      </c>
    </row>
    <row r="255" spans="39:45" x14ac:dyDescent="0.2">
      <c r="AM255" s="11" t="str">
        <f t="shared" si="7"/>
        <v>1D</v>
      </c>
      <c r="AN255" s="48">
        <f>_xll.qlCalendarAdvance(Calendar,AN254,AM255,"f",FALSE)</f>
        <v>42601</v>
      </c>
      <c r="AO255" s="48">
        <f>_xll.qlCalendarAdvance(Calendar,AN255,Ndays&amp;"D",,,_xll.ohTrigger(Trigger,Recalc))</f>
        <v>42605</v>
      </c>
      <c r="AP255" s="49">
        <f>IFERROR(_xll.qlIndexFixing(Eur3M_QL,AO255,TRUE,Recalc),NA())</f>
        <v>-9.1990766826586054E-5</v>
      </c>
      <c r="AQ255" s="49">
        <f>IFERROR(_xll.qlIndexFixing(Eur3M_MX,AN255,TRUE,Recalc),NA())</f>
        <v>-9.5614382031872238E-5</v>
      </c>
      <c r="AS255" s="49">
        <v>-9.9280839519054424E-5</v>
      </c>
    </row>
    <row r="256" spans="39:45" x14ac:dyDescent="0.2">
      <c r="AM256" s="11" t="str">
        <f t="shared" si="7"/>
        <v>1D</v>
      </c>
      <c r="AN256" s="48">
        <f>_xll.qlCalendarAdvance(Calendar,AN255,AM256,"f",FALSE)</f>
        <v>42604</v>
      </c>
      <c r="AO256" s="48">
        <f>_xll.qlCalendarAdvance(Calendar,AN256,Ndays&amp;"D",,,_xll.ohTrigger(Trigger,Recalc))</f>
        <v>42606</v>
      </c>
      <c r="AP256" s="49">
        <f>IFERROR(_xll.qlIndexFixing(Eur3M_QL,AO256,TRUE,Recalc),NA())</f>
        <v>-8.6251626740382355E-5</v>
      </c>
      <c r="AQ256" s="49">
        <f>IFERROR(_xll.qlIndexFixing(Eur3M_MX,AN256,TRUE,Recalc),NA())</f>
        <v>-9.415832987520082E-5</v>
      </c>
      <c r="AS256" s="49">
        <v>-9.6766978024433726E-5</v>
      </c>
    </row>
    <row r="257" spans="39:45" x14ac:dyDescent="0.2">
      <c r="AM257" s="11" t="str">
        <f t="shared" si="7"/>
        <v>1D</v>
      </c>
      <c r="AN257" s="48">
        <f>_xll.qlCalendarAdvance(Calendar,AN256,AM257,"f",FALSE)</f>
        <v>42605</v>
      </c>
      <c r="AO257" s="48">
        <f>_xll.qlCalendarAdvance(Calendar,AN257,Ndays&amp;"D",,,_xll.ohTrigger(Trigger,Recalc))</f>
        <v>42607</v>
      </c>
      <c r="AP257" s="49">
        <f>IFERROR(_xll.qlIndexFixing(Eur3M_QL,AO257,TRUE,Recalc),NA())</f>
        <v>-8.4401167117015532E-5</v>
      </c>
      <c r="AQ257" s="49">
        <f>IFERROR(_xll.qlIndexFixing(Eur3M_MX,AN257,TRUE,Recalc),NA())</f>
        <v>-9.2609637280165373E-5</v>
      </c>
      <c r="AS257" s="49">
        <v>-9.4242024128033335E-5</v>
      </c>
    </row>
    <row r="258" spans="39:45" x14ac:dyDescent="0.2">
      <c r="AM258" s="11" t="str">
        <f t="shared" si="7"/>
        <v>1D</v>
      </c>
      <c r="AN258" s="48">
        <f>_xll.qlCalendarAdvance(Calendar,AN257,AM258,"f",FALSE)</f>
        <v>42606</v>
      </c>
      <c r="AO258" s="48">
        <f>_xll.qlCalendarAdvance(Calendar,AN258,Ndays&amp;"D",,,_xll.ohTrigger(Trigger,Recalc))</f>
        <v>42608</v>
      </c>
      <c r="AP258" s="49">
        <f>IFERROR(_xll.qlIndexFixing(Eur3M_QL,AO258,TRUE,Recalc),NA())</f>
        <v>-8.2349263821914476E-5</v>
      </c>
      <c r="AQ258" s="49">
        <f>IFERROR(_xll.qlIndexFixing(Eur3M_MX,AN258,TRUE,Recalc),NA())</f>
        <v>-8.6931199108973299E-5</v>
      </c>
      <c r="AS258" s="49">
        <v>-8.9048309399030585E-5</v>
      </c>
    </row>
    <row r="259" spans="39:45" x14ac:dyDescent="0.2">
      <c r="AM259" s="11" t="str">
        <f t="shared" si="7"/>
        <v>1D</v>
      </c>
      <c r="AN259" s="48">
        <f>_xll.qlCalendarAdvance(Calendar,AN258,AM259,"f",FALSE)</f>
        <v>42607</v>
      </c>
      <c r="AO259" s="48">
        <f>_xll.qlCalendarAdvance(Calendar,AN259,Ndays&amp;"D",,,_xll.ohTrigger(Trigger,Recalc))</f>
        <v>42611</v>
      </c>
      <c r="AP259" s="49">
        <f>IFERROR(_xll.qlIndexFixing(Eur3M_QL,AO259,TRUE,Recalc),NA())</f>
        <v>-8.2208098673046509E-5</v>
      </c>
      <c r="AQ259" s="49">
        <f>IFERROR(_xll.qlIndexFixing(Eur3M_MX,AN259,TRUE,Recalc),NA())</f>
        <v>-8.5211017906053953E-5</v>
      </c>
      <c r="AS259" s="49">
        <v>-8.404026320982129E-5</v>
      </c>
    </row>
    <row r="260" spans="39:45" x14ac:dyDescent="0.2">
      <c r="AM260" s="11" t="str">
        <f t="shared" si="7"/>
        <v>1D</v>
      </c>
      <c r="AN260" s="48">
        <f>_xll.qlCalendarAdvance(Calendar,AN259,AM260,"f",FALSE)</f>
        <v>42608</v>
      </c>
      <c r="AO260" s="48">
        <f>_xll.qlCalendarAdvance(Calendar,AN260,Ndays&amp;"D",,,_xll.ohTrigger(Trigger,Recalc))</f>
        <v>42612</v>
      </c>
      <c r="AP260" s="49">
        <f>IFERROR(_xll.qlIndexFixing(Eur3M_QL,AO260,TRUE,Recalc),NA())</f>
        <v>-7.9999999999909205E-5</v>
      </c>
      <c r="AQ260" s="49">
        <f>IFERROR(_xll.qlIndexFixing(Eur3M_MX,AN260,TRUE,Recalc),NA())</f>
        <v>-8.2989703139579873E-5</v>
      </c>
      <c r="AS260" s="49">
        <v>-8.1466619793613631E-5</v>
      </c>
    </row>
    <row r="261" spans="39:45" x14ac:dyDescent="0.2">
      <c r="AM261" s="11" t="str">
        <f t="shared" si="7"/>
        <v>1D</v>
      </c>
      <c r="AN261" s="48">
        <f>_xll.qlCalendarAdvance(Calendar,AN260,AM261,"f",FALSE)</f>
        <v>42611</v>
      </c>
      <c r="AO261" s="48">
        <f>_xll.qlCalendarAdvance(Calendar,AN261,Ndays&amp;"D",,,_xll.ohTrigger(Trigger,Recalc))</f>
        <v>42613</v>
      </c>
      <c r="AP261" s="49">
        <f>IFERROR(_xll.qlIndexFixing(Eur3M_QL,AO261,TRUE,Recalc),NA())</f>
        <v>-7.7711448604046314E-5</v>
      </c>
      <c r="AQ261" s="49">
        <f>IFERROR(_xll.qlIndexFixing(Eur3M_MX,AN261,TRUE,Recalc),NA())</f>
        <v>-8.2611600741727264E-5</v>
      </c>
      <c r="AS261" s="49">
        <v>-8.0205371691869458E-5</v>
      </c>
    </row>
    <row r="262" spans="39:45" x14ac:dyDescent="0.2">
      <c r="AM262" s="11" t="str">
        <f t="shared" ref="AM262:AM325" si="8">AM261</f>
        <v>1D</v>
      </c>
      <c r="AN262" s="48">
        <f>_xll.qlCalendarAdvance(Calendar,AN261,AM262,"f",FALSE)</f>
        <v>42612</v>
      </c>
      <c r="AO262" s="48">
        <f>_xll.qlCalendarAdvance(Calendar,AN262,Ndays&amp;"D",,,_xll.ohTrigger(Trigger,Recalc))</f>
        <v>42614</v>
      </c>
      <c r="AP262" s="49">
        <f>IFERROR(_xll.qlIndexFixing(Eur3M_QL,AO262,TRUE,Recalc),NA())</f>
        <v>-7.0379576192430911E-5</v>
      </c>
      <c r="AQ262" s="49">
        <f>IFERROR(_xll.qlIndexFixing(Eur3M_MX,AN262,TRUE,Recalc),NA())</f>
        <v>-7.9999999999909205E-5</v>
      </c>
      <c r="AS262" s="49">
        <v>-7.7611952995810493E-5</v>
      </c>
    </row>
    <row r="263" spans="39:45" x14ac:dyDescent="0.2">
      <c r="AM263" s="11" t="str">
        <f t="shared" si="8"/>
        <v>1D</v>
      </c>
      <c r="AN263" s="48">
        <f>_xll.qlCalendarAdvance(Calendar,AN262,AM263,"f",FALSE)</f>
        <v>42613</v>
      </c>
      <c r="AO263" s="48">
        <f>_xll.qlCalendarAdvance(Calendar,AN263,Ndays&amp;"D",,,_xll.ohTrigger(Trigger,Recalc))</f>
        <v>42615</v>
      </c>
      <c r="AP263" s="49">
        <f>IFERROR(_xll.qlIndexFixing(Eur3M_QL,AO263,TRUE,Recalc),NA())</f>
        <v>-6.7787849318878214E-5</v>
      </c>
      <c r="AQ263" s="49">
        <f>IFERROR(_xll.qlIndexFixing(Eur3M_MX,AN263,TRUE,Recalc),NA())</f>
        <v>-7.7251761133979204E-5</v>
      </c>
      <c r="AS263" s="49">
        <v>-7.5010849205432375E-5</v>
      </c>
    </row>
    <row r="264" spans="39:45" x14ac:dyDescent="0.2">
      <c r="AM264" s="11" t="str">
        <f t="shared" si="8"/>
        <v>1D</v>
      </c>
      <c r="AN264" s="48">
        <f>_xll.qlCalendarAdvance(Calendar,AN263,AM264,"f",FALSE)</f>
        <v>42614</v>
      </c>
      <c r="AO264" s="48">
        <f>_xll.qlCalendarAdvance(Calendar,AN264,Ndays&amp;"D",,,_xll.ohTrigger(Trigger,Recalc))</f>
        <v>42618</v>
      </c>
      <c r="AP264" s="49">
        <f>IFERROR(_xll.qlIndexFixing(Eur3M_QL,AO264,TRUE,Recalc),NA())</f>
        <v>-6.512605608382156E-5</v>
      </c>
      <c r="AQ264" s="49">
        <f>IFERROR(_xll.qlIndexFixing(Eur3M_MX,AN264,TRUE,Recalc),NA())</f>
        <v>-6.8634025369425386E-5</v>
      </c>
      <c r="AS264" s="49">
        <v>-6.7166286915573182E-5</v>
      </c>
    </row>
    <row r="265" spans="39:45" x14ac:dyDescent="0.2">
      <c r="AM265" s="11" t="str">
        <f t="shared" si="8"/>
        <v>1D</v>
      </c>
      <c r="AN265" s="48">
        <f>_xll.qlCalendarAdvance(Calendar,AN264,AM265,"f",FALSE)</f>
        <v>42615</v>
      </c>
      <c r="AO265" s="48">
        <f>_xll.qlCalendarAdvance(Calendar,AN265,Ndays&amp;"D",,,_xll.ohTrigger(Trigger,Recalc))</f>
        <v>42619</v>
      </c>
      <c r="AP265" s="49">
        <f>IFERROR(_xll.qlIndexFixing(Eur3M_QL,AO265,TRUE,Recalc),NA())</f>
        <v>-6.2396487494205543E-5</v>
      </c>
      <c r="AQ265" s="49">
        <f>IFERROR(_xll.qlIndexFixing(Eur3M_MX,AN265,TRUE,Recalc),NA())</f>
        <v>-6.5645168604702857E-5</v>
      </c>
      <c r="AS265" s="49">
        <v>-6.4539324625238379E-5</v>
      </c>
    </row>
    <row r="266" spans="39:45" x14ac:dyDescent="0.2">
      <c r="AM266" s="11" t="str">
        <f t="shared" si="8"/>
        <v>1D</v>
      </c>
      <c r="AN266" s="48">
        <f>_xll.qlCalendarAdvance(Calendar,AN265,AM266,"f",FALSE)</f>
        <v>42618</v>
      </c>
      <c r="AO266" s="48">
        <f>_xll.qlCalendarAdvance(Calendar,AN266,Ndays&amp;"D",,,_xll.ohTrigger(Trigger,Recalc))</f>
        <v>42620</v>
      </c>
      <c r="AP266" s="49">
        <f>IFERROR(_xll.qlIndexFixing(Eur3M_QL,AO266,TRUE,Recalc),NA())</f>
        <v>-5.9601434559610004E-5</v>
      </c>
      <c r="AQ266" s="49">
        <f>IFERROR(_xll.qlIndexFixing(Eur3M_MX,AN266,TRUE,Recalc),NA())</f>
        <v>-6.2602281303012752E-5</v>
      </c>
      <c r="AS266" s="49">
        <v>-6.1907140407836998E-5</v>
      </c>
    </row>
    <row r="267" spans="39:45" x14ac:dyDescent="0.2">
      <c r="AM267" s="11" t="str">
        <f t="shared" si="8"/>
        <v>1D</v>
      </c>
      <c r="AN267" s="48">
        <f>_xll.qlCalendarAdvance(Calendar,AN266,AM267,"f",FALSE)</f>
        <v>42619</v>
      </c>
      <c r="AO267" s="48">
        <f>_xll.qlCalendarAdvance(Calendar,AN267,Ndays&amp;"D",,,_xll.ohTrigger(Trigger,Recalc))</f>
        <v>42621</v>
      </c>
      <c r="AP267" s="49">
        <f>IFERROR(_xll.qlIndexFixing(Eur3M_QL,AO267,TRUE,Recalc),NA())</f>
        <v>-5.0846279832693036E-5</v>
      </c>
      <c r="AQ267" s="49">
        <f>IFERROR(_xll.qlIndexFixing(Eur3M_MX,AN267,TRUE,Recalc),NA())</f>
        <v>-5.950787525732648E-5</v>
      </c>
      <c r="AS267" s="49">
        <v>-5.9270240235336669E-5</v>
      </c>
    </row>
    <row r="268" spans="39:45" x14ac:dyDescent="0.2">
      <c r="AM268" s="11" t="str">
        <f t="shared" si="8"/>
        <v>1D</v>
      </c>
      <c r="AN268" s="48">
        <f>_xll.qlCalendarAdvance(Calendar,AN267,AM268,"f",FALSE)</f>
        <v>42620</v>
      </c>
      <c r="AO268" s="48">
        <f>_xll.qlCalendarAdvance(Calendar,AN268,Ndays&amp;"D",,,_xll.ohTrigger(Trigger,Recalc))</f>
        <v>42622</v>
      </c>
      <c r="AP268" s="49">
        <f>IFERROR(_xll.qlIndexFixing(Eur3M_QL,AO268,TRUE,Recalc),NA())</f>
        <v>-4.7812199683372961E-5</v>
      </c>
      <c r="AQ268" s="49">
        <f>IFERROR(_xll.qlIndexFixing(Eur3M_MX,AN268,TRUE,Recalc),NA())</f>
        <v>-5.6364493378141596E-5</v>
      </c>
      <c r="AS268" s="49">
        <v>-5.6629134527575633E-5</v>
      </c>
    </row>
    <row r="269" spans="39:45" x14ac:dyDescent="0.2">
      <c r="AM269" s="11" t="str">
        <f t="shared" si="8"/>
        <v>1D</v>
      </c>
      <c r="AN269" s="48">
        <f>_xll.qlCalendarAdvance(Calendar,AN268,AM269,"f",FALSE)</f>
        <v>42621</v>
      </c>
      <c r="AO269" s="48">
        <f>_xll.qlCalendarAdvance(Calendar,AN269,Ndays&amp;"D",,,_xll.ohTrigger(Trigger,Recalc))</f>
        <v>42625</v>
      </c>
      <c r="AP269" s="49">
        <f>IFERROR(_xll.qlIndexFixing(Eur3M_QL,AO269,TRUE,Recalc),NA())</f>
        <v>-4.4724090294069795E-5</v>
      </c>
      <c r="AQ269" s="49">
        <f>IFERROR(_xll.qlIndexFixing(Eur3M_MX,AN269,TRUE,Recalc),NA())</f>
        <v>-4.6666388508640857E-5</v>
      </c>
      <c r="AS269" s="49">
        <v>-4.8685755056026334E-5</v>
      </c>
    </row>
    <row r="270" spans="39:45" x14ac:dyDescent="0.2">
      <c r="AM270" s="11" t="str">
        <f t="shared" si="8"/>
        <v>1D</v>
      </c>
      <c r="AN270" s="48">
        <f>_xll.qlCalendarAdvance(Calendar,AN269,AM270,"f",FALSE)</f>
        <v>42622</v>
      </c>
      <c r="AO270" s="48">
        <f>_xll.qlCalendarAdvance(Calendar,AN270,Ndays&amp;"D",,,_xll.ohTrigger(Trigger,Recalc))</f>
        <v>42626</v>
      </c>
      <c r="AP270" s="49">
        <f>IFERROR(_xll.qlIndexFixing(Eur3M_QL,AO270,TRUE,Recalc),NA())</f>
        <v>-4.1584242696323847E-5</v>
      </c>
      <c r="AQ270" s="49">
        <f>IFERROR(_xll.qlIndexFixing(Eur3M_MX,AN270,TRUE,Recalc),NA())</f>
        <v>-4.3353154630616555E-5</v>
      </c>
      <c r="AS270" s="49">
        <v>-4.6033020305481619E-5</v>
      </c>
    </row>
    <row r="271" spans="39:45" x14ac:dyDescent="0.2">
      <c r="AM271" s="11" t="str">
        <f t="shared" si="8"/>
        <v>1D</v>
      </c>
      <c r="AN271" s="48">
        <f>_xll.qlCalendarAdvance(Calendar,AN270,AM271,"f",FALSE)</f>
        <v>42625</v>
      </c>
      <c r="AO271" s="48">
        <f>_xll.qlCalendarAdvance(Calendar,AN271,Ndays&amp;"D",,,_xll.ohTrigger(Trigger,Recalc))</f>
        <v>42627</v>
      </c>
      <c r="AP271" s="49">
        <f>IFERROR(_xll.qlIndexFixing(Eur3M_QL,AO271,TRUE,Recalc),NA())</f>
        <v>-3.83949479300204E-5</v>
      </c>
      <c r="AQ271" s="49">
        <f>IFERROR(_xll.qlIndexFixing(Eur3M_MX,AN271,TRUE,Recalc),NA())</f>
        <v>-4.0004126155415865E-5</v>
      </c>
      <c r="AS271" s="49">
        <v>-4.3378698802668865E-5</v>
      </c>
    </row>
    <row r="272" spans="39:45" x14ac:dyDescent="0.2">
      <c r="AM272" s="11" t="str">
        <f t="shared" si="8"/>
        <v>1D</v>
      </c>
      <c r="AN272" s="48">
        <f>_xll.qlCalendarAdvance(Calendar,AN271,AM272,"f",FALSE)</f>
        <v>42626</v>
      </c>
      <c r="AO272" s="48">
        <f>_xll.qlCalendarAdvance(Calendar,AN272,Ndays&amp;"D",,,_xll.ohTrigger(Trigger,Recalc))</f>
        <v>42628</v>
      </c>
      <c r="AP272" s="49">
        <f>IFERROR(_xll.qlIndexFixing(Eur3M_QL,AO272,TRUE,Recalc),NA())</f>
        <v>-2.8553291096796999E-5</v>
      </c>
      <c r="AQ272" s="49">
        <f>IFERROR(_xll.qlIndexFixing(Eur3M_MX,AN272,TRUE,Recalc),NA())</f>
        <v>-3.6622032669705357E-5</v>
      </c>
      <c r="AS272" s="49">
        <v>-4.0723327641913129E-5</v>
      </c>
    </row>
    <row r="273" spans="39:45" x14ac:dyDescent="0.2">
      <c r="AM273" s="11" t="str">
        <f t="shared" si="8"/>
        <v>1D</v>
      </c>
      <c r="AN273" s="48">
        <f>_xll.qlCalendarAdvance(Calendar,AN272,AM273,"f",FALSE)</f>
        <v>42627</v>
      </c>
      <c r="AO273" s="48">
        <f>_xll.qlCalendarAdvance(Calendar,AN273,Ndays&amp;"D",,,_xll.ohTrigger(Trigger,Recalc))</f>
        <v>42629</v>
      </c>
      <c r="AP273" s="49">
        <f>IFERROR(_xll.qlIndexFixing(Eur3M_QL,AO273,TRUE,Recalc),NA())</f>
        <v>-2.5189118162722529E-5</v>
      </c>
      <c r="AQ273" s="49">
        <f>IFERROR(_xll.qlIndexFixing(Eur3M_MX,AN273,TRUE,Recalc),NA())</f>
        <v>-3.320963487811697E-5</v>
      </c>
      <c r="AS273" s="49">
        <v>-3.8073293086600663E-5</v>
      </c>
    </row>
    <row r="274" spans="39:45" x14ac:dyDescent="0.2">
      <c r="AM274" s="11" t="str">
        <f t="shared" si="8"/>
        <v>1D</v>
      </c>
      <c r="AN274" s="48">
        <f>_xll.qlCalendarAdvance(Calendar,AN273,AM274,"f",FALSE)</f>
        <v>42628</v>
      </c>
      <c r="AO274" s="48">
        <f>_xll.qlCalendarAdvance(Calendar,AN274,Ndays&amp;"D",,,_xll.ohTrigger(Trigger,Recalc))</f>
        <v>42632</v>
      </c>
      <c r="AP274" s="49">
        <f>IFERROR(_xll.qlIndexFixing(Eur3M_QL,AO274,TRUE,Recalc),NA())</f>
        <v>-2.178695334252746E-5</v>
      </c>
      <c r="AQ274" s="49">
        <f>IFERROR(_xll.qlIndexFixing(Eur3M_MX,AN274,TRUE,Recalc),NA())</f>
        <v>-2.2818689432496594E-5</v>
      </c>
      <c r="AS274" s="49">
        <v>-3.0193082352105692E-5</v>
      </c>
    </row>
    <row r="275" spans="39:45" x14ac:dyDescent="0.2">
      <c r="AM275" s="11" t="str">
        <f t="shared" si="8"/>
        <v>1D</v>
      </c>
      <c r="AN275" s="48">
        <f>_xll.qlCalendarAdvance(Calendar,AN274,AM275,"f",FALSE)</f>
        <v>42629</v>
      </c>
      <c r="AO275" s="48">
        <f>_xll.qlCalendarAdvance(Calendar,AN275,Ndays&amp;"D",,,_xll.ohTrigger(Trigger,Recalc))</f>
        <v>42633</v>
      </c>
      <c r="AP275" s="49">
        <f>IFERROR(_xll.qlIndexFixing(Eur3M_QL,AO275,TRUE,Recalc),NA())</f>
        <v>-1.8349087715186683E-5</v>
      </c>
      <c r="AQ275" s="49">
        <f>IFERROR(_xll.qlIndexFixing(Eur3M_MX,AN275,TRUE,Recalc),NA())</f>
        <v>-1.931330376065526E-5</v>
      </c>
      <c r="AS275" s="49">
        <v>-2.759035868738302E-5</v>
      </c>
    </row>
    <row r="276" spans="39:45" x14ac:dyDescent="0.2">
      <c r="AM276" s="11" t="str">
        <f t="shared" si="8"/>
        <v>1D</v>
      </c>
      <c r="AN276" s="48">
        <f>_xll.qlCalendarAdvance(Calendar,AN275,AM276,"f",FALSE)</f>
        <v>42632</v>
      </c>
      <c r="AO276" s="48">
        <f>_xll.qlCalendarAdvance(Calendar,AN276,Ndays&amp;"D",,,_xll.ohTrigger(Trigger,Recalc))</f>
        <v>42634</v>
      </c>
      <c r="AP276" s="49">
        <f>IFERROR(_xll.qlIndexFixing(Eur3M_QL,AO276,TRUE,Recalc),NA())</f>
        <v>-1.4877812360553506E-5</v>
      </c>
      <c r="AQ276" s="49">
        <f>IFERROR(_xll.qlIndexFixing(Eur3M_MX,AN276,TRUE,Recalc),NA())</f>
        <v>-1.5791884034290259E-5</v>
      </c>
      <c r="AS276" s="49">
        <v>-2.4999999450383778E-5</v>
      </c>
    </row>
    <row r="277" spans="39:45" x14ac:dyDescent="0.2">
      <c r="AM277" s="11" t="str">
        <f t="shared" si="8"/>
        <v>1D</v>
      </c>
      <c r="AN277" s="48">
        <f>_xll.qlCalendarAdvance(Calendar,AN276,AM277,"f",FALSE)</f>
        <v>42633</v>
      </c>
      <c r="AO277" s="48">
        <f>_xll.qlCalendarAdvance(Calendar,AN277,Ndays&amp;"D",,,_xll.ohTrigger(Trigger,Recalc))</f>
        <v>42635</v>
      </c>
      <c r="AP277" s="49">
        <f>IFERROR(_xll.qlIndexFixing(Eur3M_QL,AO277,TRUE,Recalc),NA())</f>
        <v>-2.6958983085042956E-6</v>
      </c>
      <c r="AQ277" s="49">
        <f>IFERROR(_xll.qlIndexFixing(Eur3M_MX,AN277,TRUE,Recalc),NA())</f>
        <v>-1.2257377653088544E-5</v>
      </c>
      <c r="AS277" s="49">
        <v>-2.2407643197644953E-5</v>
      </c>
    </row>
    <row r="278" spans="39:45" x14ac:dyDescent="0.2">
      <c r="AM278" s="11" t="str">
        <f t="shared" si="8"/>
        <v>1D</v>
      </c>
      <c r="AN278" s="48">
        <f>_xll.qlCalendarAdvance(Calendar,AN277,AM278,"f",FALSE)</f>
        <v>42634</v>
      </c>
      <c r="AO278" s="48">
        <f>_xll.qlCalendarAdvance(Calendar,AN278,Ndays&amp;"D",,,_xll.ohTrigger(Trigger,Recalc))</f>
        <v>42636</v>
      </c>
      <c r="AP278" s="49">
        <f>IFERROR(_xll.qlIndexFixing(Eur3M_QL,AO278,TRUE,Recalc),NA())</f>
        <v>-7.0443559469129761E-7</v>
      </c>
      <c r="AQ278" s="49">
        <f>IFERROR(_xll.qlIndexFixing(Eur3M_MX,AN278,TRUE,Recalc),NA())</f>
        <v>-8.712763132067159E-6</v>
      </c>
      <c r="AS278" s="49">
        <v>-1.9798795726844665E-5</v>
      </c>
    </row>
    <row r="279" spans="39:45" x14ac:dyDescent="0.2">
      <c r="AM279" s="11" t="str">
        <f t="shared" si="8"/>
        <v>1D</v>
      </c>
      <c r="AN279" s="48">
        <f>_xll.qlCalendarAdvance(Calendar,AN278,AM279,"f",FALSE)</f>
        <v>42635</v>
      </c>
      <c r="AO279" s="48">
        <f>_xll.qlCalendarAdvance(Calendar,AN279,Ndays&amp;"D",,,_xll.ohTrigger(Trigger,Recalc))</f>
        <v>42639</v>
      </c>
      <c r="AP279" s="49">
        <f>IFERROR(_xll.qlIndexFixing(Eur3M_QL,AO279,TRUE,Recalc),NA())</f>
        <v>2.8995218902795073E-6</v>
      </c>
      <c r="AQ279" s="49">
        <f>IFERROR(_xll.qlIndexFixing(Eur3M_MX,AN279,TRUE,Recalc),NA())</f>
        <v>3.6354388039080856E-6</v>
      </c>
      <c r="AS279" s="49">
        <v>-1.0563612519068949E-5</v>
      </c>
    </row>
    <row r="280" spans="39:45" x14ac:dyDescent="0.2">
      <c r="AM280" s="11" t="str">
        <f t="shared" si="8"/>
        <v>1D</v>
      </c>
      <c r="AN280" s="48">
        <f>_xll.qlCalendarAdvance(Calendar,AN279,AM280,"f",FALSE)</f>
        <v>42636</v>
      </c>
      <c r="AO280" s="48">
        <f>_xll.qlCalendarAdvance(Calendar,AN280,Ndays&amp;"D",,,_xll.ohTrigger(Trigger,Recalc))</f>
        <v>42640</v>
      </c>
      <c r="AP280" s="49">
        <f>IFERROR(_xll.qlIndexFixing(Eur3M_QL,AO280,TRUE,Recalc),NA())</f>
        <v>6.5231424473000248E-6</v>
      </c>
      <c r="AQ280" s="49">
        <f>IFERROR(_xll.qlIndexFixing(Eur3M_MX,AN280,TRUE,Recalc),NA())</f>
        <v>5.5061169153773127E-6</v>
      </c>
      <c r="AS280" s="49">
        <v>-9.1988004576186307E-6</v>
      </c>
    </row>
    <row r="281" spans="39:45" x14ac:dyDescent="0.2">
      <c r="AM281" s="11" t="str">
        <f t="shared" si="8"/>
        <v>1D</v>
      </c>
      <c r="AN281" s="48">
        <f>_xll.qlCalendarAdvance(Calendar,AN280,AM281,"f",FALSE)</f>
        <v>42639</v>
      </c>
      <c r="AO281" s="48">
        <f>_xll.qlCalendarAdvance(Calendar,AN281,Ndays&amp;"D",,,_xll.ohTrigger(Trigger,Recalc))</f>
        <v>42641</v>
      </c>
      <c r="AP281" s="49">
        <f>IFERROR(_xll.qlIndexFixing(Eur3M_QL,AO281,TRUE,Recalc),NA())</f>
        <v>1.0164134940298183E-5</v>
      </c>
      <c r="AQ281" s="49">
        <f>IFERROR(_xll.qlIndexFixing(Eur3M_MX,AN281,TRUE,Recalc),NA())</f>
        <v>9.0555052854071047E-6</v>
      </c>
      <c r="AS281" s="49">
        <v>-6.5077258153729237E-6</v>
      </c>
    </row>
    <row r="282" spans="39:45" x14ac:dyDescent="0.2">
      <c r="AM282" s="11" t="str">
        <f t="shared" si="8"/>
        <v>1D</v>
      </c>
      <c r="AN282" s="48">
        <f>_xll.qlCalendarAdvance(Calendar,AN281,AM282,"f",FALSE)</f>
        <v>42640</v>
      </c>
      <c r="AO282" s="48">
        <f>_xll.qlCalendarAdvance(Calendar,AN282,Ndays&amp;"D",,,_xll.ohTrigger(Trigger,Recalc))</f>
        <v>42642</v>
      </c>
      <c r="AP282" s="49">
        <f>IFERROR(_xll.qlIndexFixing(Eur3M_QL,AO282,TRUE,Recalc),NA())</f>
        <v>2.2658391378812489E-5</v>
      </c>
      <c r="AQ282" s="49">
        <f>IFERROR(_xll.qlIndexFixing(Eur3M_MX,AN282,TRUE,Recalc),NA())</f>
        <v>1.2596477230956468E-5</v>
      </c>
      <c r="AS282" s="49">
        <v>-3.8002505810340241E-6</v>
      </c>
    </row>
    <row r="283" spans="39:45" x14ac:dyDescent="0.2">
      <c r="AM283" s="11" t="str">
        <f t="shared" si="8"/>
        <v>1D</v>
      </c>
      <c r="AN283" s="48">
        <f>_xll.qlCalendarAdvance(Calendar,AN282,AM283,"f",FALSE)</f>
        <v>42641</v>
      </c>
      <c r="AO283" s="48">
        <f>_xll.qlCalendarAdvance(Calendar,AN283,Ndays&amp;"D",,,_xll.ohTrigger(Trigger,Recalc))</f>
        <v>42643</v>
      </c>
      <c r="AP283" s="49">
        <f>IFERROR(_xll.qlIndexFixing(Eur3M_QL,AO283,TRUE,Recalc),NA())</f>
        <v>2.6332935723265464E-5</v>
      </c>
      <c r="AQ283" s="49">
        <f>IFERROR(_xll.qlIndexFixing(Eur3M_MX,AN283,TRUE,Recalc),NA())</f>
        <v>1.61258364147646E-5</v>
      </c>
      <c r="AS283" s="49">
        <v>-1.0763893850965487E-6</v>
      </c>
    </row>
    <row r="284" spans="39:45" x14ac:dyDescent="0.2">
      <c r="AM284" s="11" t="str">
        <f t="shared" si="8"/>
        <v>1D</v>
      </c>
      <c r="AN284" s="48">
        <f>_xll.qlCalendarAdvance(Calendar,AN283,AM284,"f",FALSE)</f>
        <v>42642</v>
      </c>
      <c r="AO284" s="48">
        <f>_xll.qlCalendarAdvance(Calendar,AN284,Ndays&amp;"D",,,_xll.ohTrigger(Trigger,Recalc))</f>
        <v>42646</v>
      </c>
      <c r="AP284" s="49">
        <f>IFERROR(_xll.qlIndexFixing(Eur3M_QL,AO284,TRUE,Recalc),NA())</f>
        <v>3.0014131965012297E-5</v>
      </c>
      <c r="AQ284" s="49">
        <f>IFERROR(_xll.qlIndexFixing(Eur3M_MX,AN284,TRUE,Recalc),NA())</f>
        <v>2.8210668587245482E-5</v>
      </c>
      <c r="AS284" s="49">
        <v>8.6355936505980785E-6</v>
      </c>
    </row>
    <row r="285" spans="39:45" x14ac:dyDescent="0.2">
      <c r="AM285" s="11" t="str">
        <f t="shared" si="8"/>
        <v>1D</v>
      </c>
      <c r="AN285" s="48">
        <f>_xll.qlCalendarAdvance(Calendar,AN284,AM285,"f",FALSE)</f>
        <v>42643</v>
      </c>
      <c r="AO285" s="48">
        <f>_xll.qlCalendarAdvance(Calendar,AN285,Ndays&amp;"D",,,_xll.ohTrigger(Trigger,Recalc))</f>
        <v>42647</v>
      </c>
      <c r="AP285" s="49">
        <f>IFERROR(_xll.qlIndexFixing(Eur3M_QL,AO285,TRUE,Recalc),NA())</f>
        <v>3.3700052891750197E-5</v>
      </c>
      <c r="AQ285" s="49">
        <f>IFERROR(_xll.qlIndexFixing(Eur3M_MX,AN285,TRUE,Recalc),NA())</f>
        <v>3.1676429570663871E-5</v>
      </c>
      <c r="AS285" s="49">
        <v>1.1442778935692914E-5</v>
      </c>
    </row>
    <row r="286" spans="39:45" x14ac:dyDescent="0.2">
      <c r="AM286" s="11" t="str">
        <f t="shared" si="8"/>
        <v>1D</v>
      </c>
      <c r="AN286" s="48">
        <f>_xll.qlCalendarAdvance(Calendar,AN285,AM286,"f",FALSE)</f>
        <v>42646</v>
      </c>
      <c r="AO286" s="48">
        <f>_xll.qlCalendarAdvance(Calendar,AN286,Ndays&amp;"D",,,_xll.ohTrigger(Trigger,Recalc))</f>
        <v>42648</v>
      </c>
      <c r="AP286" s="49">
        <f>IFERROR(_xll.qlIndexFixing(Eur3M_QL,AO286,TRUE,Recalc),NA())</f>
        <v>4.0262146114099669E-5</v>
      </c>
      <c r="AQ286" s="49">
        <f>IFERROR(_xll.qlIndexFixing(Eur3M_MX,AN286,TRUE,Recalc),NA())</f>
        <v>3.5167446127367135E-5</v>
      </c>
      <c r="AS286" s="49">
        <v>1.4266025987487019E-5</v>
      </c>
    </row>
    <row r="287" spans="39:45" x14ac:dyDescent="0.2">
      <c r="AM287" s="11" t="str">
        <f t="shared" si="8"/>
        <v>1D</v>
      </c>
      <c r="AN287" s="48">
        <f>_xll.qlCalendarAdvance(Calendar,AN286,AM287,"f",FALSE)</f>
        <v>42647</v>
      </c>
      <c r="AO287" s="48">
        <f>_xll.qlCalendarAdvance(Calendar,AN287,Ndays&amp;"D",,,_xll.ohTrigger(Trigger,Recalc))</f>
        <v>42649</v>
      </c>
      <c r="AP287" s="49">
        <f>IFERROR(_xll.qlIndexFixing(Eur3M_QL,AO287,TRUE,Recalc),NA())</f>
        <v>4.8452438950584373E-5</v>
      </c>
      <c r="AQ287" s="49">
        <f>IFERROR(_xll.qlIndexFixing(Eur3M_MX,AN287,TRUE,Recalc),NA())</f>
        <v>3.868188470578383E-5</v>
      </c>
      <c r="AS287" s="49">
        <v>1.7105318932590833E-5</v>
      </c>
    </row>
    <row r="288" spans="39:45" x14ac:dyDescent="0.2">
      <c r="AM288" s="11" t="str">
        <f t="shared" si="8"/>
        <v>1D</v>
      </c>
      <c r="AN288" s="48">
        <f>_xll.qlCalendarAdvance(Calendar,AN287,AM288,"f",FALSE)</f>
        <v>42648</v>
      </c>
      <c r="AO288" s="48">
        <f>_xll.qlCalendarAdvance(Calendar,AN288,Ndays&amp;"D",,,_xll.ohTrigger(Trigger,Recalc))</f>
        <v>42650</v>
      </c>
      <c r="AP288" s="49">
        <f>IFERROR(_xll.qlIndexFixing(Eur3M_QL,AO288,TRUE,Recalc),NA())</f>
        <v>5.2133074864025708E-5</v>
      </c>
      <c r="AQ288" s="49">
        <f>IFERROR(_xll.qlIndexFixing(Eur3M_MX,AN288,TRUE,Recalc),NA())</f>
        <v>4.5312566961587083E-5</v>
      </c>
      <c r="AS288" s="49">
        <v>2.3029534349304224E-5</v>
      </c>
    </row>
    <row r="289" spans="39:45" x14ac:dyDescent="0.2">
      <c r="AM289" s="11" t="str">
        <f t="shared" si="8"/>
        <v>1D</v>
      </c>
      <c r="AN289" s="48">
        <f>_xll.qlCalendarAdvance(Calendar,AN288,AM289,"f",FALSE)</f>
        <v>42649</v>
      </c>
      <c r="AO289" s="48">
        <f>_xll.qlCalendarAdvance(Calendar,AN289,Ndays&amp;"D",,,_xll.ohTrigger(Trigger,Recalc))</f>
        <v>42653</v>
      </c>
      <c r="AP289" s="49">
        <f>IFERROR(_xll.qlIndexFixing(Eur3M_QL,AO289,TRUE,Recalc),NA())</f>
        <v>5.5806872034851373E-5</v>
      </c>
      <c r="AQ289" s="49">
        <f>IFERROR(_xll.qlIndexFixing(Eur3M_MX,AN289,TRUE,Recalc),NA())</f>
        <v>5.2936500821962212E-5</v>
      </c>
      <c r="AS289" s="49">
        <v>2.8622636848489293E-5</v>
      </c>
    </row>
    <row r="290" spans="39:45" x14ac:dyDescent="0.2">
      <c r="AM290" s="11" t="str">
        <f t="shared" si="8"/>
        <v>1D</v>
      </c>
      <c r="AN290" s="48">
        <f>_xll.qlCalendarAdvance(Calendar,AN289,AM290,"f",FALSE)</f>
        <v>42650</v>
      </c>
      <c r="AO290" s="48">
        <f>_xll.qlCalendarAdvance(Calendar,AN290,Ndays&amp;"D",,,_xll.ohTrigger(Trigger,Recalc))</f>
        <v>42654</v>
      </c>
      <c r="AP290" s="49">
        <f>IFERROR(_xll.qlIndexFixing(Eur3M_QL,AO290,TRUE,Recalc),NA())</f>
        <v>5.9471903202970701E-5</v>
      </c>
      <c r="AQ290" s="49">
        <f>IFERROR(_xll.qlIndexFixing(Eur3M_MX,AN290,TRUE,Recalc),NA())</f>
        <v>5.6539858841754139E-5</v>
      </c>
      <c r="AS290" s="49">
        <v>3.1541925826000074E-5</v>
      </c>
    </row>
    <row r="291" spans="39:45" x14ac:dyDescent="0.2">
      <c r="AM291" s="11" t="str">
        <f t="shared" si="8"/>
        <v>1D</v>
      </c>
      <c r="AN291" s="48">
        <f>_xll.qlCalendarAdvance(Calendar,AN290,AM291,"f",FALSE)</f>
        <v>42653</v>
      </c>
      <c r="AO291" s="48">
        <f>_xll.qlCalendarAdvance(Calendar,AN291,Ndays&amp;"D",,,_xll.ohTrigger(Trigger,Recalc))</f>
        <v>42655</v>
      </c>
      <c r="AP291" s="49">
        <f>IFERROR(_xll.qlIndexFixing(Eur3M_QL,AO291,TRUE,Recalc),NA())</f>
        <v>6.5875679543643688E-5</v>
      </c>
      <c r="AQ291" s="49">
        <f>IFERROR(_xll.qlIndexFixing(Eur3M_MX,AN291,TRUE,Recalc),NA())</f>
        <v>6.0155225132445444E-5</v>
      </c>
      <c r="AS291" s="49">
        <v>3.4477168255982967E-5</v>
      </c>
    </row>
    <row r="292" spans="39:45" x14ac:dyDescent="0.2">
      <c r="AM292" s="11" t="str">
        <f t="shared" si="8"/>
        <v>1D</v>
      </c>
      <c r="AN292" s="48">
        <f>_xll.qlCalendarAdvance(Calendar,AN291,AM292,"f",FALSE)</f>
        <v>42654</v>
      </c>
      <c r="AO292" s="48">
        <f>_xll.qlCalendarAdvance(Calendar,AN292,Ndays&amp;"D",,,_xll.ohTrigger(Trigger,Recalc))</f>
        <v>42656</v>
      </c>
      <c r="AP292" s="49">
        <f>IFERROR(_xll.qlIndexFixing(Eur3M_QL,AO292,TRUE,Recalc),NA())</f>
        <v>7.4005822311187927E-5</v>
      </c>
      <c r="AQ292" s="49">
        <f>IFERROR(_xll.qlIndexFixing(Eur3M_MX,AN292,TRUE,Recalc),NA())</f>
        <v>6.3780628657658539E-5</v>
      </c>
      <c r="AS292" s="49">
        <v>3.7428349200821621E-5</v>
      </c>
    </row>
    <row r="293" spans="39:45" x14ac:dyDescent="0.2">
      <c r="AM293" s="11" t="str">
        <f t="shared" si="8"/>
        <v>1D</v>
      </c>
      <c r="AN293" s="48">
        <f>_xll.qlCalendarAdvance(Calendar,AN292,AM293,"f",FALSE)</f>
        <v>42655</v>
      </c>
      <c r="AO293" s="48">
        <f>_xll.qlCalendarAdvance(Calendar,AN293,Ndays&amp;"D",,,_xll.ohTrigger(Trigger,Recalc))</f>
        <v>42657</v>
      </c>
      <c r="AP293" s="49">
        <f>IFERROR(_xll.qlIndexFixing(Eur3M_QL,AO293,TRUE,Recalc),NA())</f>
        <v>7.7598114257704736E-5</v>
      </c>
      <c r="AQ293" s="49">
        <f>IFERROR(_xll.qlIndexFixing(Eur3M_MX,AN293,TRUE,Recalc),NA())</f>
        <v>7.0371305935648486E-5</v>
      </c>
      <c r="AS293" s="49">
        <v>4.3680736745102116E-5</v>
      </c>
    </row>
    <row r="294" spans="39:45" x14ac:dyDescent="0.2">
      <c r="AM294" s="11" t="str">
        <f t="shared" si="8"/>
        <v>1D</v>
      </c>
      <c r="AN294" s="48">
        <f>_xll.qlCalendarAdvance(Calendar,AN293,AM294,"f",FALSE)</f>
        <v>42656</v>
      </c>
      <c r="AO294" s="48">
        <f>_xll.qlCalendarAdvance(Calendar,AN294,Ndays&amp;"D",,,_xll.ohTrigger(Trigger,Recalc))</f>
        <v>42660</v>
      </c>
      <c r="AP294" s="49">
        <f>IFERROR(_xll.qlIndexFixing(Eur3M_QL,AO294,TRUE,Recalc),NA())</f>
        <v>8.117007647327938E-5</v>
      </c>
      <c r="AQ294" s="49">
        <f>IFERROR(_xll.qlIndexFixing(Eur3M_MX,AN294,TRUE,Recalc),NA())</f>
        <v>7.8342506982556756E-5</v>
      </c>
      <c r="AS294" s="49">
        <v>4.9392163958827957E-5</v>
      </c>
    </row>
    <row r="295" spans="39:45" x14ac:dyDescent="0.2">
      <c r="AM295" s="11" t="str">
        <f t="shared" si="8"/>
        <v>1D</v>
      </c>
      <c r="AN295" s="48">
        <f>_xll.qlCalendarAdvance(Calendar,AN294,AM295,"f",FALSE)</f>
        <v>42657</v>
      </c>
      <c r="AO295" s="48">
        <f>_xll.qlCalendarAdvance(Calendar,AN295,Ndays&amp;"D",,,_xll.ohTrigger(Trigger,Recalc))</f>
        <v>42661</v>
      </c>
      <c r="AP295" s="49">
        <f>IFERROR(_xll.qlIndexFixing(Eur3M_QL,AO295,TRUE,Recalc),NA())</f>
        <v>8.4719781643951265E-5</v>
      </c>
      <c r="AQ295" s="49">
        <f>IFERROR(_xll.qlIndexFixing(Eur3M_MX,AN295,TRUE,Recalc),NA())</f>
        <v>8.198784372111065E-5</v>
      </c>
      <c r="AS295" s="49">
        <v>5.2422818026531821E-5</v>
      </c>
    </row>
    <row r="296" spans="39:45" x14ac:dyDescent="0.2">
      <c r="AM296" s="11" t="str">
        <f t="shared" si="8"/>
        <v>1D</v>
      </c>
      <c r="AN296" s="48">
        <f>_xll.qlCalendarAdvance(Calendar,AN295,AM296,"f",FALSE)</f>
        <v>42660</v>
      </c>
      <c r="AO296" s="48">
        <f>_xll.qlCalendarAdvance(Calendar,AN296,Ndays&amp;"D",,,_xll.ohTrigger(Trigger,Recalc))</f>
        <v>42662</v>
      </c>
      <c r="AP296" s="49">
        <f>IFERROR(_xll.qlIndexFixing(Eur3M_QL,AO296,TRUE,Recalc),NA())</f>
        <v>9.0928179985461099E-5</v>
      </c>
      <c r="AQ296" s="49">
        <f>IFERROR(_xll.qlIndexFixing(Eur3M_MX,AN296,TRUE,Recalc),NA())</f>
        <v>8.5630979018026863E-5</v>
      </c>
      <c r="AS296" s="49">
        <v>5.5469323763777886E-5</v>
      </c>
    </row>
    <row r="297" spans="39:45" x14ac:dyDescent="0.2">
      <c r="AM297" s="11" t="str">
        <f t="shared" si="8"/>
        <v>1D</v>
      </c>
      <c r="AN297" s="48">
        <f>_xll.qlCalendarAdvance(Calendar,AN296,AM297,"f",FALSE)</f>
        <v>42661</v>
      </c>
      <c r="AO297" s="48">
        <f>_xll.qlCalendarAdvance(Calendar,AN297,Ndays&amp;"D",,,_xll.ohTrigger(Trigger,Recalc))</f>
        <v>42663</v>
      </c>
      <c r="AP297" s="49">
        <f>IFERROR(_xll.qlIndexFixing(Eur3M_QL,AO297,TRUE,Recalc),NA())</f>
        <v>9.8657485418543117E-5</v>
      </c>
      <c r="AQ297" s="49">
        <f>IFERROR(_xll.qlIndexFixing(Eur3M_MX,AN297,TRUE,Recalc),NA())</f>
        <v>8.9269804348646189E-5</v>
      </c>
      <c r="AS297" s="49">
        <v>5.8531667165247519E-5</v>
      </c>
    </row>
    <row r="298" spans="39:45" x14ac:dyDescent="0.2">
      <c r="AM298" s="11" t="str">
        <f t="shared" si="8"/>
        <v>1D</v>
      </c>
      <c r="AN298" s="48">
        <f>_xll.qlCalendarAdvance(Calendar,AN297,AM298,"f",FALSE)</f>
        <v>42662</v>
      </c>
      <c r="AO298" s="48">
        <f>_xll.qlCalendarAdvance(Calendar,AN298,Ndays&amp;"D",,,_xll.ohTrigger(Trigger,Recalc))</f>
        <v>42664</v>
      </c>
      <c r="AP298" s="49">
        <f>IFERROR(_xll.qlIndexFixing(Eur3M_QL,AO298,TRUE,Recalc),NA())</f>
        <v>1.0206699546153416E-4</v>
      </c>
      <c r="AQ298" s="49">
        <f>IFERROR(_xll.qlIndexFixing(Eur3M_MX,AN298,TRUE,Recalc),NA())</f>
        <v>9.573981216411031E-5</v>
      </c>
      <c r="AS298" s="49">
        <v>6.5085232575338604E-5</v>
      </c>
    </row>
    <row r="299" spans="39:45" x14ac:dyDescent="0.2">
      <c r="AM299" s="11" t="str">
        <f t="shared" si="8"/>
        <v>1D</v>
      </c>
      <c r="AN299" s="48">
        <f>_xll.qlCalendarAdvance(Calendar,AN298,AM299,"f",FALSE)</f>
        <v>42663</v>
      </c>
      <c r="AO299" s="48">
        <f>_xll.qlCalendarAdvance(Calendar,AN299,Ndays&amp;"D",,,_xll.ohTrigger(Trigger,Recalc))</f>
        <v>42667</v>
      </c>
      <c r="AP299" s="49">
        <f>IFERROR(_xll.qlIndexFixing(Eur3M_QL,AO299,TRUE,Recalc),NA())</f>
        <v>1.0544268445334815E-4</v>
      </c>
      <c r="AQ299" s="49">
        <f>IFERROR(_xll.qlIndexFixing(Eur3M_MX,AN299,TRUE,Recalc),NA())</f>
        <v>1.037391480214297E-4</v>
      </c>
      <c r="AS299" s="49">
        <v>7.0939141922427254E-5</v>
      </c>
    </row>
    <row r="300" spans="39:45" x14ac:dyDescent="0.2">
      <c r="AM300" s="11" t="str">
        <f t="shared" si="8"/>
        <v>1D</v>
      </c>
      <c r="AN300" s="48">
        <f>_xll.qlCalendarAdvance(Calendar,AN299,AM300,"f",FALSE)</f>
        <v>42664</v>
      </c>
      <c r="AO300" s="48">
        <f>_xll.qlCalendarAdvance(Calendar,AN300,Ndays&amp;"D",,,_xll.ohTrigger(Trigger,Recalc))</f>
        <v>42668</v>
      </c>
      <c r="AP300" s="49">
        <f>IFERROR(_xll.qlIndexFixing(Eur3M_QL,AO300,TRUE,Recalc),NA())</f>
        <v>1.0878262503831871E-4</v>
      </c>
      <c r="AQ300" s="49">
        <f>IFERROR(_xll.qlIndexFixing(Eur3M_MX,AN300,TRUE,Recalc),NA())</f>
        <v>1.0732410816495569E-4</v>
      </c>
      <c r="AS300" s="49">
        <v>7.4080468196313163E-5</v>
      </c>
    </row>
    <row r="301" spans="39:45" x14ac:dyDescent="0.2">
      <c r="AM301" s="11" t="str">
        <f t="shared" si="8"/>
        <v>1D</v>
      </c>
      <c r="AN301" s="48">
        <f>_xll.qlCalendarAdvance(Calendar,AN300,AM301,"f",FALSE)</f>
        <v>42667</v>
      </c>
      <c r="AO301" s="48">
        <f>_xll.qlCalendarAdvance(Calendar,AN301,Ndays&amp;"D",,,_xll.ohTrigger(Trigger,Recalc))</f>
        <v>42669</v>
      </c>
      <c r="AP301" s="49">
        <f>IFERROR(_xll.qlIndexFixing(Eur3M_QL,AO301,TRUE,Recalc),NA())</f>
        <v>1.1477264694807133E-4</v>
      </c>
      <c r="AQ301" s="49">
        <f>IFERROR(_xll.qlIndexFixing(Eur3M_MX,AN301,TRUE,Recalc),NA())</f>
        <v>1.1089169470505621E-4</v>
      </c>
      <c r="AS301" s="49">
        <v>7.7237550890715226E-5</v>
      </c>
    </row>
    <row r="302" spans="39:45" x14ac:dyDescent="0.2">
      <c r="AM302" s="11" t="str">
        <f t="shared" si="8"/>
        <v>1D</v>
      </c>
      <c r="AN302" s="48">
        <f>_xll.qlCalendarAdvance(Calendar,AN301,AM302,"f",FALSE)</f>
        <v>42668</v>
      </c>
      <c r="AO302" s="48">
        <f>_xll.qlCalendarAdvance(Calendar,AN302,Ndays&amp;"D",,,_xll.ohTrigger(Trigger,Recalc))</f>
        <v>42670</v>
      </c>
      <c r="AP302" s="49">
        <f>IFERROR(_xll.qlIndexFixing(Eur3M_QL,AO302,TRUE,Recalc),NA())</f>
        <v>1.2174635600702567E-4</v>
      </c>
      <c r="AQ302" s="49">
        <f>IFERROR(_xll.qlIndexFixing(Eur3M_MX,AN302,TRUE,Recalc),NA())</f>
        <v>1.1443966162357718E-4</v>
      </c>
      <c r="AS302" s="49">
        <v>8.0410376929137029E-5</v>
      </c>
    </row>
    <row r="303" spans="39:45" x14ac:dyDescent="0.2">
      <c r="AM303" s="11" t="str">
        <f t="shared" si="8"/>
        <v>1D</v>
      </c>
      <c r="AN303" s="48">
        <f>_xll.qlCalendarAdvance(Calendar,AN302,AM303,"f",FALSE)</f>
        <v>42669</v>
      </c>
      <c r="AO303" s="48">
        <f>_xll.qlCalendarAdvance(Calendar,AN303,Ndays&amp;"D",,,_xll.ohTrigger(Trigger,Recalc))</f>
        <v>42671</v>
      </c>
      <c r="AP303" s="49">
        <f>IFERROR(_xll.qlIndexFixing(Eur3M_QL,AO303,TRUE,Recalc),NA())</f>
        <v>1.2487864403336988E-4</v>
      </c>
      <c r="AQ303" s="49">
        <f>IFERROR(_xll.qlIndexFixing(Eur3M_MX,AN303,TRUE,Recalc),NA())</f>
        <v>1.2071781507267906E-4</v>
      </c>
      <c r="AS303" s="49">
        <v>8.7236797878242184E-5</v>
      </c>
    </row>
    <row r="304" spans="39:45" x14ac:dyDescent="0.2">
      <c r="AM304" s="11" t="str">
        <f t="shared" si="8"/>
        <v>1D</v>
      </c>
      <c r="AN304" s="48">
        <f>_xll.qlCalendarAdvance(Calendar,AN303,AM304,"f",FALSE)</f>
        <v>42670</v>
      </c>
      <c r="AO304" s="48">
        <f>_xll.qlCalendarAdvance(Calendar,AN304,Ndays&amp;"D",,,_xll.ohTrigger(Trigger,Recalc))</f>
        <v>42674</v>
      </c>
      <c r="AP304" s="49">
        <f>IFERROR(_xll.qlIndexFixing(Eur3M_QL,AO304,TRUE,Recalc),NA())</f>
        <v>1.2796443908589541E-4</v>
      </c>
      <c r="AQ304" s="49">
        <f>IFERROR(_xll.qlIndexFixing(Eur3M_MX,AN304,TRUE,Recalc),NA())</f>
        <v>1.2838972520525988E-4</v>
      </c>
      <c r="AS304" s="49">
        <v>9.3258857722353951E-5</v>
      </c>
    </row>
    <row r="305" spans="39:45" x14ac:dyDescent="0.2">
      <c r="AM305" s="11" t="str">
        <f t="shared" si="8"/>
        <v>1D</v>
      </c>
      <c r="AN305" s="48">
        <f>_xll.qlCalendarAdvance(Calendar,AN304,AM305,"f",FALSE)</f>
        <v>42671</v>
      </c>
      <c r="AO305" s="48">
        <f>_xll.qlCalendarAdvance(Calendar,AN305,Ndays&amp;"D",,,_xll.ohTrigger(Trigger,Recalc))</f>
        <v>42675</v>
      </c>
      <c r="AP305" s="49">
        <f>IFERROR(_xll.qlIndexFixing(Eur3M_QL,AO305,TRUE,Recalc),NA())</f>
        <v>1.3100591217319251E-4</v>
      </c>
      <c r="AQ305" s="49">
        <f>IFERROR(_xll.qlIndexFixing(Eur3M_MX,AN305,TRUE,Recalc),NA())</f>
        <v>1.31805216241343E-4</v>
      </c>
      <c r="AS305" s="49">
        <v>9.6510209043573653E-5</v>
      </c>
    </row>
    <row r="306" spans="39:45" x14ac:dyDescent="0.2">
      <c r="AM306" s="11" t="str">
        <f t="shared" si="8"/>
        <v>1D</v>
      </c>
      <c r="AN306" s="48">
        <f>_xll.qlCalendarAdvance(Calendar,AN305,AM306,"f",FALSE)</f>
        <v>42674</v>
      </c>
      <c r="AO306" s="48">
        <f>_xll.qlCalendarAdvance(Calendar,AN306,Ndays&amp;"D",,,_xll.ohTrigger(Trigger,Recalc))</f>
        <v>42676</v>
      </c>
      <c r="AP306" s="49">
        <f>IFERROR(_xll.qlIndexFixing(Eur3M_QL,AO306,TRUE,Recalc),NA())</f>
        <v>1.3678372518899126E-4</v>
      </c>
      <c r="AQ306" s="49">
        <f>IFERROR(_xll.qlIndexFixing(Eur3M_MX,AN306,TRUE,Recalc),NA())</f>
        <v>1.3517041766755844E-4</v>
      </c>
      <c r="AS306" s="49">
        <v>9.9777228064105216E-5</v>
      </c>
    </row>
    <row r="307" spans="39:45" x14ac:dyDescent="0.2">
      <c r="AM307" s="11" t="str">
        <f t="shared" si="8"/>
        <v>1D</v>
      </c>
      <c r="AN307" s="48">
        <f>_xll.qlCalendarAdvance(Calendar,AN306,AM307,"f",FALSE)</f>
        <v>42675</v>
      </c>
      <c r="AO307" s="48">
        <f>_xll.qlCalendarAdvance(Calendar,AN307,Ndays&amp;"D",,,_xll.ohTrigger(Trigger,Recalc))</f>
        <v>42677</v>
      </c>
      <c r="AP307" s="49">
        <f>IFERROR(_xll.qlIndexFixing(Eur3M_QL,AO307,TRUE,Recalc),NA())</f>
        <v>1.4278839895769295E-4</v>
      </c>
      <c r="AQ307" s="49">
        <f>IFERROR(_xll.qlIndexFixing(Eur3M_MX,AN307,TRUE,Recalc),NA())</f>
        <v>1.3846976558069645E-4</v>
      </c>
      <c r="AS307" s="49">
        <v>1.0305990264322543E-4</v>
      </c>
    </row>
    <row r="308" spans="39:45" x14ac:dyDescent="0.2">
      <c r="AM308" s="11" t="str">
        <f t="shared" si="8"/>
        <v>1D</v>
      </c>
      <c r="AN308" s="48">
        <f>_xll.qlCalendarAdvance(Calendar,AN307,AM308,"f",FALSE)</f>
        <v>42676</v>
      </c>
      <c r="AO308" s="48">
        <f>_xll.qlCalendarAdvance(Calendar,AN308,Ndays&amp;"D",,,_xll.ohTrigger(Trigger,Recalc))</f>
        <v>42678</v>
      </c>
      <c r="AP308" s="49">
        <f>IFERROR(_xll.qlIndexFixing(Eur3M_QL,AO308,TRUE,Recalc),NA())</f>
        <v>1.4565312287490755E-4</v>
      </c>
      <c r="AQ308" s="49">
        <f>IFERROR(_xll.qlIndexFixing(Eur3M_MX,AN308,TRUE,Recalc),NA())</f>
        <v>1.4442696589997121E-4</v>
      </c>
      <c r="AS308" s="49">
        <v>1.1012952187981495E-4</v>
      </c>
    </row>
    <row r="309" spans="39:45" x14ac:dyDescent="0.2">
      <c r="AM309" s="11" t="str">
        <f t="shared" si="8"/>
        <v>1D</v>
      </c>
      <c r="AN309" s="48">
        <f>_xll.qlCalendarAdvance(Calendar,AN308,AM309,"f",FALSE)</f>
        <v>42677</v>
      </c>
      <c r="AO309" s="48">
        <f>_xll.qlCalendarAdvance(Calendar,AN309,Ndays&amp;"D",,,_xll.ohTrigger(Trigger,Recalc))</f>
        <v>42681</v>
      </c>
      <c r="AP309" s="49">
        <f>IFERROR(_xll.qlIndexFixing(Eur3M_QL,AO309,TRUE,Recalc),NA())</f>
        <v>1.4849146915726317E-4</v>
      </c>
      <c r="AQ309" s="49">
        <f>IFERROR(_xll.qlIndexFixing(Eur3M_MX,AN309,TRUE,Recalc),NA())</f>
        <v>1.5106987173045238E-4</v>
      </c>
      <c r="AS309" s="49">
        <v>1.1634691839783028E-4</v>
      </c>
    </row>
    <row r="310" spans="39:45" x14ac:dyDescent="0.2">
      <c r="AM310" s="11" t="str">
        <f t="shared" si="8"/>
        <v>1D</v>
      </c>
      <c r="AN310" s="48">
        <f>_xll.qlCalendarAdvance(Calendar,AN309,AM310,"f",FALSE)</f>
        <v>42678</v>
      </c>
      <c r="AO310" s="48">
        <f>_xll.qlCalendarAdvance(Calendar,AN310,Ndays&amp;"D",,,_xll.ohTrigger(Trigger,Recalc))</f>
        <v>42682</v>
      </c>
      <c r="AP310" s="49">
        <f>IFERROR(_xll.qlIndexFixing(Eur3M_QL,AO310,TRUE,Recalc),NA())</f>
        <v>1.5130642856457354E-4</v>
      </c>
      <c r="AQ310" s="49">
        <f>IFERROR(_xll.qlIndexFixing(Eur3M_MX,AN310,TRUE,Recalc),NA())</f>
        <v>1.5408617748865919E-4</v>
      </c>
      <c r="AS310" s="49">
        <v>1.1970769332487849E-4</v>
      </c>
    </row>
    <row r="311" spans="39:45" x14ac:dyDescent="0.2">
      <c r="AM311" s="11" t="str">
        <f t="shared" si="8"/>
        <v>1D</v>
      </c>
      <c r="AN311" s="48">
        <f>_xll.qlCalendarAdvance(Calendar,AN310,AM311,"f",FALSE)</f>
        <v>42681</v>
      </c>
      <c r="AO311" s="48">
        <f>_xll.qlCalendarAdvance(Calendar,AN311,Ndays&amp;"D",,,_xll.ohTrigger(Trigger,Recalc))</f>
        <v>42683</v>
      </c>
      <c r="AP311" s="49">
        <f>IFERROR(_xll.qlIndexFixing(Eur3M_QL,AO311,TRUE,Recalc),NA())</f>
        <v>1.570516501596722E-4</v>
      </c>
      <c r="AQ311" s="49">
        <f>IFERROR(_xll.qlIndexFixing(Eur3M_MX,AN311,TRUE,Recalc),NA())</f>
        <v>1.5705535044920123E-4</v>
      </c>
      <c r="AS311" s="49">
        <v>1.2308405376306925E-4</v>
      </c>
    </row>
    <row r="312" spans="39:45" x14ac:dyDescent="0.2">
      <c r="AM312" s="11" t="str">
        <f t="shared" si="8"/>
        <v>1D</v>
      </c>
      <c r="AN312" s="48">
        <f>_xll.qlCalendarAdvance(Calendar,AN311,AM312,"f",FALSE)</f>
        <v>42682</v>
      </c>
      <c r="AO312" s="48">
        <f>_xll.qlCalendarAdvance(Calendar,AN312,Ndays&amp;"D",,,_xll.ohTrigger(Trigger,Recalc))</f>
        <v>42684</v>
      </c>
      <c r="AP312" s="49">
        <f>IFERROR(_xll.qlIndexFixing(Eur3M_QL,AO312,TRUE,Recalc),NA())</f>
        <v>1.6239221284555916E-4</v>
      </c>
      <c r="AQ312" s="49">
        <f>IFERROR(_xll.qlIndexFixing(Eur3M_MX,AN312,TRUE,Recalc),NA())</f>
        <v>1.5998062600663943E-4</v>
      </c>
      <c r="AS312" s="49">
        <v>1.2647598850571478E-4</v>
      </c>
    </row>
    <row r="313" spans="39:45" x14ac:dyDescent="0.2">
      <c r="AM313" s="11" t="str">
        <f t="shared" si="8"/>
        <v>1D</v>
      </c>
      <c r="AN313" s="48">
        <f>_xll.qlCalendarAdvance(Calendar,AN312,AM313,"f",FALSE)</f>
        <v>42683</v>
      </c>
      <c r="AO313" s="48">
        <f>_xll.qlCalendarAdvance(Calendar,AN313,Ndays&amp;"D",,,_xll.ohTrigger(Trigger,Recalc))</f>
        <v>42685</v>
      </c>
      <c r="AP313" s="49">
        <f>IFERROR(_xll.qlIndexFixing(Eur3M_QL,AO313,TRUE,Recalc),NA())</f>
        <v>1.6513509951378836E-4</v>
      </c>
      <c r="AQ313" s="49">
        <f>IFERROR(_xll.qlIndexFixing(Eur3M_MX,AN313,TRUE,Recalc),NA())</f>
        <v>1.6563643111387009E-4</v>
      </c>
      <c r="AS313" s="49">
        <v>1.3375780699553333E-4</v>
      </c>
    </row>
    <row r="314" spans="39:45" x14ac:dyDescent="0.2">
      <c r="AM314" s="11" t="str">
        <f t="shared" si="8"/>
        <v>1D</v>
      </c>
      <c r="AN314" s="48">
        <f>_xll.qlCalendarAdvance(Calendar,AN313,AM314,"f",FALSE)</f>
        <v>42684</v>
      </c>
      <c r="AO314" s="48">
        <f>_xll.qlCalendarAdvance(Calendar,AN314,Ndays&amp;"D",,,_xll.ohTrigger(Trigger,Recalc))</f>
        <v>42688</v>
      </c>
      <c r="AP314" s="49">
        <f>IFERROR(_xll.qlIndexFixing(Eur3M_QL,AO314,TRUE,Recalc),NA())</f>
        <v>1.6787254402485786E-4</v>
      </c>
      <c r="AQ314" s="49">
        <f>IFERROR(_xll.qlIndexFixing(Eur3M_MX,AN314,TRUE,Recalc),NA())</f>
        <v>1.7130861481362558E-4</v>
      </c>
      <c r="AS314" s="49">
        <v>1.4019925103206981E-4</v>
      </c>
    </row>
    <row r="315" spans="39:45" x14ac:dyDescent="0.2">
      <c r="AM315" s="11" t="str">
        <f t="shared" si="8"/>
        <v>1D</v>
      </c>
      <c r="AN315" s="48">
        <f>_xll.qlCalendarAdvance(Calendar,AN314,AM315,"f",FALSE)</f>
        <v>42685</v>
      </c>
      <c r="AO315" s="48">
        <f>_xll.qlCalendarAdvance(Calendar,AN315,Ndays&amp;"D",,,_xll.ohTrigger(Trigger,Recalc))</f>
        <v>42689</v>
      </c>
      <c r="AP315" s="49">
        <f>IFERROR(_xll.qlIndexFixing(Eur3M_QL,AO315,TRUE,Recalc),NA())</f>
        <v>1.7060753719505794E-4</v>
      </c>
      <c r="AQ315" s="49">
        <f>IFERROR(_xll.qlIndexFixing(Eur3M_MX,AN315,TRUE,Recalc),NA())</f>
        <v>1.7406408698927362E-4</v>
      </c>
      <c r="AS315" s="49">
        <v>1.4366889384512854E-4</v>
      </c>
    </row>
    <row r="316" spans="39:45" x14ac:dyDescent="0.2">
      <c r="AM316" s="11" t="str">
        <f t="shared" si="8"/>
        <v>1D</v>
      </c>
      <c r="AN316" s="48">
        <f>_xll.qlCalendarAdvance(Calendar,AN315,AM316,"f",FALSE)</f>
        <v>42688</v>
      </c>
      <c r="AO316" s="48">
        <f>_xll.qlCalendarAdvance(Calendar,AN316,Ndays&amp;"D",,,_xll.ohTrigger(Trigger,Recalc))</f>
        <v>42690</v>
      </c>
      <c r="AP316" s="49">
        <f>IFERROR(_xll.qlIndexFixing(Eur3M_QL,AO316,TRUE,Recalc),NA())</f>
        <v>1.7652907990192877E-4</v>
      </c>
      <c r="AQ316" s="49">
        <f>IFERROR(_xll.qlIndexFixing(Eur3M_MX,AN316,TRUE,Recalc),NA())</f>
        <v>1.7679576575507059E-4</v>
      </c>
      <c r="AS316" s="49">
        <v>1.4715404651506435E-4</v>
      </c>
    </row>
    <row r="317" spans="39:45" x14ac:dyDescent="0.2">
      <c r="AM317" s="11" t="str">
        <f t="shared" si="8"/>
        <v>1D</v>
      </c>
      <c r="AN317" s="48">
        <f>_xll.qlCalendarAdvance(Calendar,AN316,AM317,"f",FALSE)</f>
        <v>42689</v>
      </c>
      <c r="AO317" s="48">
        <f>_xll.qlCalendarAdvance(Calendar,AN317,Ndays&amp;"D",,,_xll.ohTrigger(Trigger,Recalc))</f>
        <v>42691</v>
      </c>
      <c r="AP317" s="49">
        <f>IFERROR(_xll.qlIndexFixing(Eur3M_QL,AO317,TRUE,Recalc),NA())</f>
        <v>1.8158281309272982E-4</v>
      </c>
      <c r="AQ317" s="49">
        <f>IFERROR(_xll.qlIndexFixing(Eur3M_MX,AN317,TRUE,Recalc),NA())</f>
        <v>1.7950711704898791E-4</v>
      </c>
      <c r="AS317" s="49">
        <v>1.5065469876661831E-4</v>
      </c>
    </row>
    <row r="318" spans="39:45" x14ac:dyDescent="0.2">
      <c r="AM318" s="11" t="str">
        <f t="shared" si="8"/>
        <v>1D</v>
      </c>
      <c r="AN318" s="48">
        <f>_xll.qlCalendarAdvance(Calendar,AN317,AM318,"f",FALSE)</f>
        <v>42690</v>
      </c>
      <c r="AO318" s="48">
        <f>_xll.qlCalendarAdvance(Calendar,AN318,Ndays&amp;"D",,,_xll.ohTrigger(Trigger,Recalc))</f>
        <v>42692</v>
      </c>
      <c r="AP318" s="49">
        <f>IFERROR(_xll.qlIndexFixing(Eur3M_QL,AO318,TRUE,Recalc),NA())</f>
        <v>1.8435041210095943E-4</v>
      </c>
      <c r="AQ318" s="49">
        <f>IFERROR(_xll.qlIndexFixing(Eur3M_MX,AN318,TRUE,Recalc),NA())</f>
        <v>1.8509000810996545E-4</v>
      </c>
      <c r="AS318" s="49">
        <v>1.5811636882269472E-4</v>
      </c>
    </row>
    <row r="319" spans="39:45" x14ac:dyDescent="0.2">
      <c r="AM319" s="11" t="str">
        <f t="shared" si="8"/>
        <v>1D</v>
      </c>
      <c r="AN319" s="48">
        <f>_xll.qlCalendarAdvance(Calendar,AN318,AM319,"f",FALSE)</f>
        <v>42691</v>
      </c>
      <c r="AO319" s="48">
        <f>_xll.qlCalendarAdvance(Calendar,AN319,Ndays&amp;"D",,,_xll.ohTrigger(Trigger,Recalc))</f>
        <v>42695</v>
      </c>
      <c r="AP319" s="49">
        <f>IFERROR(_xll.qlIndexFixing(Eur3M_QL,AO319,TRUE,Recalc),NA())</f>
        <v>1.8713350484417972E-4</v>
      </c>
      <c r="AQ319" s="49">
        <f>IFERROR(_xll.qlIndexFixing(Eur3M_MX,AN319,TRUE,Recalc),NA())</f>
        <v>1.902197188832898E-4</v>
      </c>
      <c r="AS319" s="49">
        <v>1.6481210275922837E-4</v>
      </c>
    </row>
    <row r="320" spans="39:45" x14ac:dyDescent="0.2">
      <c r="AM320" s="11" t="str">
        <f t="shared" si="8"/>
        <v>1D</v>
      </c>
      <c r="AN320" s="48">
        <f>_xll.qlCalendarAdvance(Calendar,AN319,AM320,"f",FALSE)</f>
        <v>42692</v>
      </c>
      <c r="AO320" s="48">
        <f>_xll.qlCalendarAdvance(Calendar,AN320,Ndays&amp;"D",,,_xll.ohTrigger(Trigger,Recalc))</f>
        <v>42696</v>
      </c>
      <c r="AP320" s="49">
        <f>IFERROR(_xll.qlIndexFixing(Eur3M_QL,AO320,TRUE,Recalc),NA())</f>
        <v>1.8993508219776407E-4</v>
      </c>
      <c r="AQ320" s="49">
        <f>IFERROR(_xll.qlIndexFixing(Eur3M_MX,AN320,TRUE,Recalc),NA())</f>
        <v>1.9288257452710275E-4</v>
      </c>
      <c r="AS320" s="49">
        <v>1.6839010346277354E-4</v>
      </c>
    </row>
    <row r="321" spans="39:45" x14ac:dyDescent="0.2">
      <c r="AM321" s="11" t="str">
        <f t="shared" si="8"/>
        <v>1D</v>
      </c>
      <c r="AN321" s="48">
        <f>_xll.qlCalendarAdvance(Calendar,AN320,AM321,"f",FALSE)</f>
        <v>42695</v>
      </c>
      <c r="AO321" s="48">
        <f>_xll.qlCalendarAdvance(Calendar,AN321,Ndays&amp;"D",,,_xll.ohTrigger(Trigger,Recalc))</f>
        <v>42697</v>
      </c>
      <c r="AP321" s="49">
        <f>IFERROR(_xll.qlIndexFixing(Eur3M_QL,AO321,TRUE,Recalc),NA())</f>
        <v>1.9622003719897192E-4</v>
      </c>
      <c r="AQ321" s="49">
        <f>IFERROR(_xll.qlIndexFixing(Eur3M_MX,AN321,TRUE,Recalc),NA())</f>
        <v>1.9554658992407874E-4</v>
      </c>
      <c r="AS321" s="49">
        <v>1.7198354489848981E-4</v>
      </c>
    </row>
    <row r="322" spans="39:45" x14ac:dyDescent="0.2">
      <c r="AM322" s="11" t="str">
        <f t="shared" si="8"/>
        <v>1D</v>
      </c>
      <c r="AN322" s="48">
        <f>_xll.qlCalendarAdvance(Calendar,AN321,AM322,"f",FALSE)</f>
        <v>42696</v>
      </c>
      <c r="AO322" s="48">
        <f>_xll.qlCalendarAdvance(Calendar,AN322,Ndays&amp;"D",,,_xll.ohTrigger(Trigger,Recalc))</f>
        <v>42698</v>
      </c>
      <c r="AP322" s="49">
        <f>IFERROR(_xll.qlIndexFixing(Eur3M_QL,AO322,TRUE,Recalc),NA())</f>
        <v>2.013860555446935E-4</v>
      </c>
      <c r="AQ322" s="49">
        <f>IFERROR(_xll.qlIndexFixing(Eur3M_MX,AN322,TRUE,Recalc),NA())</f>
        <v>1.9821546154517324E-4</v>
      </c>
      <c r="AS322" s="49">
        <v>1.7559241772515378E-4</v>
      </c>
    </row>
    <row r="323" spans="39:45" x14ac:dyDescent="0.2">
      <c r="AM323" s="11" t="str">
        <f t="shared" si="8"/>
        <v>1D</v>
      </c>
      <c r="AN323" s="48">
        <f>_xll.qlCalendarAdvance(Calendar,AN322,AM323,"f",FALSE)</f>
        <v>42697</v>
      </c>
      <c r="AO323" s="48">
        <f>_xll.qlCalendarAdvance(Calendar,AN323,Ndays&amp;"D",,,_xll.ohTrigger(Trigger,Recalc))</f>
        <v>42699</v>
      </c>
      <c r="AP323" s="49">
        <f>IFERROR(_xll.qlIndexFixing(Eur3M_QL,AO323,TRUE,Recalc),NA())</f>
        <v>2.0253144820928746E-4</v>
      </c>
      <c r="AQ323" s="49">
        <f>IFERROR(_xll.qlIndexFixing(Eur3M_MX,AN323,TRUE,Recalc),NA())</f>
        <v>2.0394113716006289E-4</v>
      </c>
      <c r="AS323" s="49">
        <v>1.8320023615147227E-4</v>
      </c>
    </row>
    <row r="324" spans="39:45" x14ac:dyDescent="0.2">
      <c r="AM324" s="11" t="str">
        <f t="shared" si="8"/>
        <v>1D</v>
      </c>
      <c r="AN324" s="48">
        <f>_xll.qlCalendarAdvance(Calendar,AN323,AM324,"f",FALSE)</f>
        <v>42698</v>
      </c>
      <c r="AO324" s="48">
        <f>_xll.qlCalendarAdvance(Calendar,AN324,Ndays&amp;"D",,,_xll.ohTrigger(Trigger,Recalc))</f>
        <v>42702</v>
      </c>
      <c r="AP324" s="49">
        <f>IFERROR(_xll.qlIndexFixing(Eur3M_QL,AO324,TRUE,Recalc),NA())</f>
        <v>2.036850712734406E-4</v>
      </c>
      <c r="AQ324" s="49">
        <f>IFERROR(_xll.qlIndexFixing(Eur3M_MX,AN324,TRUE,Recalc),NA())</f>
        <v>2.0901459242861838E-4</v>
      </c>
      <c r="AS324" s="49">
        <v>1.9018204076787953E-4</v>
      </c>
    </row>
    <row r="325" spans="39:45" x14ac:dyDescent="0.2">
      <c r="AM325" s="11" t="str">
        <f t="shared" si="8"/>
        <v>1D</v>
      </c>
      <c r="AN325" s="48">
        <f>_xll.qlCalendarAdvance(Calendar,AN324,AM325,"f",FALSE)</f>
        <v>42699</v>
      </c>
      <c r="AO325" s="48">
        <f>_xll.qlCalendarAdvance(Calendar,AN325,Ndays&amp;"D",,,_xll.ohTrigger(Trigger,Recalc))</f>
        <v>42703</v>
      </c>
      <c r="AP325" s="49">
        <f>IFERROR(_xll.qlIndexFixing(Eur3M_QL,AO325,TRUE,Recalc),NA())</f>
        <v>2.0665738153535784E-4</v>
      </c>
      <c r="AQ325" s="49">
        <f>IFERROR(_xll.qlIndexFixing(Eur3M_MX,AN325,TRUE,Recalc),NA())</f>
        <v>2.1020294063960407E-4</v>
      </c>
      <c r="AS325" s="49">
        <v>1.9186846654506063E-4</v>
      </c>
    </row>
    <row r="326" spans="39:45" x14ac:dyDescent="0.2">
      <c r="AM326" s="11" t="str">
        <f t="shared" ref="AM326:AM389" si="9">AM325</f>
        <v>1D</v>
      </c>
      <c r="AN326" s="48">
        <f>_xll.qlCalendarAdvance(Calendar,AN325,AM326,"f",FALSE)</f>
        <v>42702</v>
      </c>
      <c r="AO326" s="48">
        <f>_xll.qlCalendarAdvance(Calendar,AN326,Ndays&amp;"D",,,_xll.ohTrigger(Trigger,Recalc))</f>
        <v>42704</v>
      </c>
      <c r="AP326" s="49">
        <f>IFERROR(_xll.qlIndexFixing(Eur3M_QL,AO326,TRUE,Recalc),NA())</f>
        <v>2.0967159398832536E-4</v>
      </c>
      <c r="AQ326" s="49">
        <f>IFERROR(_xll.qlIndexFixing(Eur3M_MX,AN326,TRUE,Recalc),NA())</f>
        <v>2.1140238150785251E-4</v>
      </c>
      <c r="AS326" s="49">
        <v>1.9356677562143432E-4</v>
      </c>
    </row>
    <row r="327" spans="39:45" x14ac:dyDescent="0.2">
      <c r="AM327" s="11" t="str">
        <f t="shared" si="9"/>
        <v>1D</v>
      </c>
      <c r="AN327" s="48">
        <f>_xll.qlCalendarAdvance(Calendar,AN326,AM327,"f",FALSE)</f>
        <v>42703</v>
      </c>
      <c r="AO327" s="48">
        <f>_xll.qlCalendarAdvance(Calendar,AN327,Ndays&amp;"D",,,_xll.ohTrigger(Trigger,Recalc))</f>
        <v>42705</v>
      </c>
      <c r="AP327" s="49">
        <f>IFERROR(_xll.qlIndexFixing(Eur3M_QL,AO327,TRUE,Recalc),NA())</f>
        <v>2.2087523870379007E-4</v>
      </c>
      <c r="AQ327" s="49">
        <f>IFERROR(_xll.qlIndexFixing(Eur3M_MX,AN327,TRUE,Recalc),NA())</f>
        <v>2.1418629781155829E-4</v>
      </c>
      <c r="AS327" s="49">
        <v>1.9728358916104582E-4</v>
      </c>
    </row>
    <row r="328" spans="39:45" x14ac:dyDescent="0.2">
      <c r="AM328" s="11" t="str">
        <f t="shared" si="9"/>
        <v>1D</v>
      </c>
      <c r="AN328" s="48">
        <f>_xll.qlCalendarAdvance(Calendar,AN327,AM328,"f",FALSE)</f>
        <v>42704</v>
      </c>
      <c r="AO328" s="48">
        <f>_xll.qlCalendarAdvance(Calendar,AN328,Ndays&amp;"D",,,_xll.ohTrigger(Trigger,Recalc))</f>
        <v>42706</v>
      </c>
      <c r="AP328" s="49">
        <f>IFERROR(_xll.qlIndexFixing(Eur3M_QL,AO328,TRUE,Recalc),NA())</f>
        <v>2.2215256319491061E-4</v>
      </c>
      <c r="AQ328" s="49">
        <f>IFERROR(_xll.qlIndexFixing(Eur3M_MX,AN328,TRUE,Recalc),NA())</f>
        <v>2.1699897132787527E-4</v>
      </c>
      <c r="AS328" s="49">
        <v>2.0101651894322003E-4</v>
      </c>
    </row>
    <row r="329" spans="39:45" x14ac:dyDescent="0.2">
      <c r="AM329" s="11" t="str">
        <f t="shared" si="9"/>
        <v>1D</v>
      </c>
      <c r="AN329" s="48">
        <f>_xll.qlCalendarAdvance(Calendar,AN328,AM329,"f",FALSE)</f>
        <v>42705</v>
      </c>
      <c r="AO329" s="48">
        <f>_xll.qlCalendarAdvance(Calendar,AN329,Ndays&amp;"D",,,_xll.ohTrigger(Trigger,Recalc))</f>
        <v>42709</v>
      </c>
      <c r="AP329" s="49">
        <f>IFERROR(_xll.qlIndexFixing(Eur3M_QL,AO329,TRUE,Recalc),NA())</f>
        <v>2.2537883583950702E-4</v>
      </c>
      <c r="AQ329" s="49">
        <f>IFERROR(_xll.qlIndexFixing(Eur3M_MX,AN329,TRUE,Recalc),NA())</f>
        <v>2.2720546399982531E-4</v>
      </c>
      <c r="AS329" s="49">
        <v>2.1431099475977843E-4</v>
      </c>
    </row>
    <row r="330" spans="39:45" x14ac:dyDescent="0.2">
      <c r="AM330" s="11" t="str">
        <f t="shared" si="9"/>
        <v>1D</v>
      </c>
      <c r="AN330" s="48">
        <f>_xll.qlCalendarAdvance(Calendar,AN329,AM330,"f",FALSE)</f>
        <v>42706</v>
      </c>
      <c r="AO330" s="48">
        <f>_xll.qlCalendarAdvance(Calendar,AN330,Ndays&amp;"D",,,_xll.ohTrigger(Trigger,Recalc))</f>
        <v>42710</v>
      </c>
      <c r="AP330" s="49">
        <f>IFERROR(_xll.qlIndexFixing(Eur3M_QL,AO330,TRUE,Recalc),NA())</f>
        <v>2.2864752082440987E-4</v>
      </c>
      <c r="AQ330" s="49">
        <f>IFERROR(_xll.qlIndexFixing(Eur3M_MX,AN330,TRUE,Recalc),NA())</f>
        <v>2.284830106935587E-4</v>
      </c>
      <c r="AS330" s="49">
        <v>2.1610932604687605E-4</v>
      </c>
    </row>
    <row r="331" spans="39:45" x14ac:dyDescent="0.2">
      <c r="AM331" s="11" t="str">
        <f t="shared" si="9"/>
        <v>1D</v>
      </c>
      <c r="AN331" s="48">
        <f>_xll.qlCalendarAdvance(Calendar,AN330,AM331,"f",FALSE)</f>
        <v>42709</v>
      </c>
      <c r="AO331" s="48">
        <f>_xll.qlCalendarAdvance(Calendar,AN331,Ndays&amp;"D",,,_xll.ohTrigger(Trigger,Recalc))</f>
        <v>42711</v>
      </c>
      <c r="AP331" s="49">
        <f>IFERROR(_xll.qlIndexFixing(Eur3M_QL,AO331,TRUE,Recalc),NA())</f>
        <v>2.3195861825531239E-4</v>
      </c>
      <c r="AQ331" s="49">
        <f>IFERROR(_xll.qlIndexFixing(Eur3M_MX,AN331,TRUE,Recalc),NA())</f>
        <v>2.3141302353479887E-4</v>
      </c>
      <c r="AS331" s="49">
        <v>2.199227823966865E-4</v>
      </c>
    </row>
    <row r="332" spans="39:45" x14ac:dyDescent="0.2">
      <c r="AM332" s="11" t="str">
        <f t="shared" si="9"/>
        <v>1D</v>
      </c>
      <c r="AN332" s="48">
        <f>_xll.qlCalendarAdvance(Calendar,AN331,AM332,"f",FALSE)</f>
        <v>42710</v>
      </c>
      <c r="AO332" s="48">
        <f>_xll.qlCalendarAdvance(Calendar,AN332,Ndays&amp;"D",,,_xll.ohTrigger(Trigger,Recalc))</f>
        <v>42712</v>
      </c>
      <c r="AP332" s="49">
        <f>IFERROR(_xll.qlIndexFixing(Eur3M_QL,AO332,TRUE,Recalc),NA())</f>
        <v>2.4420138296389572E-4</v>
      </c>
      <c r="AQ332" s="49">
        <f>IFERROR(_xll.qlIndexFixing(Eur3M_MX,AN332,TRUE,Recalc),NA())</f>
        <v>2.343669042481622E-4</v>
      </c>
      <c r="AS332" s="49">
        <v>2.2375233408844508E-4</v>
      </c>
    </row>
    <row r="333" spans="39:45" x14ac:dyDescent="0.2">
      <c r="AM333" s="11" t="str">
        <f t="shared" si="9"/>
        <v>1D</v>
      </c>
      <c r="AN333" s="48">
        <f>_xll.qlCalendarAdvance(Calendar,AN332,AM333,"f",FALSE)</f>
        <v>42711</v>
      </c>
      <c r="AO333" s="48">
        <f>_xll.qlCalendarAdvance(Calendar,AN333,Ndays&amp;"D",,,_xll.ohTrigger(Trigger,Recalc))</f>
        <v>42713</v>
      </c>
      <c r="AP333" s="49">
        <f>IFERROR(_xll.qlIndexFixing(Eur3M_QL,AO333,TRUE,Recalc),NA())</f>
        <v>2.4562713454923113E-4</v>
      </c>
      <c r="AQ333" s="49">
        <f>IFERROR(_xll.qlIndexFixing(Eur3M_MX,AN333,TRUE,Recalc),NA())</f>
        <v>2.3734478617143395E-4</v>
      </c>
      <c r="AS333" s="49">
        <v>2.2759797811300331E-4</v>
      </c>
    </row>
    <row r="334" spans="39:45" x14ac:dyDescent="0.2">
      <c r="AM334" s="11" t="str">
        <f t="shared" si="9"/>
        <v>1D</v>
      </c>
      <c r="AN334" s="48">
        <f>_xll.qlCalendarAdvance(Calendar,AN333,AM334,"f",FALSE)</f>
        <v>42712</v>
      </c>
      <c r="AO334" s="48">
        <f>_xll.qlCalendarAdvance(Calendar,AN334,Ndays&amp;"D",,,_xll.ohTrigger(Trigger,Recalc))</f>
        <v>42716</v>
      </c>
      <c r="AP334" s="49">
        <f>IFERROR(_xll.qlIndexFixing(Eur3M_QL,AO334,TRUE,Recalc),NA())</f>
        <v>2.4915029580974135E-4</v>
      </c>
      <c r="AQ334" s="49">
        <f>IFERROR(_xll.qlIndexFixing(Eur3M_MX,AN334,TRUE,Recalc),NA())</f>
        <v>2.4814390955129066E-4</v>
      </c>
      <c r="AS334" s="49">
        <v>2.4120880492796992E-4</v>
      </c>
    </row>
    <row r="335" spans="39:45" x14ac:dyDescent="0.2">
      <c r="AM335" s="11" t="str">
        <f t="shared" si="9"/>
        <v>1D</v>
      </c>
      <c r="AN335" s="48">
        <f>_xll.qlCalendarAdvance(Calendar,AN334,AM335,"f",FALSE)</f>
        <v>42713</v>
      </c>
      <c r="AO335" s="48">
        <f>_xll.qlCalendarAdvance(Calendar,AN335,Ndays&amp;"D",,,_xll.ohTrigger(Trigger,Recalc))</f>
        <v>42717</v>
      </c>
      <c r="AP335" s="49">
        <f>IFERROR(_xll.qlIndexFixing(Eur3M_QL,AO335,TRUE,Recalc),NA())</f>
        <v>2.5271587016728603E-4</v>
      </c>
      <c r="AQ335" s="49">
        <f>IFERROR(_xll.qlIndexFixing(Eur3M_MX,AN335,TRUE,Recalc),NA())</f>
        <v>2.4949899274240295E-4</v>
      </c>
      <c r="AS335" s="49">
        <v>2.4314142217818357E-4</v>
      </c>
    </row>
    <row r="336" spans="39:45" x14ac:dyDescent="0.2">
      <c r="AM336" s="11" t="str">
        <f t="shared" si="9"/>
        <v>1D</v>
      </c>
      <c r="AN336" s="48">
        <f>_xll.qlCalendarAdvance(Calendar,AN335,AM336,"f",FALSE)</f>
        <v>42716</v>
      </c>
      <c r="AO336" s="48">
        <f>_xll.qlCalendarAdvance(Calendar,AN336,Ndays&amp;"D",,,_xll.ohTrigger(Trigger,Recalc))</f>
        <v>42718</v>
      </c>
      <c r="AP336" s="49">
        <f>IFERROR(_xll.qlIndexFixing(Eur3M_QL,AO336,TRUE,Recalc),NA())</f>
        <v>2.5632385773288746E-4</v>
      </c>
      <c r="AQ336" s="49">
        <f>IFERROR(_xll.qlIndexFixing(Eur3M_MX,AN336,TRUE,Recalc),NA())</f>
        <v>2.5259888080864101E-4</v>
      </c>
      <c r="AS336" s="49">
        <v>2.4706748753722252E-4</v>
      </c>
    </row>
    <row r="337" spans="39:45" x14ac:dyDescent="0.2">
      <c r="AM337" s="11" t="str">
        <f t="shared" si="9"/>
        <v>1D</v>
      </c>
      <c r="AN337" s="48">
        <f>_xll.qlCalendarAdvance(Calendar,AN336,AM337,"f",FALSE)</f>
        <v>42717</v>
      </c>
      <c r="AO337" s="48">
        <f>_xll.qlCalendarAdvance(Calendar,AN337,Ndays&amp;"D",,,_xll.ohTrigger(Trigger,Recalc))</f>
        <v>42719</v>
      </c>
      <c r="AP337" s="49">
        <f>IFERROR(_xll.qlIndexFixing(Eur3M_QL,AO337,TRUE,Recalc),NA())</f>
        <v>2.696057642447182E-4</v>
      </c>
      <c r="AQ337" s="49">
        <f>IFERROR(_xll.qlIndexFixing(Eur3M_MX,AN337,TRUE,Recalc),NA())</f>
        <v>2.5572357012748625E-4</v>
      </c>
      <c r="AS337" s="49">
        <v>2.5100963005275645E-4</v>
      </c>
    </row>
    <row r="338" spans="39:45" x14ac:dyDescent="0.2">
      <c r="AM338" s="11" t="str">
        <f t="shared" si="9"/>
        <v>1D</v>
      </c>
      <c r="AN338" s="48">
        <f>_xll.qlCalendarAdvance(Calendar,AN337,AM338,"f",FALSE)</f>
        <v>42718</v>
      </c>
      <c r="AO338" s="48">
        <f>_xll.qlCalendarAdvance(Calendar,AN338,Ndays&amp;"D",,,_xll.ohTrigger(Trigger,Recalc))</f>
        <v>42720</v>
      </c>
      <c r="AP338" s="49">
        <f>IFERROR(_xll.qlIndexFixing(Eur3M_QL,AO338,TRUE,Recalc),NA())</f>
        <v>2.7117994241798726E-4</v>
      </c>
      <c r="AQ338" s="49">
        <f>IFERROR(_xll.qlIndexFixing(Eur3M_MX,AN338,TRUE,Recalc),NA())</f>
        <v>2.5887319404116482E-4</v>
      </c>
      <c r="AS338" s="49">
        <v>2.549678476695405E-4</v>
      </c>
    </row>
    <row r="339" spans="39:45" x14ac:dyDescent="0.2">
      <c r="AM339" s="11" t="str">
        <f t="shared" si="9"/>
        <v>1D</v>
      </c>
      <c r="AN339" s="48">
        <f>_xll.qlCalendarAdvance(Calendar,AN338,AM339,"f",FALSE)</f>
        <v>42719</v>
      </c>
      <c r="AO339" s="48">
        <f>_xll.qlCalendarAdvance(Calendar,AN339,Ndays&amp;"D",,,_xll.ohTrigger(Trigger,Recalc))</f>
        <v>42723</v>
      </c>
      <c r="AP339" s="49">
        <f>IFERROR(_xll.qlIndexFixing(Eur3M_QL,AO339,TRUE,Recalc),NA())</f>
        <v>2.7499999778424211E-4</v>
      </c>
      <c r="AQ339" s="49">
        <f>IFERROR(_xll.qlIndexFixing(Eur3M_MX,AN339,TRUE,Recalc),NA())</f>
        <v>2.7028781825447245E-4</v>
      </c>
      <c r="AS339" s="49">
        <v>2.6887482190685285E-4</v>
      </c>
    </row>
    <row r="340" spans="39:45" x14ac:dyDescent="0.2">
      <c r="AM340" s="11" t="str">
        <f t="shared" si="9"/>
        <v>1D</v>
      </c>
      <c r="AN340" s="48">
        <f>_xll.qlCalendarAdvance(Calendar,AN339,AM340,"f",FALSE)</f>
        <v>42720</v>
      </c>
      <c r="AO340" s="48">
        <f>_xll.qlCalendarAdvance(Calendar,AN340,Ndays&amp;"D",,,_xll.ohTrigger(Trigger,Recalc))</f>
        <v>42724</v>
      </c>
      <c r="AP340" s="49">
        <f>IFERROR(_xll.qlIndexFixing(Eur3M_QL,AO340,TRUE,Recalc),NA())</f>
        <v>2.7886233789065074E-4</v>
      </c>
      <c r="AQ340" s="49">
        <f>IFERROR(_xll.qlIndexFixing(Eur3M_MX,AN340,TRUE,Recalc),NA())</f>
        <v>2.7172370257133593E-4</v>
      </c>
      <c r="AS340" s="49">
        <v>2.7096143288307672E-4</v>
      </c>
    </row>
    <row r="341" spans="39:45" x14ac:dyDescent="0.2">
      <c r="AM341" s="11" t="str">
        <f t="shared" si="9"/>
        <v>1D</v>
      </c>
      <c r="AN341" s="48">
        <f>_xll.qlCalendarAdvance(Calendar,AN340,AM341,"f",FALSE)</f>
        <v>42723</v>
      </c>
      <c r="AO341" s="48">
        <f>_xll.qlCalendarAdvance(Calendar,AN341,Ndays&amp;"D",,,_xll.ohTrigger(Trigger,Recalc))</f>
        <v>42725</v>
      </c>
      <c r="AP341" s="49">
        <f>IFERROR(_xll.qlIndexFixing(Eur3M_QL,AO341,TRUE,Recalc),NA())</f>
        <v>2.8276631696400045E-4</v>
      </c>
      <c r="AQ341" s="49">
        <f>IFERROR(_xll.qlIndexFixing(Eur3M_MX,AN341,TRUE,Recalc),NA())</f>
        <v>2.7499999965296951E-4</v>
      </c>
      <c r="AS341" s="49">
        <v>2.749999999949182E-4</v>
      </c>
    </row>
    <row r="342" spans="39:45" x14ac:dyDescent="0.2">
      <c r="AM342" s="11" t="str">
        <f t="shared" si="9"/>
        <v>1D</v>
      </c>
      <c r="AN342" s="48">
        <f>_xll.qlCalendarAdvance(Calendar,AN341,AM342,"f",FALSE)</f>
        <v>42724</v>
      </c>
      <c r="AO342" s="48">
        <f>_xll.qlCalendarAdvance(Calendar,AN342,Ndays&amp;"D",,,_xll.ohTrigger(Trigger,Recalc))</f>
        <v>42726</v>
      </c>
      <c r="AP342" s="49">
        <f>IFERROR(_xll.qlIndexFixing(Eur3M_QL,AO342,TRUE,Recalc),NA())</f>
        <v>2.9878312384479244E-4</v>
      </c>
      <c r="AQ342" s="49">
        <f>IFERROR(_xll.qlIndexFixing(Eur3M_MX,AN342,TRUE,Recalc),NA())</f>
        <v>2.7831859554172667E-4</v>
      </c>
      <c r="AS342" s="49">
        <v>2.790613551795218E-4</v>
      </c>
    </row>
    <row r="343" spans="39:45" x14ac:dyDescent="0.2">
      <c r="AM343" s="11" t="str">
        <f t="shared" si="9"/>
        <v>1D</v>
      </c>
      <c r="AN343" s="48">
        <f>_xll.qlCalendarAdvance(Calendar,AN342,AM343,"f",FALSE)</f>
        <v>42725</v>
      </c>
      <c r="AO343" s="48">
        <f>_xll.qlCalendarAdvance(Calendar,AN343,Ndays&amp;"D",,,_xll.ohTrigger(Trigger,Recalc))</f>
        <v>42727</v>
      </c>
      <c r="AP343" s="49">
        <f>IFERROR(_xll.qlIndexFixing(Eur3M_QL,AO343,TRUE,Recalc),NA())</f>
        <v>3.0288367342379274E-4</v>
      </c>
      <c r="AQ343" s="49">
        <f>IFERROR(_xll.qlIndexFixing(Eur3M_MX,AN343,TRUE,Recalc),NA())</f>
        <v>2.81695598599363E-4</v>
      </c>
      <c r="AS343" s="49">
        <v>2.8315193582884035E-4</v>
      </c>
    </row>
    <row r="344" spans="39:45" x14ac:dyDescent="0.2">
      <c r="AM344" s="11" t="str">
        <f t="shared" si="9"/>
        <v>1D</v>
      </c>
      <c r="AN344" s="48">
        <f>_xll.qlCalendarAdvance(Calendar,AN343,AM344,"f",FALSE)</f>
        <v>42726</v>
      </c>
      <c r="AO344" s="48">
        <f>_xll.qlCalendarAdvance(Calendar,AN344,Ndays&amp;"D",,,_xll.ohTrigger(Trigger,Recalc))</f>
        <v>42731</v>
      </c>
      <c r="AP344" s="49">
        <f>IFERROR(_xll.qlIndexFixing(Eur3M_QL,AO344,TRUE,Recalc),NA())</f>
        <v>3.0702121222336842E-4</v>
      </c>
      <c r="AQ344" s="49">
        <f>IFERROR(_xll.qlIndexFixing(Eur3M_MX,AN344,TRUE,Recalc),NA())</f>
        <v>2.9577245271195096E-4</v>
      </c>
      <c r="AS344" s="49">
        <v>2.9979787864409246E-4</v>
      </c>
    </row>
    <row r="345" spans="39:45" x14ac:dyDescent="0.2">
      <c r="AM345" s="11" t="str">
        <f t="shared" si="9"/>
        <v>1D</v>
      </c>
      <c r="AN345" s="48">
        <f>_xll.qlCalendarAdvance(Calendar,AN344,AM345,"f",FALSE)</f>
        <v>42727</v>
      </c>
      <c r="AO345" s="48">
        <f>_xll.qlCalendarAdvance(Calendar,AN345,Ndays&amp;"D",,,_xll.ohTrigger(Trigger,Recalc))</f>
        <v>42732</v>
      </c>
      <c r="AP345" s="49">
        <f>IFERROR(_xll.qlIndexFixing(Eur3M_QL,AO345,TRUE,Recalc),NA())</f>
        <v>3.135981587157363E-4</v>
      </c>
      <c r="AQ345" s="49">
        <f>IFERROR(_xll.qlIndexFixing(Eur3M_MX,AN345,TRUE,Recalc),NA())</f>
        <v>2.9943000413457099E-4</v>
      </c>
      <c r="AS345" s="49">
        <v>3.0402808302376627E-4</v>
      </c>
    </row>
    <row r="346" spans="39:45" x14ac:dyDescent="0.2">
      <c r="AM346" s="11" t="str">
        <f t="shared" si="9"/>
        <v>1D</v>
      </c>
      <c r="AN346" s="48">
        <f>_xll.qlCalendarAdvance(Calendar,AN345,AM346,"f",FALSE)</f>
        <v>42731</v>
      </c>
      <c r="AO346" s="48">
        <f>_xll.qlCalendarAdvance(Calendar,AN346,Ndays&amp;"D",,,_xll.ohTrigger(Trigger,Recalc))</f>
        <v>42733</v>
      </c>
      <c r="AP346" s="49">
        <f>IFERROR(_xll.qlIndexFixing(Eur3M_QL,AO346,TRUE,Recalc),NA())</f>
        <v>3.2636871039385724E-4</v>
      </c>
      <c r="AQ346" s="49">
        <f>IFERROR(_xll.qlIndexFixing(Eur3M_MX,AN346,TRUE,Recalc),NA())</f>
        <v>3.0314131563269342E-4</v>
      </c>
      <c r="AS346" s="49">
        <v>3.0828488921308406E-4</v>
      </c>
    </row>
    <row r="347" spans="39:45" x14ac:dyDescent="0.2">
      <c r="AM347" s="11" t="str">
        <f t="shared" si="9"/>
        <v>1D</v>
      </c>
      <c r="AN347" s="48">
        <f>_xll.qlCalendarAdvance(Calendar,AN346,AM347,"f",FALSE)</f>
        <v>42732</v>
      </c>
      <c r="AO347" s="48">
        <f>_xll.qlCalendarAdvance(Calendar,AN347,Ndays&amp;"D",,,_xll.ohTrigger(Trigger,Recalc))</f>
        <v>42734</v>
      </c>
      <c r="AP347" s="49">
        <f>IFERROR(_xll.qlIndexFixing(Eur3M_QL,AO347,TRUE,Recalc),NA())</f>
        <v>3.2823662068803827E-4</v>
      </c>
      <c r="AQ347" s="49">
        <f>IFERROR(_xll.qlIndexFixing(Eur3M_MX,AN347,TRUE,Recalc),NA())</f>
        <v>3.0913583553488129E-4</v>
      </c>
      <c r="AS347" s="49">
        <v>3.1478483273193064E-4</v>
      </c>
    </row>
    <row r="348" spans="39:45" x14ac:dyDescent="0.2">
      <c r="AM348" s="11" t="str">
        <f t="shared" si="9"/>
        <v>1D</v>
      </c>
      <c r="AN348" s="48">
        <f>_xll.qlCalendarAdvance(Calendar,AN347,AM348,"f",FALSE)</f>
        <v>42733</v>
      </c>
      <c r="AO348" s="48">
        <f>_xll.qlCalendarAdvance(Calendar,AN348,Ndays&amp;"D",,,_xll.ohTrigger(Trigger,Recalc))</f>
        <v>42737</v>
      </c>
      <c r="AP348" s="49">
        <f>IFERROR(_xll.qlIndexFixing(Eur3M_QL,AO348,TRUE,Recalc),NA())</f>
        <v>3.3257982047185664E-4</v>
      </c>
      <c r="AQ348" s="49">
        <f>IFERROR(_xll.qlIndexFixing(Eur3M_MX,AN348,TRUE,Recalc),NA())</f>
        <v>3.2084131139908446E-4</v>
      </c>
      <c r="AS348" s="49">
        <v>3.2786354360052447E-4</v>
      </c>
    </row>
    <row r="349" spans="39:45" x14ac:dyDescent="0.2">
      <c r="AM349" s="11" t="str">
        <f t="shared" si="9"/>
        <v>1D</v>
      </c>
      <c r="AN349" s="48">
        <f>_xll.qlCalendarAdvance(Calendar,AN348,AM349,"f",FALSE)</f>
        <v>42734</v>
      </c>
      <c r="AO349" s="48">
        <f>_xll.qlCalendarAdvance(Calendar,AN349,Ndays&amp;"D",,,_xll.ohTrigger(Trigger,Recalc))</f>
        <v>42738</v>
      </c>
      <c r="AP349" s="49">
        <f>IFERROR(_xll.qlIndexFixing(Eur3M_QL,AO349,TRUE,Recalc),NA())</f>
        <v>3.3695458467253303E-4</v>
      </c>
      <c r="AQ349" s="49">
        <f>IFERROR(_xll.qlIndexFixing(Eur3M_MX,AN349,TRUE,Recalc),NA())</f>
        <v>3.2247599388046666E-4</v>
      </c>
      <c r="AS349" s="49">
        <v>3.2995214269782025E-4</v>
      </c>
    </row>
    <row r="350" spans="39:45" x14ac:dyDescent="0.2">
      <c r="AM350" s="11" t="str">
        <f t="shared" si="9"/>
        <v>1D</v>
      </c>
      <c r="AN350" s="48">
        <f>_xll.qlCalendarAdvance(Calendar,AN349,AM350,"f",FALSE)</f>
        <v>42737</v>
      </c>
      <c r="AO350" s="48">
        <f>_xll.qlCalendarAdvance(Calendar,AN350,Ndays&amp;"D",,,_xll.ohTrigger(Trigger,Recalc))</f>
        <v>42739</v>
      </c>
      <c r="AP350" s="49">
        <f>IFERROR(_xll.qlIndexFixing(Eur3M_QL,AO350,TRUE,Recalc),NA())</f>
        <v>3.4136013830998735E-4</v>
      </c>
      <c r="AQ350" s="49">
        <f>IFERROR(_xll.qlIndexFixing(Eur3M_MX,AN350,TRUE,Recalc),NA())</f>
        <v>3.2649279339125314E-4</v>
      </c>
      <c r="AS350" s="49">
        <v>3.3435903254375177E-4</v>
      </c>
    </row>
    <row r="351" spans="39:45" x14ac:dyDescent="0.2">
      <c r="AM351" s="11" t="str">
        <f t="shared" si="9"/>
        <v>1D</v>
      </c>
      <c r="AN351" s="48">
        <f>_xll.qlCalendarAdvance(Calendar,AN350,AM351,"f",FALSE)</f>
        <v>42738</v>
      </c>
      <c r="AO351" s="48">
        <f>_xll.qlCalendarAdvance(Calendar,AN351,Ndays&amp;"D",,,_xll.ohTrigger(Trigger,Recalc))</f>
        <v>42740</v>
      </c>
      <c r="AP351" s="49">
        <f>IFERROR(_xll.qlIndexFixing(Eur3M_QL,AO351,TRUE,Recalc),NA())</f>
        <v>3.5726665096654458E-4</v>
      </c>
      <c r="AQ351" s="49">
        <f>IFERROR(_xll.qlIndexFixing(Eur3M_MX,AN351,TRUE,Recalc),NA())</f>
        <v>3.305575926866311E-4</v>
      </c>
      <c r="AS351" s="49">
        <v>3.3878931883979391E-4</v>
      </c>
    </row>
    <row r="352" spans="39:45" x14ac:dyDescent="0.2">
      <c r="AM352" s="11" t="str">
        <f t="shared" si="9"/>
        <v>1D</v>
      </c>
      <c r="AN352" s="48">
        <f>_xll.qlCalendarAdvance(Calendar,AN351,AM352,"f",FALSE)</f>
        <v>42739</v>
      </c>
      <c r="AO352" s="48">
        <f>_xll.qlCalendarAdvance(Calendar,AN352,Ndays&amp;"D",,,_xll.ohTrigger(Trigger,Recalc))</f>
        <v>42741</v>
      </c>
      <c r="AP352" s="49">
        <f>IFERROR(_xll.qlIndexFixing(Eur3M_QL,AO352,TRUE,Recalc),NA())</f>
        <v>3.592747474803204E-4</v>
      </c>
      <c r="AQ352" s="49">
        <f>IFERROR(_xll.qlIndexFixing(Eur3M_MX,AN352,TRUE,Recalc),NA())</f>
        <v>3.3466953908778407E-4</v>
      </c>
      <c r="AS352" s="49">
        <v>3.4324253097928192E-4</v>
      </c>
    </row>
    <row r="353" spans="39:45" x14ac:dyDescent="0.2">
      <c r="AM353" s="11" t="str">
        <f t="shared" si="9"/>
        <v>1D</v>
      </c>
      <c r="AN353" s="48">
        <f>_xll.qlCalendarAdvance(Calendar,AN352,AM353,"f",FALSE)</f>
        <v>42740</v>
      </c>
      <c r="AO353" s="48">
        <f>_xll.qlCalendarAdvance(Calendar,AN353,Ndays&amp;"D",,,_xll.ohTrigger(Trigger,Recalc))</f>
        <v>42744</v>
      </c>
      <c r="AP353" s="49">
        <f>IFERROR(_xll.qlIndexFixing(Eur3M_QL,AO353,TRUE,Recalc),NA())</f>
        <v>3.6382262346990046E-4</v>
      </c>
      <c r="AQ353" s="49">
        <f>IFERROR(_xll.qlIndexFixing(Eur3M_MX,AN353,TRUE,Recalc),NA())</f>
        <v>3.498135675045017E-4</v>
      </c>
      <c r="AS353" s="49">
        <v>3.5918205893679868E-4</v>
      </c>
    </row>
    <row r="354" spans="39:45" x14ac:dyDescent="0.2">
      <c r="AM354" s="11" t="str">
        <f t="shared" si="9"/>
        <v>1D</v>
      </c>
      <c r="AN354" s="48">
        <f>_xll.qlCalendarAdvance(Calendar,AN353,AM354,"f",FALSE)</f>
        <v>42741</v>
      </c>
      <c r="AO354" s="48">
        <f>_xll.qlCalendarAdvance(Calendar,AN354,Ndays&amp;"D",,,_xll.ohTrigger(Trigger,Recalc))</f>
        <v>42745</v>
      </c>
      <c r="AP354" s="49">
        <f>IFERROR(_xll.qlIndexFixing(Eur3M_QL,AO354,TRUE,Recalc),NA())</f>
        <v>3.683966389456117E-4</v>
      </c>
      <c r="AQ354" s="49">
        <f>IFERROR(_xll.qlIndexFixing(Eur3M_MX,AN354,TRUE,Recalc),NA())</f>
        <v>3.5157148168973862E-4</v>
      </c>
      <c r="AS354" s="49">
        <v>3.6127511473882379E-4</v>
      </c>
    </row>
    <row r="355" spans="39:45" x14ac:dyDescent="0.2">
      <c r="AM355" s="11" t="str">
        <f t="shared" si="9"/>
        <v>1D</v>
      </c>
      <c r="AN355" s="48">
        <f>_xll.qlCalendarAdvance(Calendar,AN354,AM355,"f",FALSE)</f>
        <v>42744</v>
      </c>
      <c r="AO355" s="48">
        <f>_xll.qlCalendarAdvance(Calendar,AN355,Ndays&amp;"D",,,_xll.ohTrigger(Trigger,Recalc))</f>
        <v>42746</v>
      </c>
      <c r="AP355" s="49">
        <f>IFERROR(_xll.qlIndexFixing(Eur3M_QL,AO355,TRUE,Recalc),NA())</f>
        <v>3.7299601890516954E-4</v>
      </c>
      <c r="AQ355" s="49">
        <f>IFERROR(_xll.qlIndexFixing(Eur3M_MX,AN355,TRUE,Recalc),NA())</f>
        <v>3.5590611292324326E-4</v>
      </c>
      <c r="AS355" s="49">
        <v>3.6583578589155508E-4</v>
      </c>
    </row>
    <row r="356" spans="39:45" x14ac:dyDescent="0.2">
      <c r="AM356" s="11" t="str">
        <f t="shared" si="9"/>
        <v>1D</v>
      </c>
      <c r="AN356" s="48">
        <f>_xll.qlCalendarAdvance(Calendar,AN355,AM356,"f",FALSE)</f>
        <v>42745</v>
      </c>
      <c r="AO356" s="48">
        <f>_xll.qlCalendarAdvance(Calendar,AN356,Ndays&amp;"D",,,_xll.ohTrigger(Trigger,Recalc))</f>
        <v>42747</v>
      </c>
      <c r="AP356" s="49">
        <f>IFERROR(_xll.qlIndexFixing(Eur3M_QL,AO356,TRUE,Recalc),NA())</f>
        <v>3.9204388393578585E-4</v>
      </c>
      <c r="AQ356" s="49">
        <f>IFERROR(_xll.qlIndexFixing(Eur3M_MX,AN356,TRUE,Recalc),NA())</f>
        <v>3.602826188657815E-4</v>
      </c>
      <c r="AS356" s="49">
        <v>3.704164925837361E-4</v>
      </c>
    </row>
    <row r="357" spans="39:45" x14ac:dyDescent="0.2">
      <c r="AM357" s="11" t="str">
        <f t="shared" si="9"/>
        <v>1D</v>
      </c>
      <c r="AN357" s="48">
        <f>_xll.qlCalendarAdvance(Calendar,AN356,AM357,"f",FALSE)</f>
        <v>42746</v>
      </c>
      <c r="AO357" s="48">
        <f>_xll.qlCalendarAdvance(Calendar,AN357,Ndays&amp;"D",,,_xll.ohTrigger(Trigger,Recalc))</f>
        <v>42748</v>
      </c>
      <c r="AP357" s="49">
        <f>IFERROR(_xll.qlIndexFixing(Eur3M_QL,AO357,TRUE,Recalc),NA())</f>
        <v>3.9418834421040667E-4</v>
      </c>
      <c r="AQ357" s="49">
        <f>IFERROR(_xll.qlIndexFixing(Eur3M_MX,AN357,TRUE,Recalc),NA())</f>
        <v>3.6470009472733267E-4</v>
      </c>
      <c r="AS357" s="49">
        <v>3.7501674198558987E-4</v>
      </c>
    </row>
    <row r="358" spans="39:45" x14ac:dyDescent="0.2">
      <c r="AM358" s="11" t="str">
        <f t="shared" si="9"/>
        <v>1D</v>
      </c>
      <c r="AN358" s="48">
        <f>_xll.qlCalendarAdvance(Calendar,AN357,AM358,"f",FALSE)</f>
        <v>42747</v>
      </c>
      <c r="AO358" s="48">
        <f>_xll.qlCalendarAdvance(Calendar,AN358,Ndays&amp;"D",,,_xll.ohTrigger(Trigger,Recalc))</f>
        <v>42751</v>
      </c>
      <c r="AP358" s="49">
        <f>IFERROR(_xll.qlIndexFixing(Eur3M_QL,AO358,TRUE,Recalc),NA())</f>
        <v>3.9634626067108769E-4</v>
      </c>
      <c r="AQ358" s="49">
        <f>IFERROR(_xll.qlIndexFixing(Eur3M_MX,AN358,TRUE,Recalc),NA())</f>
        <v>3.8355699093697973E-4</v>
      </c>
      <c r="AS358" s="49">
        <v>3.9405869469401881E-4</v>
      </c>
    </row>
    <row r="359" spans="39:45" x14ac:dyDescent="0.2">
      <c r="AM359" s="11" t="str">
        <f t="shared" si="9"/>
        <v>1D</v>
      </c>
      <c r="AN359" s="48">
        <f>_xll.qlCalendarAdvance(Calendar,AN358,AM359,"f",FALSE)</f>
        <v>42748</v>
      </c>
      <c r="AO359" s="48">
        <f>_xll.qlCalendarAdvance(Calendar,AN359,Ndays&amp;"D",,,_xll.ohTrigger(Trigger,Recalc))</f>
        <v>42752</v>
      </c>
      <c r="AP359" s="49">
        <f>IFERROR(_xll.qlIndexFixing(Eur3M_QL,AO359,TRUE,Recalc),NA())</f>
        <v>4.0108155231521891E-4</v>
      </c>
      <c r="AQ359" s="49">
        <f>IFERROR(_xll.qlIndexFixing(Eur3M_MX,AN359,TRUE,Recalc),NA())</f>
        <v>3.8545786130412017E-4</v>
      </c>
      <c r="AS359" s="49">
        <v>3.9617665709090148E-4</v>
      </c>
    </row>
    <row r="360" spans="39:45" x14ac:dyDescent="0.2">
      <c r="AM360" s="11" t="str">
        <f t="shared" si="9"/>
        <v>1D</v>
      </c>
      <c r="AN360" s="48">
        <f>_xll.qlCalendarAdvance(Calendar,AN359,AM360,"f",FALSE)</f>
        <v>42751</v>
      </c>
      <c r="AO360" s="48">
        <f>_xll.qlCalendarAdvance(Calendar,AN360,Ndays&amp;"D",,,_xll.ohTrigger(Trigger,Recalc))</f>
        <v>42753</v>
      </c>
      <c r="AP360" s="49">
        <f>IFERROR(_xll.qlIndexFixing(Eur3M_QL,AO360,TRUE,Recalc),NA())</f>
        <v>4.0583678334193962E-4</v>
      </c>
      <c r="AQ360" s="49">
        <f>IFERROR(_xll.qlIndexFixing(Eur3M_MX,AN360,TRUE,Recalc),NA())</f>
        <v>3.8736983388432122E-4</v>
      </c>
      <c r="AS360" s="49">
        <v>3.9829365837906749E-4</v>
      </c>
    </row>
    <row r="361" spans="39:45" x14ac:dyDescent="0.2">
      <c r="AM361" s="11" t="str">
        <f t="shared" si="9"/>
        <v>1D</v>
      </c>
      <c r="AN361" s="48">
        <f>_xll.qlCalendarAdvance(Calendar,AN360,AM361,"f",FALSE)</f>
        <v>42752</v>
      </c>
      <c r="AO361" s="48">
        <f>_xll.qlCalendarAdvance(Calendar,AN361,Ndays&amp;"D",,,_xll.ohTrigger(Trigger,Recalc))</f>
        <v>42754</v>
      </c>
      <c r="AP361" s="49">
        <f>IFERROR(_xll.qlIndexFixing(Eur3M_QL,AO361,TRUE,Recalc),NA())</f>
        <v>4.2278109864793076E-4</v>
      </c>
      <c r="AQ361" s="49">
        <f>IFERROR(_xll.qlIndexFixing(Eur3M_MX,AN361,TRUE,Recalc),NA())</f>
        <v>3.9201371165997756E-4</v>
      </c>
      <c r="AS361" s="49">
        <v>4.0300063683318399E-4</v>
      </c>
    </row>
    <row r="362" spans="39:45" x14ac:dyDescent="0.2">
      <c r="AM362" s="11" t="str">
        <f t="shared" si="9"/>
        <v>1D</v>
      </c>
      <c r="AN362" s="48">
        <f>_xll.qlCalendarAdvance(Calendar,AN361,AM362,"f",FALSE)</f>
        <v>42753</v>
      </c>
      <c r="AO362" s="48">
        <f>_xll.qlCalendarAdvance(Calendar,AN362,Ndays&amp;"D",,,_xll.ohTrigger(Trigger,Recalc))</f>
        <v>42755</v>
      </c>
      <c r="AP362" s="49">
        <f>IFERROR(_xll.qlIndexFixing(Eur3M_QL,AO362,TRUE,Recalc),NA())</f>
        <v>4.2504160065082175E-4</v>
      </c>
      <c r="AQ362" s="49">
        <f>IFERROR(_xll.qlIndexFixing(Eur3M_MX,AN362,TRUE,Recalc),NA())</f>
        <v>3.9669201732817072E-4</v>
      </c>
      <c r="AS362" s="49">
        <v>4.0772361929342082E-4</v>
      </c>
    </row>
    <row r="363" spans="39:45" x14ac:dyDescent="0.2">
      <c r="AM363" s="11" t="str">
        <f t="shared" si="9"/>
        <v>1D</v>
      </c>
      <c r="AN363" s="48">
        <f>_xll.qlCalendarAdvance(Calendar,AN362,AM363,"f",FALSE)</f>
        <v>42754</v>
      </c>
      <c r="AO363" s="48">
        <f>_xll.qlCalendarAdvance(Calendar,AN363,Ndays&amp;"D",,,_xll.ohTrigger(Trigger,Recalc))</f>
        <v>42758</v>
      </c>
      <c r="AP363" s="49">
        <f>IFERROR(_xll.qlIndexFixing(Eur3M_QL,AO363,TRUE,Recalc),NA())</f>
        <v>4.2988490309880945E-4</v>
      </c>
      <c r="AQ363" s="49">
        <f>IFERROR(_xll.qlIndexFixing(Eur3M_MX,AN363,TRUE,Recalc),NA())</f>
        <v>4.1369675639278848E-4</v>
      </c>
      <c r="AS363" s="49">
        <v>4.2461798143446681E-4</v>
      </c>
    </row>
    <row r="364" spans="39:45" x14ac:dyDescent="0.2">
      <c r="AM364" s="11" t="str">
        <f t="shared" si="9"/>
        <v>1D</v>
      </c>
      <c r="AN364" s="48">
        <f>_xll.qlCalendarAdvance(Calendar,AN363,AM364,"f",FALSE)</f>
        <v>42755</v>
      </c>
      <c r="AO364" s="48">
        <f>_xll.qlCalendarAdvance(Calendar,AN364,Ndays&amp;"D",,,_xll.ohTrigger(Trigger,Recalc))</f>
        <v>42759</v>
      </c>
      <c r="AP364" s="49">
        <f>IFERROR(_xll.qlIndexFixing(Eur3M_QL,AO364,TRUE,Recalc),NA())</f>
        <v>4.3474349470873364E-4</v>
      </c>
      <c r="AQ364" s="49">
        <f>IFERROR(_xll.qlIndexFixing(Eur3M_MX,AN364,TRUE,Recalc),NA())</f>
        <v>4.1573011999673781E-4</v>
      </c>
      <c r="AS364" s="49">
        <v>4.2676517699824501E-4</v>
      </c>
    </row>
    <row r="365" spans="39:45" x14ac:dyDescent="0.2">
      <c r="AM365" s="11" t="str">
        <f t="shared" si="9"/>
        <v>1D</v>
      </c>
      <c r="AN365" s="48">
        <f>_xll.qlCalendarAdvance(Calendar,AN364,AM365,"f",FALSE)</f>
        <v>42758</v>
      </c>
      <c r="AO365" s="48">
        <f>_xll.qlCalendarAdvance(Calendar,AN365,Ndays&amp;"D",,,_xll.ohTrigger(Trigger,Recalc))</f>
        <v>42760</v>
      </c>
      <c r="AP365" s="49">
        <f>IFERROR(_xll.qlIndexFixing(Eur3M_QL,AO365,TRUE,Recalc),NA())</f>
        <v>4.3961660043123629E-4</v>
      </c>
      <c r="AQ365" s="49">
        <f>IFERROR(_xll.qlIndexFixing(Eur3M_MX,AN365,TRUE,Recalc),NA())</f>
        <v>4.2056595077610837E-4</v>
      </c>
      <c r="AS365" s="49">
        <v>4.3156034255353859E-4</v>
      </c>
    </row>
    <row r="366" spans="39:45" x14ac:dyDescent="0.2">
      <c r="AM366" s="11" t="str">
        <f t="shared" si="9"/>
        <v>1D</v>
      </c>
      <c r="AN366" s="48">
        <f>_xll.qlCalendarAdvance(Calendar,AN365,AM366,"f",FALSE)</f>
        <v>42759</v>
      </c>
      <c r="AO366" s="48">
        <f>_xll.qlCalendarAdvance(Calendar,AN366,Ndays&amp;"D",,,_xll.ohTrigger(Trigger,Recalc))</f>
        <v>42761</v>
      </c>
      <c r="AP366" s="49">
        <f>IFERROR(_xll.qlIndexFixing(Eur3M_QL,AO366,TRUE,Recalc),NA())</f>
        <v>4.4918695939629013E-4</v>
      </c>
      <c r="AQ366" s="49">
        <f>IFERROR(_xll.qlIndexFixing(Eur3M_MX,AN366,TRUE,Recalc),NA())</f>
        <v>4.2543031158182032E-4</v>
      </c>
      <c r="AS366" s="49">
        <v>4.3636835511051686E-4</v>
      </c>
    </row>
    <row r="367" spans="39:45" x14ac:dyDescent="0.2">
      <c r="AM367" s="11" t="str">
        <f t="shared" si="9"/>
        <v>1D</v>
      </c>
      <c r="AN367" s="48">
        <f>_xll.qlCalendarAdvance(Calendar,AN366,AM367,"f",FALSE)</f>
        <v>42760</v>
      </c>
      <c r="AO367" s="48">
        <f>_xll.qlCalendarAdvance(Calendar,AN367,Ndays&amp;"D",,,_xll.ohTrigger(Trigger,Recalc))</f>
        <v>42762</v>
      </c>
      <c r="AP367" s="49">
        <f>IFERROR(_xll.qlIndexFixing(Eur3M_QL,AO367,TRUE,Recalc),NA())</f>
        <v>4.5154713806681699E-4</v>
      </c>
      <c r="AQ367" s="49">
        <f>IFERROR(_xll.qlIndexFixing(Eur3M_MX,AN367,TRUE,Recalc),NA())</f>
        <v>4.3032219337213462E-4</v>
      </c>
      <c r="AS367" s="49">
        <v>4.41188677391402E-4</v>
      </c>
    </row>
    <row r="368" spans="39:45" x14ac:dyDescent="0.2">
      <c r="AM368" s="11" t="str">
        <f t="shared" si="9"/>
        <v>1D</v>
      </c>
      <c r="AN368" s="48">
        <f>_xll.qlCalendarAdvance(Calendar,AN367,AM368,"f",FALSE)</f>
        <v>42761</v>
      </c>
      <c r="AO368" s="48">
        <f>_xll.qlCalendarAdvance(Calendar,AN368,Ndays&amp;"D",,,_xll.ohTrigger(Trigger,Recalc))</f>
        <v>42765</v>
      </c>
      <c r="AP368" s="49">
        <f>IFERROR(_xll.qlIndexFixing(Eur3M_QL,AO368,TRUE,Recalc),NA())</f>
        <v>4.6417271378818015E-4</v>
      </c>
      <c r="AQ368" s="49">
        <f>IFERROR(_xll.qlIndexFixing(Eur3M_MX,AN368,TRUE,Recalc),NA())</f>
        <v>4.395112239043784E-4</v>
      </c>
      <c r="AS368" s="49">
        <v>4.50371214764605E-4</v>
      </c>
    </row>
    <row r="369" spans="39:45" x14ac:dyDescent="0.2">
      <c r="AM369" s="11" t="str">
        <f t="shared" si="9"/>
        <v>1D</v>
      </c>
      <c r="AN369" s="48">
        <f>_xll.qlCalendarAdvance(Calendar,AN368,AM369,"f",FALSE)</f>
        <v>42762</v>
      </c>
      <c r="AO369" s="48">
        <f>_xll.qlCalendarAdvance(Calendar,AN369,Ndays&amp;"D",,,_xll.ohTrigger(Trigger,Recalc))</f>
        <v>42766</v>
      </c>
      <c r="AP369" s="49">
        <f>IFERROR(_xll.qlIndexFixing(Eur3M_QL,AO369,TRUE,Recalc),NA())</f>
        <v>4.6656522816628415E-4</v>
      </c>
      <c r="AQ369" s="49">
        <f>IFERROR(_xll.qlIndexFixing(Eur3M_MX,AN369,TRUE,Recalc),NA())</f>
        <v>4.4166657798819903E-4</v>
      </c>
      <c r="AS369" s="49">
        <v>4.5254932142932126E-4</v>
      </c>
    </row>
    <row r="370" spans="39:45" x14ac:dyDescent="0.2">
      <c r="AM370" s="11" t="str">
        <f t="shared" si="9"/>
        <v>1D</v>
      </c>
      <c r="AN370" s="48">
        <f>_xll.qlCalendarAdvance(Calendar,AN369,AM370,"f",FALSE)</f>
        <v>42765</v>
      </c>
      <c r="AO370" s="48">
        <f>_xll.qlCalendarAdvance(Calendar,AN370,Ndays&amp;"D",,,_xll.ohTrigger(Trigger,Recalc))</f>
        <v>42767</v>
      </c>
      <c r="AP370" s="49">
        <f>IFERROR(_xll.qlIndexFixing(Eur3M_QL,AO370,TRUE,Recalc),NA())</f>
        <v>4.7152247922087722E-4</v>
      </c>
      <c r="AQ370" s="49">
        <f>IFERROR(_xll.qlIndexFixing(Eur3M_MX,AN370,TRUE,Recalc),NA())</f>
        <v>4.5515857926137215E-4</v>
      </c>
      <c r="AS370" s="49">
        <v>4.6545590750746157E-4</v>
      </c>
    </row>
    <row r="371" spans="39:45" x14ac:dyDescent="0.2">
      <c r="AM371" s="11" t="str">
        <f t="shared" si="9"/>
        <v>1D</v>
      </c>
      <c r="AN371" s="48">
        <f>_xll.qlCalendarAdvance(Calendar,AN370,AM371,"f",FALSE)</f>
        <v>42766</v>
      </c>
      <c r="AO371" s="48">
        <f>_xll.qlCalendarAdvance(Calendar,AN371,Ndays&amp;"D",,,_xll.ohTrigger(Trigger,Recalc))</f>
        <v>42768</v>
      </c>
      <c r="AP371" s="49">
        <f>IFERROR(_xll.qlIndexFixing(Eur3M_QL,AO371,TRUE,Recalc),NA())</f>
        <v>4.9150088802072777E-4</v>
      </c>
      <c r="AQ371" s="49">
        <f>IFERROR(_xll.qlIndexFixing(Eur3M_MX,AN371,TRUE,Recalc),NA())</f>
        <v>4.573703927348097E-4</v>
      </c>
      <c r="AS371" s="49">
        <v>4.6766104487466948E-4</v>
      </c>
    </row>
    <row r="372" spans="39:45" x14ac:dyDescent="0.2">
      <c r="AM372" s="11" t="str">
        <f t="shared" si="9"/>
        <v>1D</v>
      </c>
      <c r="AN372" s="48">
        <f>_xll.qlCalendarAdvance(Calendar,AN371,AM372,"f",FALSE)</f>
        <v>42767</v>
      </c>
      <c r="AO372" s="48">
        <f>_xll.qlCalendarAdvance(Calendar,AN372,Ndays&amp;"D",,,_xll.ohTrigger(Trigger,Recalc))</f>
        <v>42769</v>
      </c>
      <c r="AP372" s="49">
        <f>IFERROR(_xll.qlIndexFixing(Eur3M_QL,AO372,TRUE,Recalc),NA())</f>
        <v>4.9395702725796298E-4</v>
      </c>
      <c r="AQ372" s="49">
        <f>IFERROR(_xll.qlIndexFixing(Eur3M_MX,AN372,TRUE,Recalc),NA())</f>
        <v>4.6242648963327229E-4</v>
      </c>
      <c r="AS372" s="49">
        <v>4.7255209056178214E-4</v>
      </c>
    </row>
    <row r="373" spans="39:45" x14ac:dyDescent="0.2">
      <c r="AM373" s="11" t="str">
        <f t="shared" si="9"/>
        <v>1D</v>
      </c>
      <c r="AN373" s="48">
        <f>_xll.qlCalendarAdvance(Calendar,AN372,AM373,"f",FALSE)</f>
        <v>42768</v>
      </c>
      <c r="AO373" s="48">
        <f>_xll.qlCalendarAdvance(Calendar,AN373,Ndays&amp;"D",,,_xll.ohTrigger(Trigger,Recalc))</f>
        <v>42772</v>
      </c>
      <c r="AP373" s="49">
        <f>IFERROR(_xll.qlIndexFixing(Eur3M_QL,AO373,TRUE,Recalc),NA())</f>
        <v>4.9642377070091928E-4</v>
      </c>
      <c r="AQ373" s="49">
        <f>IFERROR(_xll.qlIndexFixing(Eur3M_MX,AN373,TRUE,Recalc),NA())</f>
        <v>4.8333322004229061E-4</v>
      </c>
      <c r="AS373" s="49">
        <v>4.9261406134655289E-4</v>
      </c>
    </row>
    <row r="374" spans="39:45" x14ac:dyDescent="0.2">
      <c r="AM374" s="11" t="str">
        <f t="shared" si="9"/>
        <v>1D</v>
      </c>
      <c r="AN374" s="48">
        <f>_xll.qlCalendarAdvance(Calendar,AN373,AM374,"f",FALSE)</f>
        <v>42769</v>
      </c>
      <c r="AO374" s="48">
        <f>_xll.qlCalendarAdvance(Calendar,AN374,Ndays&amp;"D",,,_xll.ohTrigger(Trigger,Recalc))</f>
        <v>42773</v>
      </c>
      <c r="AP374" s="49">
        <f>IFERROR(_xll.qlIndexFixing(Eur3M_QL,AO374,TRUE,Recalc),NA())</f>
        <v>5.0142154966642722E-4</v>
      </c>
      <c r="AQ374" s="49">
        <f>IFERROR(_xll.qlIndexFixing(Eur3M_MX,AN374,TRUE,Recalc),NA())</f>
        <v>4.856532367814026E-4</v>
      </c>
      <c r="AS374" s="49">
        <v>4.9486782310204092E-4</v>
      </c>
    </row>
    <row r="375" spans="39:45" x14ac:dyDescent="0.2">
      <c r="AM375" s="11" t="str">
        <f t="shared" si="9"/>
        <v>1D</v>
      </c>
      <c r="AN375" s="48">
        <f>_xll.qlCalendarAdvance(Calendar,AN374,AM375,"f",FALSE)</f>
        <v>42772</v>
      </c>
      <c r="AO375" s="48">
        <f>_xll.qlCalendarAdvance(Calendar,AN375,Ndays&amp;"D",,,_xll.ohTrigger(Trigger,Recalc))</f>
        <v>42774</v>
      </c>
      <c r="AP375" s="49">
        <f>IFERROR(_xll.qlIndexFixing(Eur3M_QL,AO375,TRUE,Recalc),NA())</f>
        <v>5.06423339976001E-4</v>
      </c>
      <c r="AQ375" s="49">
        <f>IFERROR(_xll.qlIndexFixing(Eur3M_MX,AN375,TRUE,Recalc),NA())</f>
        <v>4.8798806369338674E-4</v>
      </c>
      <c r="AS375" s="49">
        <v>4.971264567109724E-4</v>
      </c>
    </row>
    <row r="376" spans="39:45" x14ac:dyDescent="0.2">
      <c r="AM376" s="11" t="str">
        <f t="shared" si="9"/>
        <v>1D</v>
      </c>
      <c r="AN376" s="48">
        <f>_xll.qlCalendarAdvance(Calendar,AN375,AM376,"f",FALSE)</f>
        <v>42773</v>
      </c>
      <c r="AO376" s="48">
        <f>_xll.qlCalendarAdvance(Calendar,AN376,Ndays&amp;"D",,,_xll.ohTrigger(Trigger,Recalc))</f>
        <v>42775</v>
      </c>
      <c r="AP376" s="49">
        <f>IFERROR(_xll.qlIndexFixing(Eur3M_QL,AO376,TRUE,Recalc),NA())</f>
        <v>5.2640547418805663E-4</v>
      </c>
      <c r="AQ376" s="49">
        <f>IFERROR(_xll.qlIndexFixing(Eur3M_MX,AN376,TRUE,Recalc),NA())</f>
        <v>4.9314891605996953E-4</v>
      </c>
      <c r="AS376" s="49">
        <v>5.0206114539651377E-4</v>
      </c>
    </row>
    <row r="377" spans="39:45" x14ac:dyDescent="0.2">
      <c r="AM377" s="11" t="str">
        <f t="shared" si="9"/>
        <v>1D</v>
      </c>
      <c r="AN377" s="48">
        <f>_xll.qlCalendarAdvance(Calendar,AN376,AM377,"f",FALSE)</f>
        <v>42774</v>
      </c>
      <c r="AO377" s="48">
        <f>_xll.qlCalendarAdvance(Calendar,AN377,Ndays&amp;"D",,,_xll.ohTrigger(Trigger,Recalc))</f>
        <v>42776</v>
      </c>
      <c r="AP377" s="49">
        <f>IFERROR(_xll.qlIndexFixing(Eur3M_QL,AO377,TRUE,Recalc),NA())</f>
        <v>5.2893083913030381E-4</v>
      </c>
      <c r="AQ377" s="49">
        <f>IFERROR(_xll.qlIndexFixing(Eur3M_MX,AN377,TRUE,Recalc),NA())</f>
        <v>4.9832335234256675E-4</v>
      </c>
      <c r="AS377" s="49">
        <v>5.0700108688608945E-4</v>
      </c>
    </row>
    <row r="378" spans="39:45" x14ac:dyDescent="0.2">
      <c r="AM378" s="11" t="str">
        <f t="shared" si="9"/>
        <v>1D</v>
      </c>
      <c r="AN378" s="48">
        <f>_xll.qlCalendarAdvance(Calendar,AN377,AM378,"f",FALSE)</f>
        <v>42775</v>
      </c>
      <c r="AO378" s="48">
        <f>_xll.qlCalendarAdvance(Calendar,AN378,Ndays&amp;"D",,,_xll.ohTrigger(Trigger,Recalc))</f>
        <v>42779</v>
      </c>
      <c r="AP378" s="49">
        <f>IFERROR(_xll.qlIndexFixing(Eur3M_QL,AO378,TRUE,Recalc),NA())</f>
        <v>5.3146502819028155E-4</v>
      </c>
      <c r="AQ378" s="49">
        <f>IFERROR(_xll.qlIndexFixing(Eur3M_MX,AN378,TRUE,Recalc),NA())</f>
        <v>5.1943075416454481E-4</v>
      </c>
      <c r="AS378" s="49">
        <v>5.2710449730876245E-4</v>
      </c>
    </row>
    <row r="379" spans="39:45" x14ac:dyDescent="0.2">
      <c r="AM379" s="11" t="str">
        <f t="shared" si="9"/>
        <v>1D</v>
      </c>
      <c r="AN379" s="48">
        <f>_xll.qlCalendarAdvance(Calendar,AN378,AM379,"f",FALSE)</f>
        <v>42776</v>
      </c>
      <c r="AO379" s="48">
        <f>_xll.qlCalendarAdvance(Calendar,AN379,Ndays&amp;"D",,,_xll.ohTrigger(Trigger,Recalc))</f>
        <v>42780</v>
      </c>
      <c r="AP379" s="49">
        <f>IFERROR(_xll.qlIndexFixing(Eur3M_QL,AO379,TRUE,Recalc),NA())</f>
        <v>5.3647442640068158E-4</v>
      </c>
      <c r="AQ379" s="49">
        <f>IFERROR(_xll.qlIndexFixing(Eur3M_MX,AN379,TRUE,Recalc),NA())</f>
        <v>5.2188727058499751E-4</v>
      </c>
      <c r="AS379" s="49">
        <v>5.2942793498989005E-4</v>
      </c>
    </row>
    <row r="380" spans="39:45" x14ac:dyDescent="0.2">
      <c r="AM380" s="11" t="str">
        <f t="shared" si="9"/>
        <v>1D</v>
      </c>
      <c r="AN380" s="48">
        <f>_xll.qlCalendarAdvance(Calendar,AN379,AM380,"f",FALSE)</f>
        <v>42779</v>
      </c>
      <c r="AO380" s="48">
        <f>_xll.qlCalendarAdvance(Calendar,AN380,Ndays&amp;"D",,,_xll.ohTrigger(Trigger,Recalc))</f>
        <v>42781</v>
      </c>
      <c r="AP380" s="49">
        <f>IFERROR(_xll.qlIndexFixing(Eur3M_QL,AO380,TRUE,Recalc),NA())</f>
        <v>5.4148234919713326E-4</v>
      </c>
      <c r="AQ380" s="49">
        <f>IFERROR(_xll.qlIndexFixing(Eur3M_MX,AN380,TRUE,Recalc),NA())</f>
        <v>5.2435957254709194E-4</v>
      </c>
      <c r="AS380" s="49">
        <v>5.3175896395589656E-4</v>
      </c>
    </row>
    <row r="381" spans="39:45" x14ac:dyDescent="0.2">
      <c r="AM381" s="11" t="str">
        <f t="shared" si="9"/>
        <v>1D</v>
      </c>
      <c r="AN381" s="48">
        <f>_xll.qlCalendarAdvance(Calendar,AN380,AM381,"f",FALSE)</f>
        <v>42780</v>
      </c>
      <c r="AO381" s="48">
        <f>_xll.qlCalendarAdvance(Calendar,AN381,Ndays&amp;"D",,,_xll.ohTrigger(Trigger,Recalc))</f>
        <v>42782</v>
      </c>
      <c r="AP381" s="49">
        <f>IFERROR(_xll.qlIndexFixing(Eur3M_QL,AO381,TRUE,Recalc),NA())</f>
        <v>5.6132260382055308E-4</v>
      </c>
      <c r="AQ381" s="49">
        <f>IFERROR(_xll.qlIndexFixing(Eur3M_MX,AN381,TRUE,Recalc),NA())</f>
        <v>5.2959157490114941E-4</v>
      </c>
      <c r="AS381" s="49">
        <v>5.3671800384743327E-4</v>
      </c>
    </row>
    <row r="382" spans="39:45" x14ac:dyDescent="0.2">
      <c r="AM382" s="11" t="str">
        <f t="shared" si="9"/>
        <v>1D</v>
      </c>
      <c r="AN382" s="48">
        <f>_xll.qlCalendarAdvance(Calendar,AN381,AM382,"f",FALSE)</f>
        <v>42781</v>
      </c>
      <c r="AO382" s="48">
        <f>_xll.qlCalendarAdvance(Calendar,AN382,Ndays&amp;"D",,,_xll.ohTrigger(Trigger,Recalc))</f>
        <v>42783</v>
      </c>
      <c r="AP382" s="49">
        <f>IFERROR(_xll.qlIndexFixing(Eur3M_QL,AO382,TRUE,Recalc),NA())</f>
        <v>5.638942365493449E-4</v>
      </c>
      <c r="AQ382" s="49">
        <f>IFERROR(_xll.qlIndexFixing(Eur3M_MX,AN382,TRUE,Recalc),NA())</f>
        <v>5.3482911172426971E-4</v>
      </c>
      <c r="AS382" s="49">
        <v>5.4167812709170345E-4</v>
      </c>
    </row>
    <row r="383" spans="39:45" x14ac:dyDescent="0.2">
      <c r="AM383" s="11" t="str">
        <f t="shared" si="9"/>
        <v>1D</v>
      </c>
      <c r="AN383" s="48">
        <f>_xll.qlCalendarAdvance(Calendar,AN382,AM383,"f",FALSE)</f>
        <v>42782</v>
      </c>
      <c r="AO383" s="48">
        <f>_xll.qlCalendarAdvance(Calendar,AN383,Ndays&amp;"D",,,_xll.ohTrigger(Trigger,Recalc))</f>
        <v>42786</v>
      </c>
      <c r="AP383" s="49">
        <f>IFERROR(_xll.qlIndexFixing(Eur3M_QL,AO383,TRUE,Recalc),NA())</f>
        <v>5.6647239743731911E-4</v>
      </c>
      <c r="AQ383" s="49">
        <f>IFERROR(_xll.qlIndexFixing(Eur3M_MX,AN383,TRUE,Recalc),NA())</f>
        <v>5.5587742277075989E-4</v>
      </c>
      <c r="AS383" s="49">
        <v>5.6165869481383075E-4</v>
      </c>
    </row>
    <row r="384" spans="39:45" x14ac:dyDescent="0.2">
      <c r="AM384" s="11" t="str">
        <f t="shared" si="9"/>
        <v>1D</v>
      </c>
      <c r="AN384" s="48">
        <f>_xll.qlCalendarAdvance(Calendar,AN383,AM384,"f",FALSE)</f>
        <v>42783</v>
      </c>
      <c r="AO384" s="48">
        <f>_xll.qlCalendarAdvance(Calendar,AN384,Ndays&amp;"D",,,_xll.ohTrigger(Trigger,Recalc))</f>
        <v>42787</v>
      </c>
      <c r="AP384" s="49">
        <f>IFERROR(_xll.qlIndexFixing(Eur3M_QL,AO384,TRUE,Recalc),NA())</f>
        <v>5.7145500698564395E-4</v>
      </c>
      <c r="AQ384" s="49">
        <f>IFERROR(_xll.qlIndexFixing(Eur3M_MX,AN384,TRUE,Recalc),NA())</f>
        <v>5.584596129644126E-4</v>
      </c>
      <c r="AS384" s="49">
        <v>5.6406082714755001E-4</v>
      </c>
    </row>
    <row r="385" spans="39:45" x14ac:dyDescent="0.2">
      <c r="AM385" s="11" t="str">
        <f t="shared" si="9"/>
        <v>1D</v>
      </c>
      <c r="AN385" s="48">
        <f>_xll.qlCalendarAdvance(Calendar,AN384,AM385,"f",FALSE)</f>
        <v>42786</v>
      </c>
      <c r="AO385" s="48">
        <f>_xll.qlCalendarAdvance(Calendar,AN385,Ndays&amp;"D",,,_xll.ohTrigger(Trigger,Recalc))</f>
        <v>42788</v>
      </c>
      <c r="AP385" s="49">
        <f>IFERROR(_xll.qlIndexFixing(Eur3M_QL,AO385,TRUE,Recalc),NA())</f>
        <v>5.7643065416441161E-4</v>
      </c>
      <c r="AQ385" s="49">
        <f>IFERROR(_xll.qlIndexFixing(Eur3M_MX,AN385,TRUE,Recalc),NA())</f>
        <v>5.6105824742181342E-4</v>
      </c>
      <c r="AS385" s="49">
        <v>5.664735843746092E-4</v>
      </c>
    </row>
    <row r="386" spans="39:45" x14ac:dyDescent="0.2">
      <c r="AM386" s="11" t="str">
        <f t="shared" si="9"/>
        <v>1D</v>
      </c>
      <c r="AN386" s="48">
        <f>_xll.qlCalendarAdvance(Calendar,AN385,AM386,"f",FALSE)</f>
        <v>42787</v>
      </c>
      <c r="AO386" s="48">
        <f>_xll.qlCalendarAdvance(Calendar,AN386,Ndays&amp;"D",,,_xll.ohTrigger(Trigger,Recalc))</f>
        <v>42789</v>
      </c>
      <c r="AP386" s="49">
        <f>IFERROR(_xll.qlIndexFixing(Eur3M_QL,AO386,TRUE,Recalc),NA())</f>
        <v>5.9598932722103608E-4</v>
      </c>
      <c r="AQ386" s="49">
        <f>IFERROR(_xll.qlIndexFixing(Eur3M_MX,AN386,TRUE,Recalc),NA())</f>
        <v>5.6630394631999447E-4</v>
      </c>
      <c r="AS386" s="49">
        <v>5.7142731722325093E-4</v>
      </c>
    </row>
    <row r="387" spans="39:45" x14ac:dyDescent="0.2">
      <c r="AM387" s="11" t="str">
        <f t="shared" si="9"/>
        <v>1D</v>
      </c>
      <c r="AN387" s="48">
        <f>_xll.qlCalendarAdvance(Calendar,AN386,AM387,"f",FALSE)</f>
        <v>42788</v>
      </c>
      <c r="AO387" s="48">
        <f>_xll.qlCalendarAdvance(Calendar,AN387,Ndays&amp;"D",,,_xll.ohTrigger(Trigger,Recalc))</f>
        <v>42790</v>
      </c>
      <c r="AP387" s="49">
        <f>IFERROR(_xll.qlIndexFixing(Eur3M_QL,AO387,TRUE,Recalc),NA())</f>
        <v>6.0322171528457238E-4</v>
      </c>
      <c r="AQ387" s="49">
        <f>IFERROR(_xll.qlIndexFixing(Eur3M_MX,AN387,TRUE,Recalc),NA())</f>
        <v>5.7154676112880368E-4</v>
      </c>
      <c r="AS387" s="49">
        <v>5.7637780660886638E-4</v>
      </c>
    </row>
    <row r="388" spans="39:45" x14ac:dyDescent="0.2">
      <c r="AM388" s="11" t="str">
        <f t="shared" si="9"/>
        <v>1D</v>
      </c>
      <c r="AN388" s="48">
        <f>_xll.qlCalendarAdvance(Calendar,AN387,AM388,"f",FALSE)</f>
        <v>42789</v>
      </c>
      <c r="AO388" s="48">
        <f>_xll.qlCalendarAdvance(Calendar,AN388,Ndays&amp;"D",,,_xll.ohTrigger(Trigger,Recalc))</f>
        <v>42793</v>
      </c>
      <c r="AP388" s="49">
        <f>IFERROR(_xll.qlIndexFixing(Eur3M_QL,AO388,TRUE,Recalc),NA())</f>
        <v>6.0811517483866134E-4</v>
      </c>
      <c r="AQ388" s="49">
        <f>IFERROR(_xll.qlIndexFixing(Eur3M_MX,AN388,TRUE,Recalc),NA())</f>
        <v>5.922733146780855E-4</v>
      </c>
      <c r="AS388" s="49">
        <v>5.9606884985654565E-4</v>
      </c>
    </row>
    <row r="389" spans="39:45" x14ac:dyDescent="0.2">
      <c r="AM389" s="11" t="str">
        <f t="shared" si="9"/>
        <v>1D</v>
      </c>
      <c r="AN389" s="48">
        <f>_xll.qlCalendarAdvance(Calendar,AN388,AM389,"f",FALSE)</f>
        <v>42790</v>
      </c>
      <c r="AO389" s="48">
        <f>_xll.qlCalendarAdvance(Calendar,AN389,Ndays&amp;"D",,,_xll.ohTrigger(Trigger,Recalc))</f>
        <v>42794</v>
      </c>
      <c r="AP389" s="49">
        <f>IFERROR(_xll.qlIndexFixing(Eur3M_QL,AO389,TRUE,Recalc),NA())</f>
        <v>6.129964575992638E-4</v>
      </c>
      <c r="AQ389" s="49">
        <f>IFERROR(_xll.qlIndexFixing(Eur3M_MX,AN389,TRUE,Recalc),NA())</f>
        <v>5.9990136490818756E-4</v>
      </c>
      <c r="AS389" s="49">
        <v>6.0334408134185926E-4</v>
      </c>
    </row>
    <row r="390" spans="39:45" x14ac:dyDescent="0.2">
      <c r="AM390" s="11" t="str">
        <f t="shared" ref="AM390:AM453" si="10">AM389</f>
        <v>1D</v>
      </c>
      <c r="AN390" s="48">
        <f>_xll.qlCalendarAdvance(Calendar,AN389,AM390,"f",FALSE)</f>
        <v>42793</v>
      </c>
      <c r="AO390" s="48">
        <f>_xll.qlCalendarAdvance(Calendar,AN390,Ndays&amp;"D",,,_xll.ohTrigger(Trigger,Recalc))</f>
        <v>42795</v>
      </c>
      <c r="AP390" s="49">
        <f>IFERROR(_xll.qlIndexFixing(Eur3M_QL,AO390,TRUE,Recalc),NA())</f>
        <v>6.2239709224774049E-4</v>
      </c>
      <c r="AQ390" s="49">
        <f>IFERROR(_xll.qlIndexFixing(Eur3M_MX,AN390,TRUE,Recalc),NA())</f>
        <v>6.0503645369715806E-4</v>
      </c>
      <c r="AS390" s="49">
        <v>6.0820646064105679E-4</v>
      </c>
    </row>
    <row r="391" spans="39:45" x14ac:dyDescent="0.2">
      <c r="AM391" s="11" t="str">
        <f t="shared" si="10"/>
        <v>1D</v>
      </c>
      <c r="AN391" s="48">
        <f>_xll.qlCalendarAdvance(Calendar,AN390,AM391,"f",FALSE)</f>
        <v>42794</v>
      </c>
      <c r="AO391" s="48">
        <f>_xll.qlCalendarAdvance(Calendar,AN391,Ndays&amp;"D",,,_xll.ohTrigger(Trigger,Recalc))</f>
        <v>42796</v>
      </c>
      <c r="AP391" s="49">
        <f>IFERROR(_xll.qlIndexFixing(Eur3M_QL,AO391,TRUE,Recalc),NA())</f>
        <v>6.3238465392419533E-4</v>
      </c>
      <c r="AQ391" s="49">
        <f>IFERROR(_xll.qlIndexFixing(Eur3M_MX,AN391,TRUE,Recalc),NA())</f>
        <v>6.1015871146901008E-4</v>
      </c>
      <c r="AS391" s="49">
        <v>6.1305948686194247E-4</v>
      </c>
    </row>
    <row r="392" spans="39:45" x14ac:dyDescent="0.2">
      <c r="AM392" s="11" t="str">
        <f t="shared" si="10"/>
        <v>1D</v>
      </c>
      <c r="AN392" s="48">
        <f>_xll.qlCalendarAdvance(Calendar,AN391,AM392,"f",FALSE)</f>
        <v>42795</v>
      </c>
      <c r="AO392" s="48">
        <f>_xll.qlCalendarAdvance(Calendar,AN392,Ndays&amp;"D",,,_xll.ohTrigger(Trigger,Recalc))</f>
        <v>42797</v>
      </c>
      <c r="AP392" s="49">
        <f>IFERROR(_xll.qlIndexFixing(Eur3M_QL,AO392,TRUE,Recalc),NA())</f>
        <v>6.3719367759912631E-4</v>
      </c>
      <c r="AQ392" s="49">
        <f>IFERROR(_xll.qlIndexFixing(Eur3M_MX,AN392,TRUE,Recalc),NA())</f>
        <v>6.199537702749105E-4</v>
      </c>
      <c r="AS392" s="49">
        <v>6.2247589438447126E-4</v>
      </c>
    </row>
    <row r="393" spans="39:45" x14ac:dyDescent="0.2">
      <c r="AM393" s="11" t="str">
        <f t="shared" si="10"/>
        <v>1D</v>
      </c>
      <c r="AN393" s="48">
        <f>_xll.qlCalendarAdvance(Calendar,AN392,AM393,"f",FALSE)</f>
        <v>42796</v>
      </c>
      <c r="AO393" s="48">
        <f>_xll.qlCalendarAdvance(Calendar,AN393,Ndays&amp;"D",,,_xll.ohTrigger(Trigger,Recalc))</f>
        <v>42800</v>
      </c>
      <c r="AP393" s="49">
        <f>IFERROR(_xll.qlIndexFixing(Eur3M_QL,AO393,TRUE,Recalc),NA())</f>
        <v>6.4198597440720908E-4</v>
      </c>
      <c r="AQ393" s="49">
        <f>IFERROR(_xll.qlIndexFixing(Eur3M_MX,AN393,TRUE,Recalc),NA())</f>
        <v>6.3049424645015824E-4</v>
      </c>
      <c r="AS393" s="49">
        <v>6.3236511517097136E-4</v>
      </c>
    </row>
    <row r="394" spans="39:45" x14ac:dyDescent="0.2">
      <c r="AM394" s="11" t="str">
        <f t="shared" si="10"/>
        <v>1D</v>
      </c>
      <c r="AN394" s="48">
        <f>_xll.qlCalendarAdvance(Calendar,AN393,AM394,"f",FALSE)</f>
        <v>42797</v>
      </c>
      <c r="AO394" s="48">
        <f>_xll.qlCalendarAdvance(Calendar,AN394,Ndays&amp;"D",,,_xll.ohTrigger(Trigger,Recalc))</f>
        <v>42801</v>
      </c>
      <c r="AP394" s="49">
        <f>IFERROR(_xll.qlIndexFixing(Eur3M_QL,AO394,TRUE,Recalc),NA())</f>
        <v>6.4676078599158813E-4</v>
      </c>
      <c r="AQ394" s="49">
        <f>IFERROR(_xll.qlIndexFixing(Eur3M_MX,AN394,TRUE,Recalc),NA())</f>
        <v>6.3553339592611294E-4</v>
      </c>
      <c r="AS394" s="49">
        <v>6.3716163946871682E-4</v>
      </c>
    </row>
    <row r="395" spans="39:45" x14ac:dyDescent="0.2">
      <c r="AM395" s="11" t="str">
        <f t="shared" si="10"/>
        <v>1D</v>
      </c>
      <c r="AN395" s="48">
        <f>_xll.qlCalendarAdvance(Calendar,AN394,AM395,"f",FALSE)</f>
        <v>42800</v>
      </c>
      <c r="AO395" s="48">
        <f>_xll.qlCalendarAdvance(Calendar,AN395,Ndays&amp;"D",,,_xll.ohTrigger(Trigger,Recalc))</f>
        <v>42802</v>
      </c>
      <c r="AP395" s="49">
        <f>IFERROR(_xll.qlIndexFixing(Eur3M_QL,AO395,TRUE,Recalc),NA())</f>
        <v>6.5587045894066837E-4</v>
      </c>
      <c r="AQ395" s="49">
        <f>IFERROR(_xll.qlIndexFixing(Eur3M_MX,AN395,TRUE,Recalc),NA())</f>
        <v>6.4055208208754647E-4</v>
      </c>
      <c r="AS395" s="49">
        <v>6.4194489432178869E-4</v>
      </c>
    </row>
    <row r="396" spans="39:45" x14ac:dyDescent="0.2">
      <c r="AM396" s="11" t="str">
        <f t="shared" si="10"/>
        <v>1D</v>
      </c>
      <c r="AN396" s="48">
        <f>_xll.qlCalendarAdvance(Calendar,AN395,AM396,"f",FALSE)</f>
        <v>42801</v>
      </c>
      <c r="AO396" s="48">
        <f>_xll.qlCalendarAdvance(Calendar,AN396,Ndays&amp;"D",,,_xll.ohTrigger(Trigger,Recalc))</f>
        <v>42803</v>
      </c>
      <c r="AP396" s="49">
        <f>IFERROR(_xll.qlIndexFixing(Eur3M_QL,AO396,TRUE,Recalc),NA())</f>
        <v>6.656700128124611E-4</v>
      </c>
      <c r="AQ396" s="49">
        <f>IFERROR(_xll.qlIndexFixing(Eur3M_MX,AN396,TRUE,Recalc),NA())</f>
        <v>6.4554900737935216E-4</v>
      </c>
      <c r="AS396" s="49">
        <v>6.4671421612970826E-4</v>
      </c>
    </row>
    <row r="397" spans="39:45" x14ac:dyDescent="0.2">
      <c r="AM397" s="11" t="str">
        <f t="shared" si="10"/>
        <v>1D</v>
      </c>
      <c r="AN397" s="48">
        <f>_xll.qlCalendarAdvance(Calendar,AN396,AM397,"f",FALSE)</f>
        <v>42802</v>
      </c>
      <c r="AO397" s="48">
        <f>_xll.qlCalendarAdvance(Calendar,AN397,Ndays&amp;"D",,,_xll.ohTrigger(Trigger,Recalc))</f>
        <v>42804</v>
      </c>
      <c r="AP397" s="49">
        <f>IFERROR(_xll.qlIndexFixing(Eur3M_QL,AO397,TRUE,Recalc),NA())</f>
        <v>6.7034602278907547E-4</v>
      </c>
      <c r="AQ397" s="49">
        <f>IFERROR(_xll.qlIndexFixing(Eur3M_MX,AN397,TRUE,Recalc),NA())</f>
        <v>6.5478406407213459E-4</v>
      </c>
      <c r="AS397" s="49">
        <v>6.5567701866920791E-4</v>
      </c>
    </row>
    <row r="398" spans="39:45" x14ac:dyDescent="0.2">
      <c r="AM398" s="11" t="str">
        <f t="shared" si="10"/>
        <v>1D</v>
      </c>
      <c r="AN398" s="48">
        <f>_xll.qlCalendarAdvance(Calendar,AN397,AM398,"f",FALSE)</f>
        <v>42803</v>
      </c>
      <c r="AO398" s="48">
        <f>_xll.qlCalendarAdvance(Calendar,AN398,Ndays&amp;"D",,,_xll.ohTrigger(Trigger,Recalc))</f>
        <v>42807</v>
      </c>
      <c r="AP398" s="49">
        <f>IFERROR(_xll.qlIndexFixing(Eur3M_QL,AO398,TRUE,Recalc),NA())</f>
        <v>6.7499999732265428E-4</v>
      </c>
      <c r="AQ398" s="49">
        <f>IFERROR(_xll.qlIndexFixing(Eur3M_MX,AN398,TRUE,Recalc),NA())</f>
        <v>6.6529289362180313E-4</v>
      </c>
      <c r="AS398" s="49">
        <v>6.656387920994897E-4</v>
      </c>
    </row>
    <row r="399" spans="39:45" x14ac:dyDescent="0.2">
      <c r="AM399" s="11" t="str">
        <f t="shared" si="10"/>
        <v>1D</v>
      </c>
      <c r="AN399" s="48">
        <f>_xll.qlCalendarAdvance(Calendar,AN398,AM399,"f",FALSE)</f>
        <v>42804</v>
      </c>
      <c r="AO399" s="48">
        <f>_xll.qlCalendarAdvance(Calendar,AN399,Ndays&amp;"D",,,_xll.ohTrigger(Trigger,Recalc))</f>
        <v>42808</v>
      </c>
      <c r="AP399" s="49">
        <f>IFERROR(_xll.qlIndexFixing(Eur3M_QL,AO399,TRUE,Recalc),NA())</f>
        <v>6.7963125775259161E-4</v>
      </c>
      <c r="AQ399" s="49">
        <f>IFERROR(_xll.qlIndexFixing(Eur3M_MX,AN399,TRUE,Recalc),NA())</f>
        <v>6.7016129612901992E-4</v>
      </c>
      <c r="AS399" s="49">
        <v>6.7032838588496437E-4</v>
      </c>
    </row>
    <row r="400" spans="39:45" x14ac:dyDescent="0.2">
      <c r="AM400" s="11" t="str">
        <f t="shared" si="10"/>
        <v>1D</v>
      </c>
      <c r="AN400" s="48">
        <f>_xll.qlCalendarAdvance(Calendar,AN399,AM400,"f",FALSE)</f>
        <v>42807</v>
      </c>
      <c r="AO400" s="48">
        <f>_xll.qlCalendarAdvance(Calendar,AN400,Ndays&amp;"D",,,_xll.ohTrigger(Trigger,Recalc))</f>
        <v>42809</v>
      </c>
      <c r="AP400" s="49">
        <f>IFERROR(_xll.qlIndexFixing(Eur3M_QL,AO400,TRUE,Recalc),NA())</f>
        <v>6.8840902524841183E-4</v>
      </c>
      <c r="AQ400" s="49">
        <f>IFERROR(_xll.qlIndexFixing(Eur3M_MX,AN400,TRUE,Recalc),NA())</f>
        <v>6.7499999937927001E-4</v>
      </c>
      <c r="AS400" s="49">
        <v>6.7499999975722852E-4</v>
      </c>
    </row>
    <row r="401" spans="39:45" x14ac:dyDescent="0.2">
      <c r="AM401" s="11" t="str">
        <f t="shared" si="10"/>
        <v>1D</v>
      </c>
      <c r="AN401" s="48">
        <f>_xll.qlCalendarAdvance(Calendar,AN400,AM401,"f",FALSE)</f>
        <v>42808</v>
      </c>
      <c r="AO401" s="48">
        <f>_xll.qlCalendarAdvance(Calendar,AN401,Ndays&amp;"D",,,_xll.ohTrigger(Trigger,Recalc))</f>
        <v>42810</v>
      </c>
      <c r="AP401" s="49">
        <f>IFERROR(_xll.qlIndexFixing(Eur3M_QL,AO401,TRUE,Recalc),NA())</f>
        <v>6.9792275997416641E-4</v>
      </c>
      <c r="AQ401" s="49">
        <f>IFERROR(_xll.qlIndexFixing(Eur3M_MX,AN401,TRUE,Recalc),NA())</f>
        <v>6.7982078873393573E-4</v>
      </c>
      <c r="AS401" s="49">
        <v>6.7965435157162264E-4</v>
      </c>
    </row>
    <row r="402" spans="39:45" x14ac:dyDescent="0.2">
      <c r="AM402" s="11" t="str">
        <f t="shared" si="10"/>
        <v>1D</v>
      </c>
      <c r="AN402" s="48">
        <f>_xll.qlCalendarAdvance(Calendar,AN401,AM402,"f",FALSE)</f>
        <v>42809</v>
      </c>
      <c r="AO402" s="48">
        <f>_xll.qlCalendarAdvance(Calendar,AN402,Ndays&amp;"D",,,_xll.ohTrigger(Trigger,Recalc))</f>
        <v>42811</v>
      </c>
      <c r="AP402" s="49">
        <f>IFERROR(_xll.qlIndexFixing(Eur3M_QL,AO402,TRUE,Recalc),NA())</f>
        <v>7.0243585033385298E-4</v>
      </c>
      <c r="AQ402" s="49">
        <f>IFERROR(_xll.qlIndexFixing(Eur3M_MX,AN402,TRUE,Recalc),NA())</f>
        <v>6.8856309867561987E-4</v>
      </c>
      <c r="AS402" s="49">
        <v>6.8809358507570606E-4</v>
      </c>
    </row>
    <row r="403" spans="39:45" x14ac:dyDescent="0.2">
      <c r="AM403" s="11" t="str">
        <f t="shared" si="10"/>
        <v>1D</v>
      </c>
      <c r="AN403" s="48">
        <f>_xll.qlCalendarAdvance(Calendar,AN402,AM403,"f",FALSE)</f>
        <v>42810</v>
      </c>
      <c r="AO403" s="48">
        <f>_xll.qlCalendarAdvance(Calendar,AN403,Ndays&amp;"D",,,_xll.ohTrigger(Trigger,Recalc))</f>
        <v>42814</v>
      </c>
      <c r="AP403" s="49">
        <f>IFERROR(_xll.qlIndexFixing(Eur3M_QL,AO403,TRUE,Recalc),NA())</f>
        <v>7.06924592865438E-4</v>
      </c>
      <c r="AQ403" s="49">
        <f>IFERROR(_xll.qlIndexFixing(Eur3M_MX,AN403,TRUE,Recalc),NA())</f>
        <v>6.9904760377574777E-4</v>
      </c>
      <c r="AS403" s="49">
        <v>6.9812567394066528E-4</v>
      </c>
    </row>
    <row r="404" spans="39:45" x14ac:dyDescent="0.2">
      <c r="AM404" s="11" t="str">
        <f t="shared" si="10"/>
        <v>1D</v>
      </c>
      <c r="AN404" s="48">
        <f>_xll.qlCalendarAdvance(Calendar,AN403,AM404,"f",FALSE)</f>
        <v>42811</v>
      </c>
      <c r="AO404" s="48">
        <f>_xll.qlCalendarAdvance(Calendar,AN404,Ndays&amp;"D",,,_xll.ohTrigger(Trigger,Recalc))</f>
        <v>42815</v>
      </c>
      <c r="AP404" s="49">
        <f>IFERROR(_xll.qlIndexFixing(Eur3M_QL,AO404,TRUE,Recalc),NA())</f>
        <v>7.1138933943007052E-4</v>
      </c>
      <c r="AQ404" s="49">
        <f>IFERROR(_xll.qlIndexFixing(Eur3M_MX,AN404,TRUE,Recalc),NA())</f>
        <v>7.0383900232149645E-4</v>
      </c>
      <c r="AS404" s="49">
        <v>7.0271146945702963E-4</v>
      </c>
    </row>
    <row r="405" spans="39:45" x14ac:dyDescent="0.2">
      <c r="AM405" s="11" t="str">
        <f t="shared" si="10"/>
        <v>1D</v>
      </c>
      <c r="AN405" s="48">
        <f>_xll.qlCalendarAdvance(Calendar,AN404,AM405,"f",FALSE)</f>
        <v>42814</v>
      </c>
      <c r="AO405" s="48">
        <f>_xll.qlCalendarAdvance(Calendar,AN405,Ndays&amp;"D",,,_xll.ohTrigger(Trigger,Recalc))</f>
        <v>42816</v>
      </c>
      <c r="AP405" s="49">
        <f>IFERROR(_xll.qlIndexFixing(Eur3M_QL,AO405,TRUE,Recalc),NA())</f>
        <v>7.1985041040766701E-4</v>
      </c>
      <c r="AQ405" s="49">
        <f>IFERROR(_xll.qlIndexFixing(Eur3M_MX,AN405,TRUE,Recalc),NA())</f>
        <v>7.0860758088134431E-4</v>
      </c>
      <c r="AS405" s="49">
        <v>7.0726527048807204E-4</v>
      </c>
    </row>
    <row r="406" spans="39:45" x14ac:dyDescent="0.2">
      <c r="AM406" s="11" t="str">
        <f t="shared" si="10"/>
        <v>1D</v>
      </c>
      <c r="AN406" s="48">
        <f>_xll.qlCalendarAdvance(Calendar,AN405,AM406,"f",FALSE)</f>
        <v>42815</v>
      </c>
      <c r="AO406" s="48">
        <f>_xll.qlCalendarAdvance(Calendar,AN406,Ndays&amp;"D",,,_xll.ohTrigger(Trigger,Recalc))</f>
        <v>42817</v>
      </c>
      <c r="AP406" s="49">
        <f>IFERROR(_xll.qlIndexFixing(Eur3M_QL,AO406,TRUE,Recalc),NA())</f>
        <v>7.2901793091838198E-4</v>
      </c>
      <c r="AQ406" s="49">
        <f>IFERROR(_xll.qlIndexFixing(Eur3M_MX,AN406,TRUE,Recalc),NA())</f>
        <v>7.1333746183085847E-4</v>
      </c>
      <c r="AS406" s="49">
        <v>7.1176714576411419E-4</v>
      </c>
    </row>
    <row r="407" spans="39:45" x14ac:dyDescent="0.2">
      <c r="AM407" s="11" t="str">
        <f t="shared" si="10"/>
        <v>1D</v>
      </c>
      <c r="AN407" s="48">
        <f>_xll.qlCalendarAdvance(Calendar,AN406,AM407,"f",FALSE)</f>
        <v>42816</v>
      </c>
      <c r="AO407" s="48">
        <f>_xll.qlCalendarAdvance(Calendar,AN407,Ndays&amp;"D",,,_xll.ohTrigger(Trigger,Recalc))</f>
        <v>42818</v>
      </c>
      <c r="AP407" s="49">
        <f>IFERROR(_xll.qlIndexFixing(Eur3M_QL,AO407,TRUE,Recalc),NA())</f>
        <v>7.3336987135075315E-4</v>
      </c>
      <c r="AQ407" s="49">
        <f>IFERROR(_xll.qlIndexFixing(Eur3M_MX,AN407,TRUE,Recalc),NA())</f>
        <v>7.218316241989893E-4</v>
      </c>
      <c r="AS407" s="49">
        <v>7.196864159258429E-4</v>
      </c>
    </row>
    <row r="408" spans="39:45" x14ac:dyDescent="0.2">
      <c r="AM408" s="11" t="str">
        <f t="shared" si="10"/>
        <v>1D</v>
      </c>
      <c r="AN408" s="48">
        <f>_xll.qlCalendarAdvance(Calendar,AN407,AM408,"f",FALSE)</f>
        <v>42817</v>
      </c>
      <c r="AO408" s="48">
        <f>_xll.qlCalendarAdvance(Calendar,AN408,Ndays&amp;"D",,,_xll.ohTrigger(Trigger,Recalc))</f>
        <v>42821</v>
      </c>
      <c r="AP408" s="49">
        <f>IFERROR(_xll.qlIndexFixing(Eur3M_QL,AO408,TRUE,Recalc),NA())</f>
        <v>7.3770068531819899E-4</v>
      </c>
      <c r="AQ408" s="49">
        <f>IFERROR(_xll.qlIndexFixing(Eur3M_MX,AN408,TRUE,Recalc),NA())</f>
        <v>7.3188251403257518E-4</v>
      </c>
      <c r="AS408" s="49">
        <v>7.2927849382180949E-4</v>
      </c>
    </row>
    <row r="409" spans="39:45" x14ac:dyDescent="0.2">
      <c r="AM409" s="11" t="str">
        <f t="shared" si="10"/>
        <v>1D</v>
      </c>
      <c r="AN409" s="48">
        <f>_xll.qlCalendarAdvance(Calendar,AN408,AM409,"f",FALSE)</f>
        <v>42818</v>
      </c>
      <c r="AO409" s="48">
        <f>_xll.qlCalendarAdvance(Calendar,AN409,Ndays&amp;"D",,,_xll.ohTrigger(Trigger,Recalc))</f>
        <v>42822</v>
      </c>
      <c r="AP409" s="49">
        <f>IFERROR(_xll.qlIndexFixing(Eur3M_QL,AO409,TRUE,Recalc),NA())</f>
        <v>7.4201085107815313E-4</v>
      </c>
      <c r="AQ409" s="49">
        <f>IFERROR(_xll.qlIndexFixing(Eur3M_MX,AN409,TRUE,Recalc),NA())</f>
        <v>7.3642833855981226E-4</v>
      </c>
      <c r="AS409" s="49">
        <v>7.3353815207576002E-4</v>
      </c>
    </row>
    <row r="410" spans="39:45" x14ac:dyDescent="0.2">
      <c r="AM410" s="11" t="str">
        <f t="shared" si="10"/>
        <v>1D</v>
      </c>
      <c r="AN410" s="48">
        <f>_xll.qlCalendarAdvance(Calendar,AN409,AM410,"f",FALSE)</f>
        <v>42821</v>
      </c>
      <c r="AO410" s="48">
        <f>_xll.qlCalendarAdvance(Calendar,AN410,Ndays&amp;"D",,,_xll.ohTrigger(Trigger,Recalc))</f>
        <v>42823</v>
      </c>
      <c r="AP410" s="49">
        <f>IFERROR(_xll.qlIndexFixing(Eur3M_QL,AO410,TRUE,Recalc),NA())</f>
        <v>7.4434125561118796E-4</v>
      </c>
      <c r="AQ410" s="49">
        <f>IFERROR(_xll.qlIndexFixing(Eur3M_MX,AN410,TRUE,Recalc),NA())</f>
        <v>7.4093928072917756E-4</v>
      </c>
      <c r="AS410" s="49">
        <v>7.3775291597886496E-4</v>
      </c>
    </row>
    <row r="411" spans="39:45" x14ac:dyDescent="0.2">
      <c r="AM411" s="11" t="str">
        <f t="shared" si="10"/>
        <v>1D</v>
      </c>
      <c r="AN411" s="48">
        <f>_xll.qlCalendarAdvance(Calendar,AN410,AM411,"f",FALSE)</f>
        <v>42822</v>
      </c>
      <c r="AO411" s="48">
        <f>_xll.qlCalendarAdvance(Calendar,AN411,Ndays&amp;"D",,,_xll.ohTrigger(Trigger,Recalc))</f>
        <v>42824</v>
      </c>
      <c r="AP411" s="49">
        <f>IFERROR(_xll.qlIndexFixing(Eur3M_QL,AO411,TRUE,Recalc),NA())</f>
        <v>7.5711375519839569E-4</v>
      </c>
      <c r="AQ411" s="49">
        <f>IFERROR(_xll.qlIndexFixing(Eur3M_MX,AN411,TRUE,Recalc),NA())</f>
        <v>7.454159977175926E-4</v>
      </c>
      <c r="AS411" s="49">
        <v>7.4192399077659306E-4</v>
      </c>
    </row>
    <row r="412" spans="39:45" x14ac:dyDescent="0.2">
      <c r="AM412" s="11" t="str">
        <f t="shared" si="10"/>
        <v>1D</v>
      </c>
      <c r="AN412" s="48">
        <f>_xll.qlCalendarAdvance(Calendar,AN411,AM412,"f",FALSE)</f>
        <v>42823</v>
      </c>
      <c r="AO412" s="48">
        <f>_xll.qlCalendarAdvance(Calendar,AN412,Ndays&amp;"D",,,_xll.ohTrigger(Trigger,Recalc))</f>
        <v>42825</v>
      </c>
      <c r="AP412" s="49">
        <f>IFERROR(_xll.qlIndexFixing(Eur3M_QL,AO412,TRUE,Recalc),NA())</f>
        <v>7.6133332920112935E-4</v>
      </c>
      <c r="AQ412" s="49">
        <f>IFERROR(_xll.qlIndexFixing(Eur3M_MX,AN412,TRUE,Recalc),NA())</f>
        <v>7.4800391510380915E-4</v>
      </c>
      <c r="AS412" s="49">
        <v>7.4442458440120997E-4</v>
      </c>
    </row>
    <row r="413" spans="39:45" x14ac:dyDescent="0.2">
      <c r="AM413" s="11" t="str">
        <f t="shared" si="10"/>
        <v>1D</v>
      </c>
      <c r="AN413" s="48">
        <f>_xll.qlCalendarAdvance(Calendar,AN412,AM413,"f",FALSE)</f>
        <v>42824</v>
      </c>
      <c r="AO413" s="48">
        <f>_xll.qlCalendarAdvance(Calendar,AN413,Ndays&amp;"D",,,_xll.ohTrigger(Trigger,Recalc))</f>
        <v>42828</v>
      </c>
      <c r="AP413" s="49">
        <f>IFERROR(_xll.qlIndexFixing(Eur3M_QL,AO413,TRUE,Recalc),NA())</f>
        <v>7.6553474615437267E-4</v>
      </c>
      <c r="AQ413" s="49">
        <f>IFERROR(_xll.qlIndexFixing(Eur3M_MX,AN413,TRUE,Recalc),NA())</f>
        <v>7.6115022774186003E-4</v>
      </c>
      <c r="AS413" s="49">
        <v>7.5660229371160635E-4</v>
      </c>
    </row>
    <row r="414" spans="39:45" x14ac:dyDescent="0.2">
      <c r="AM414" s="11" t="str">
        <f t="shared" si="10"/>
        <v>1D</v>
      </c>
      <c r="AN414" s="48">
        <f>_xll.qlCalendarAdvance(Calendar,AN413,AM414,"f",FALSE)</f>
        <v>42825</v>
      </c>
      <c r="AO414" s="48">
        <f>_xll.qlCalendarAdvance(Calendar,AN414,Ndays&amp;"D",,,_xll.ohTrigger(Trigger,Recalc))</f>
        <v>42829</v>
      </c>
      <c r="AP414" s="49">
        <f>IFERROR(_xll.qlIndexFixing(Eur3M_QL,AO414,TRUE,Recalc),NA())</f>
        <v>7.697184895860687E-4</v>
      </c>
      <c r="AQ414" s="49">
        <f>IFERROR(_xll.qlIndexFixing(Eur3M_MX,AN414,TRUE,Recalc),NA())</f>
        <v>7.6546883012569339E-4</v>
      </c>
      <c r="AS414" s="49">
        <v>7.6058251959675071E-4</v>
      </c>
    </row>
    <row r="415" spans="39:45" x14ac:dyDescent="0.2">
      <c r="AM415" s="11" t="str">
        <f t="shared" si="10"/>
        <v>1D</v>
      </c>
      <c r="AN415" s="48">
        <f>_xll.qlCalendarAdvance(Calendar,AN414,AM415,"f",FALSE)</f>
        <v>42828</v>
      </c>
      <c r="AO415" s="48">
        <f>_xll.qlCalendarAdvance(Calendar,AN415,Ndays&amp;"D",,,_xll.ohTrigger(Trigger,Recalc))</f>
        <v>42830</v>
      </c>
      <c r="AP415" s="49">
        <f>IFERROR(_xll.qlIndexFixing(Eur3M_QL,AO415,TRUE,Recalc),NA())</f>
        <v>7.7388504302855249E-4</v>
      </c>
      <c r="AQ415" s="49">
        <f>IFERROR(_xll.qlIndexFixing(Eur3M_MX,AN415,TRUE,Recalc),NA())</f>
        <v>7.6975684490147595E-4</v>
      </c>
      <c r="AS415" s="49">
        <v>7.6452535221539005E-4</v>
      </c>
    </row>
    <row r="416" spans="39:45" x14ac:dyDescent="0.2">
      <c r="AM416" s="11" t="str">
        <f t="shared" si="10"/>
        <v>1D</v>
      </c>
      <c r="AN416" s="48">
        <f>_xll.qlCalendarAdvance(Calendar,AN415,AM416,"f",FALSE)</f>
        <v>42829</v>
      </c>
      <c r="AO416" s="48">
        <f>_xll.qlCalendarAdvance(Calendar,AN416,Ndays&amp;"D",,,_xll.ohTrigger(Trigger,Recalc))</f>
        <v>42831</v>
      </c>
      <c r="AP416" s="49">
        <f>IFERROR(_xll.qlIndexFixing(Eur3M_QL,AO416,TRUE,Recalc),NA())</f>
        <v>7.8628639878975813E-4</v>
      </c>
      <c r="AQ416" s="49">
        <f>IFERROR(_xll.qlIndexFixing(Eur3M_MX,AN416,TRUE,Recalc),NA())</f>
        <v>7.7401497928020083E-4</v>
      </c>
      <c r="AS416" s="49">
        <v>7.6843207322625925E-4</v>
      </c>
    </row>
    <row r="417" spans="39:45" x14ac:dyDescent="0.2">
      <c r="AM417" s="11" t="str">
        <f t="shared" si="10"/>
        <v>1D</v>
      </c>
      <c r="AN417" s="48">
        <f>_xll.qlCalendarAdvance(Calendar,AN416,AM417,"f",FALSE)</f>
        <v>42830</v>
      </c>
      <c r="AO417" s="48">
        <f>_xll.qlCalendarAdvance(Calendar,AN417,Ndays&amp;"D",,,_xll.ohTrigger(Trigger,Recalc))</f>
        <v>42832</v>
      </c>
      <c r="AP417" s="49">
        <f>IFERROR(_xll.qlIndexFixing(Eur3M_QL,AO417,TRUE,Recalc),NA())</f>
        <v>7.9038902765144836E-4</v>
      </c>
      <c r="AQ417" s="49">
        <f>IFERROR(_xll.qlIndexFixing(Eur3M_MX,AN417,TRUE,Recalc),NA())</f>
        <v>7.7824394662442378E-4</v>
      </c>
      <c r="AS417" s="49">
        <v>7.7230397391467895E-4</v>
      </c>
    </row>
    <row r="418" spans="39:45" x14ac:dyDescent="0.2">
      <c r="AM418" s="11" t="str">
        <f t="shared" si="10"/>
        <v>1D</v>
      </c>
      <c r="AN418" s="48">
        <f>_xll.qlCalendarAdvance(Calendar,AN417,AM418,"f",FALSE)</f>
        <v>42831</v>
      </c>
      <c r="AO418" s="48">
        <f>_xll.qlCalendarAdvance(Calendar,AN418,Ndays&amp;"D",,,_xll.ohTrigger(Trigger,Recalc))</f>
        <v>42835</v>
      </c>
      <c r="AP418" s="49">
        <f>IFERROR(_xll.qlIndexFixing(Eur3M_QL,AO418,TRUE,Recalc),NA())</f>
        <v>7.944768842207382E-4</v>
      </c>
      <c r="AQ418" s="49">
        <f>IFERROR(_xll.qlIndexFixing(Eur3M_MX,AN418,TRUE,Recalc),NA())</f>
        <v>7.9076307238246102E-4</v>
      </c>
      <c r="AS418" s="49">
        <v>7.8372381141229624E-4</v>
      </c>
    </row>
    <row r="419" spans="39:45" x14ac:dyDescent="0.2">
      <c r="AM419" s="11" t="str">
        <f t="shared" si="10"/>
        <v>1D</v>
      </c>
      <c r="AN419" s="48">
        <f>_xll.qlCalendarAdvance(Calendar,AN418,AM419,"f",FALSE)</f>
        <v>42832</v>
      </c>
      <c r="AO419" s="48">
        <f>_xll.qlCalendarAdvance(Calendar,AN419,Ndays&amp;"D",,,_xll.ohTrigger(Trigger,Recalc))</f>
        <v>42836</v>
      </c>
      <c r="AP419" s="49">
        <f>IFERROR(_xll.qlIndexFixing(Eur3M_QL,AO419,TRUE,Recalc),NA())</f>
        <v>7.9855045204577427E-4</v>
      </c>
      <c r="AQ419" s="49">
        <f>IFERROR(_xll.qlIndexFixing(Eur3M_MX,AN419,TRUE,Recalc),NA())</f>
        <v>7.9488262827974855E-4</v>
      </c>
      <c r="AS419" s="49">
        <v>7.8746953633813054E-4</v>
      </c>
    </row>
    <row r="420" spans="39:45" x14ac:dyDescent="0.2">
      <c r="AM420" s="11" t="str">
        <f t="shared" si="10"/>
        <v>1D</v>
      </c>
      <c r="AN420" s="48">
        <f>_xll.qlCalendarAdvance(Calendar,AN419,AM420,"f",FALSE)</f>
        <v>42835</v>
      </c>
      <c r="AO420" s="48">
        <f>_xll.qlCalendarAdvance(Calendar,AN420,Ndays&amp;"D",,,_xll.ohTrigger(Trigger,Recalc))</f>
        <v>42837</v>
      </c>
      <c r="AP420" s="49">
        <f>IFERROR(_xll.qlIndexFixing(Eur3M_QL,AO420,TRUE,Recalc),NA())</f>
        <v>8.1872088424410577E-4</v>
      </c>
      <c r="AQ420" s="49">
        <f>IFERROR(_xll.qlIndexFixing(Eur3M_MX,AN420,TRUE,Recalc),NA())</f>
        <v>7.9897667624720186E-4</v>
      </c>
      <c r="AS420" s="49">
        <v>7.9118704186352214E-4</v>
      </c>
    </row>
    <row r="421" spans="39:45" x14ac:dyDescent="0.2">
      <c r="AM421" s="11" t="str">
        <f t="shared" si="10"/>
        <v>1D</v>
      </c>
      <c r="AN421" s="48">
        <f>_xll.qlCalendarAdvance(Calendar,AN420,AM421,"f",FALSE)</f>
        <v>42836</v>
      </c>
      <c r="AO421" s="48">
        <f>_xll.qlCalendarAdvance(Calendar,AN421,Ndays&amp;"D",,,_xll.ohTrigger(Trigger,Recalc))</f>
        <v>42838</v>
      </c>
      <c r="AP421" s="49">
        <f>IFERROR(_xll.qlIndexFixing(Eur3M_QL,AO421,TRUE,Recalc),NA())</f>
        <v>8.2271887417970058E-4</v>
      </c>
      <c r="AQ421" s="49">
        <f>IFERROR(_xll.qlIndexFixing(Eur3M_MX,AN421,TRUE,Recalc),NA())</f>
        <v>8.0304596656378057E-4</v>
      </c>
      <c r="AS421" s="49">
        <v>7.9487767706931797E-4</v>
      </c>
    </row>
    <row r="422" spans="39:45" x14ac:dyDescent="0.2">
      <c r="AM422" s="11" t="str">
        <f t="shared" si="10"/>
        <v>1D</v>
      </c>
      <c r="AN422" s="48">
        <f>_xll.qlCalendarAdvance(Calendar,AN421,AM422,"f",FALSE)</f>
        <v>42837</v>
      </c>
      <c r="AO422" s="48">
        <f>_xll.qlCalendarAdvance(Calendar,AN422,Ndays&amp;"D",,,_xll.ohTrigger(Trigger,Recalc))</f>
        <v>42843</v>
      </c>
      <c r="AP422" s="49">
        <f>IFERROR(_xll.qlIndexFixing(Eur3M_QL,AO422,TRUE,Recalc),NA())</f>
        <v>8.2670596025023182E-4</v>
      </c>
      <c r="AQ422" s="49">
        <f>IFERROR(_xll.qlIndexFixing(Eur3M_MX,AN422,TRUE,Recalc),NA())</f>
        <v>8.2304774373809968E-4</v>
      </c>
      <c r="AS422" s="49">
        <v>8.1297569036039609E-4</v>
      </c>
    </row>
    <row r="423" spans="39:45" x14ac:dyDescent="0.2">
      <c r="AM423" s="11" t="str">
        <f t="shared" si="10"/>
        <v>1D</v>
      </c>
      <c r="AN423" s="48">
        <f>_xll.qlCalendarAdvance(Calendar,AN422,AM423,"f",FALSE)</f>
        <v>42838</v>
      </c>
      <c r="AO423" s="48">
        <f>_xll.qlCalendarAdvance(Calendar,AN423,Ndays&amp;"D",,,_xll.ohTrigger(Trigger,Recalc))</f>
        <v>42844</v>
      </c>
      <c r="AP423" s="49">
        <f>IFERROR(_xll.qlIndexFixing(Eur3M_QL,AO423,TRUE,Recalc),NA())</f>
        <v>8.3068262601877915E-4</v>
      </c>
      <c r="AQ423" s="49">
        <f>IFERROR(_xll.qlIndexFixing(Eur3M_MX,AN423,TRUE,Recalc),NA())</f>
        <v>8.2698458849598221E-4</v>
      </c>
      <c r="AS423" s="49">
        <v>8.1653397372505689E-4</v>
      </c>
    </row>
    <row r="424" spans="39:45" x14ac:dyDescent="0.2">
      <c r="AM424" s="11" t="str">
        <f t="shared" si="10"/>
        <v>1D</v>
      </c>
      <c r="AN424" s="48">
        <f>_xll.qlCalendarAdvance(Calendar,AN423,AM424,"f",FALSE)</f>
        <v>42843</v>
      </c>
      <c r="AO424" s="48">
        <f>_xll.qlCalendarAdvance(Calendar,AN424,Ndays&amp;"D",,,_xll.ohTrigger(Trigger,Recalc))</f>
        <v>42845</v>
      </c>
      <c r="AP424" s="49">
        <f>IFERROR(_xll.qlIndexFixing(Eur3M_QL,AO424,TRUE,Recalc),NA())</f>
        <v>8.425549371705454E-4</v>
      </c>
      <c r="AQ424" s="49">
        <f>IFERROR(_xll.qlIndexFixing(Eur3M_MX,AN424,TRUE,Recalc),NA())</f>
        <v>8.3090209980649424E-4</v>
      </c>
      <c r="AS424" s="49">
        <v>8.2007510002713379E-4</v>
      </c>
    </row>
    <row r="425" spans="39:45" x14ac:dyDescent="0.2">
      <c r="AM425" s="11" t="str">
        <f t="shared" si="10"/>
        <v>1D</v>
      </c>
      <c r="AN425" s="48">
        <f>_xll.qlCalendarAdvance(Calendar,AN424,AM425,"f",FALSE)</f>
        <v>42844</v>
      </c>
      <c r="AO425" s="48">
        <f>_xll.qlCalendarAdvance(Calendar,AN425,Ndays&amp;"D",,,_xll.ohTrigger(Trigger,Recalc))</f>
        <v>42846</v>
      </c>
      <c r="AP425" s="49">
        <f>IFERROR(_xll.qlIndexFixing(Eur3M_QL,AO425,TRUE,Recalc),NA())</f>
        <v>8.4649475739796904E-4</v>
      </c>
      <c r="AQ425" s="49">
        <f>IFERROR(_xll.qlIndexFixing(Eur3M_MX,AN425,TRUE,Recalc),NA())</f>
        <v>8.3480107716461154E-4</v>
      </c>
      <c r="AS425" s="49">
        <v>8.2360049539880625E-4</v>
      </c>
    </row>
    <row r="426" spans="39:45" x14ac:dyDescent="0.2">
      <c r="AM426" s="11" t="str">
        <f t="shared" si="10"/>
        <v>1D</v>
      </c>
      <c r="AN426" s="48">
        <f>_xll.qlCalendarAdvance(Calendar,AN425,AM426,"f",FALSE)</f>
        <v>42845</v>
      </c>
      <c r="AO426" s="48">
        <f>_xll.qlCalendarAdvance(Calendar,AN426,Ndays&amp;"D",,,_xll.ohTrigger(Trigger,Recalc))</f>
        <v>42849</v>
      </c>
      <c r="AP426" s="49">
        <f>IFERROR(_xll.qlIndexFixing(Eur3M_QL,AO426,TRUE,Recalc),NA())</f>
        <v>8.5042657516779495E-4</v>
      </c>
      <c r="AQ426" s="49">
        <f>IFERROR(_xll.qlIndexFixing(Eur3M_MX,AN426,TRUE,Recalc),NA())</f>
        <v>8.4639489275306385E-4</v>
      </c>
      <c r="AS426" s="49">
        <v>8.3409670176089331E-4</v>
      </c>
    </row>
    <row r="427" spans="39:45" x14ac:dyDescent="0.2">
      <c r="AM427" s="11" t="str">
        <f t="shared" si="10"/>
        <v>1D</v>
      </c>
      <c r="AN427" s="48">
        <f>_xll.qlCalendarAdvance(Calendar,AN426,AM427,"f",FALSE)</f>
        <v>42846</v>
      </c>
      <c r="AO427" s="48">
        <f>_xll.qlCalendarAdvance(Calendar,AN427,Ndays&amp;"D",,,_xll.ohTrigger(Trigger,Recalc))</f>
        <v>42850</v>
      </c>
      <c r="AP427" s="49">
        <f>IFERROR(_xll.qlIndexFixing(Eur3M_QL,AO427,TRUE,Recalc),NA())</f>
        <v>8.5435087405452237E-4</v>
      </c>
      <c r="AQ427" s="49">
        <f>IFERROR(_xll.qlIndexFixing(Eur3M_MX,AN427,TRUE,Recalc),NA())</f>
        <v>8.5022785229139876E-4</v>
      </c>
      <c r="AS427" s="49">
        <v>8.3757362739620941E-4</v>
      </c>
    </row>
    <row r="428" spans="39:45" x14ac:dyDescent="0.2">
      <c r="AM428" s="11" t="str">
        <f t="shared" si="10"/>
        <v>1D</v>
      </c>
      <c r="AN428" s="48">
        <f>_xll.qlCalendarAdvance(Calendar,AN427,AM428,"f",FALSE)</f>
        <v>42849</v>
      </c>
      <c r="AO428" s="48">
        <f>_xll.qlCalendarAdvance(Calendar,AN428,Ndays&amp;"D",,,_xll.ohTrigger(Trigger,Recalc))</f>
        <v>42851</v>
      </c>
      <c r="AP428" s="49">
        <f>IFERROR(_xll.qlIndexFixing(Eur3M_QL,AO428,TRUE,Recalc),NA())</f>
        <v>8.6399486911978231E-4</v>
      </c>
      <c r="AQ428" s="49">
        <f>IFERROR(_xll.qlIndexFixing(Eur3M_MX,AN428,TRUE,Recalc),NA())</f>
        <v>8.5404636763356488E-4</v>
      </c>
      <c r="AS428" s="49">
        <v>8.4104209725215204E-4</v>
      </c>
    </row>
    <row r="429" spans="39:45" x14ac:dyDescent="0.2">
      <c r="AM429" s="11" t="str">
        <f t="shared" si="10"/>
        <v>1D</v>
      </c>
      <c r="AN429" s="48">
        <f>_xll.qlCalendarAdvance(Calendar,AN428,AM429,"f",FALSE)</f>
        <v>42850</v>
      </c>
      <c r="AO429" s="48">
        <f>_xll.qlCalendarAdvance(Calendar,AN429,Ndays&amp;"D",,,_xll.ohTrigger(Trigger,Recalc))</f>
        <v>42852</v>
      </c>
      <c r="AP429" s="49">
        <f>IFERROR(_xll.qlIndexFixing(Eur3M_QL,AO429,TRUE,Recalc),NA())</f>
        <v>8.7579301991938172E-4</v>
      </c>
      <c r="AQ429" s="49">
        <f>IFERROR(_xll.qlIndexFixing(Eur3M_MX,AN429,TRUE,Recalc),NA())</f>
        <v>8.5785127518567142E-4</v>
      </c>
      <c r="AS429" s="49">
        <v>8.4450359525203519E-4</v>
      </c>
    </row>
    <row r="430" spans="39:45" x14ac:dyDescent="0.2">
      <c r="AM430" s="11" t="str">
        <f t="shared" si="10"/>
        <v>1D</v>
      </c>
      <c r="AN430" s="48">
        <f>_xll.qlCalendarAdvance(Calendar,AN429,AM430,"f",FALSE)</f>
        <v>42851</v>
      </c>
      <c r="AO430" s="48">
        <f>_xll.qlCalendarAdvance(Calendar,AN430,Ndays&amp;"D",,,_xll.ohTrigger(Trigger,Recalc))</f>
        <v>42853</v>
      </c>
      <c r="AP430" s="49">
        <f>IFERROR(_xll.qlIndexFixing(Eur3M_QL,AO430,TRUE,Recalc),NA())</f>
        <v>8.7968572711249072E-4</v>
      </c>
      <c r="AQ430" s="49">
        <f>IFERROR(_xll.qlIndexFixing(Eur3M_MX,AN430,TRUE,Recalc),NA())</f>
        <v>8.673070290006143E-4</v>
      </c>
      <c r="AS430" s="49">
        <v>8.530535210028988E-4</v>
      </c>
    </row>
    <row r="431" spans="39:45" x14ac:dyDescent="0.2">
      <c r="AM431" s="11" t="str">
        <f t="shared" si="10"/>
        <v>1D</v>
      </c>
      <c r="AN431" s="48">
        <f>_xll.qlCalendarAdvance(Calendar,AN430,AM431,"f",FALSE)</f>
        <v>42852</v>
      </c>
      <c r="AO431" s="48">
        <f>_xll.qlCalendarAdvance(Calendar,AN431,Ndays&amp;"D",,,_xll.ohTrigger(Trigger,Recalc))</f>
        <v>42857</v>
      </c>
      <c r="AP431" s="49">
        <f>IFERROR(_xll.qlIndexFixing(Eur3M_QL,AO431,TRUE,Recalc),NA())</f>
        <v>8.8357452656798782E-4</v>
      </c>
      <c r="AQ431" s="49">
        <f>IFERROR(_xll.qlIndexFixing(Eur3M_MX,AN431,TRUE,Recalc),NA())</f>
        <v>8.7860701183104331E-4</v>
      </c>
      <c r="AS431" s="49">
        <v>8.6350946624516231E-4</v>
      </c>
    </row>
    <row r="432" spans="39:45" x14ac:dyDescent="0.2">
      <c r="AM432" s="11" t="str">
        <f t="shared" si="10"/>
        <v>1D</v>
      </c>
      <c r="AN432" s="48">
        <f>_xll.qlCalendarAdvance(Calendar,AN431,AM432,"f",FALSE)</f>
        <v>42853</v>
      </c>
      <c r="AO432" s="48">
        <f>_xll.qlCalendarAdvance(Calendar,AN432,Ndays&amp;"D",,,_xll.ohTrigger(Trigger,Recalc))</f>
        <v>42858</v>
      </c>
      <c r="AP432" s="49">
        <f>IFERROR(_xll.qlIndexFixing(Eur3M_QL,AO432,TRUE,Recalc),NA())</f>
        <v>8.9132729463246342E-4</v>
      </c>
      <c r="AQ432" s="49">
        <f>IFERROR(_xll.qlIndexFixing(Eur3M_MX,AN432,TRUE,Recalc),NA())</f>
        <v>8.8235454242558342E-4</v>
      </c>
      <c r="AS432" s="49">
        <v>8.6698026283442604E-4</v>
      </c>
    </row>
    <row r="433" spans="39:45" x14ac:dyDescent="0.2">
      <c r="AM433" s="11" t="str">
        <f t="shared" si="10"/>
        <v>1D</v>
      </c>
      <c r="AN433" s="48">
        <f>_xll.qlCalendarAdvance(Calendar,AN432,AM433,"f",FALSE)</f>
        <v>42857</v>
      </c>
      <c r="AO433" s="48">
        <f>_xll.qlCalendarAdvance(Calendar,AN433,Ndays&amp;"D",,,_xll.ohTrigger(Trigger,Recalc))</f>
        <v>42859</v>
      </c>
      <c r="AP433" s="49">
        <f>IFERROR(_xll.qlIndexFixing(Eur3M_QL,AO433,TRUE,Recalc),NA())</f>
        <v>8.9910021374995795E-4</v>
      </c>
      <c r="AQ433" s="49">
        <f>IFERROR(_xll.qlIndexFixing(Eur3M_MX,AN433,TRUE,Recalc),NA())</f>
        <v>8.860946828125472E-4</v>
      </c>
      <c r="AS433" s="49">
        <v>8.7045555642124676E-4</v>
      </c>
    </row>
    <row r="434" spans="39:45" x14ac:dyDescent="0.2">
      <c r="AM434" s="11" t="str">
        <f t="shared" si="10"/>
        <v>1D</v>
      </c>
      <c r="AN434" s="48">
        <f>_xll.qlCalendarAdvance(Calendar,AN433,AM434,"f",FALSE)</f>
        <v>42858</v>
      </c>
      <c r="AO434" s="48">
        <f>_xll.qlCalendarAdvance(Calendar,AN434,Ndays&amp;"D",,,_xll.ohTrigger(Trigger,Recalc))</f>
        <v>42860</v>
      </c>
      <c r="AP434" s="49">
        <f>IFERROR(_xll.qlIndexFixing(Eur3M_QL,AO434,TRUE,Recalc),NA())</f>
        <v>9.0297664958749956E-4</v>
      </c>
      <c r="AQ434" s="49">
        <f>IFERROR(_xll.qlIndexFixing(Eur3M_MX,AN434,TRUE,Recalc),NA())</f>
        <v>8.9369513552688443E-4</v>
      </c>
      <c r="AS434" s="49">
        <v>8.7761904975536026E-4</v>
      </c>
    </row>
    <row r="435" spans="39:45" x14ac:dyDescent="0.2">
      <c r="AM435" s="11" t="str">
        <f t="shared" si="10"/>
        <v>1D</v>
      </c>
      <c r="AN435" s="48">
        <f>_xll.qlCalendarAdvance(Calendar,AN434,AM435,"f",FALSE)</f>
        <v>42859</v>
      </c>
      <c r="AO435" s="48">
        <f>_xll.qlCalendarAdvance(Calendar,AN435,Ndays&amp;"D",,,_xll.ohTrigger(Trigger,Recalc))</f>
        <v>42863</v>
      </c>
      <c r="AP435" s="49">
        <f>IFERROR(_xll.qlIndexFixing(Eur3M_QL,AO435,TRUE,Recalc),NA())</f>
        <v>9.0685204772989402E-4</v>
      </c>
      <c r="AQ435" s="49">
        <f>IFERROR(_xll.qlIndexFixing(Eur3M_MX,AN435,TRUE,Recalc),NA())</f>
        <v>9.0099895855829629E-4</v>
      </c>
      <c r="AS435" s="49">
        <v>8.8443280837187692E-4</v>
      </c>
    </row>
    <row r="436" spans="39:45" x14ac:dyDescent="0.2">
      <c r="AM436" s="11" t="str">
        <f t="shared" si="10"/>
        <v>1D</v>
      </c>
      <c r="AN436" s="48">
        <f>_xll.qlCalendarAdvance(Calendar,AN435,AM436,"f",FALSE)</f>
        <v>42860</v>
      </c>
      <c r="AO436" s="48">
        <f>_xll.qlCalendarAdvance(Calendar,AN436,Ndays&amp;"D",,,_xll.ohTrigger(Trigger,Recalc))</f>
        <v>42864</v>
      </c>
      <c r="AP436" s="49">
        <f>IFERROR(_xll.qlIndexFixing(Eur3M_QL,AO436,TRUE,Recalc),NA())</f>
        <v>9.1072688652233085E-4</v>
      </c>
      <c r="AQ436" s="49">
        <f>IFERROR(_xll.qlIndexFixing(Eur3M_MX,AN436,TRUE,Recalc),NA())</f>
        <v>9.0471541335959335E-4</v>
      </c>
      <c r="AS436" s="49">
        <v>8.8795400103193543E-4</v>
      </c>
    </row>
    <row r="437" spans="39:45" x14ac:dyDescent="0.2">
      <c r="AM437" s="11" t="str">
        <f t="shared" si="10"/>
        <v>1D</v>
      </c>
      <c r="AN437" s="48">
        <f>_xll.qlCalendarAdvance(Calendar,AN436,AM437,"f",FALSE)</f>
        <v>42863</v>
      </c>
      <c r="AO437" s="48">
        <f>_xll.qlCalendarAdvance(Calendar,AN437,Ndays&amp;"D",,,_xll.ohTrigger(Trigger,Recalc))</f>
        <v>42865</v>
      </c>
      <c r="AP437" s="49">
        <f>IFERROR(_xll.qlIndexFixing(Eur3M_QL,AO437,TRUE,Recalc),NA())</f>
        <v>9.185355693151026E-4</v>
      </c>
      <c r="AQ437" s="49">
        <f>IFERROR(_xll.qlIndexFixing(Eur3M_MX,AN437,TRUE,Recalc),NA())</f>
        <v>9.0842982673125646E-4</v>
      </c>
      <c r="AS437" s="49">
        <v>8.9148912301925079E-4</v>
      </c>
    </row>
    <row r="438" spans="39:45" x14ac:dyDescent="0.2">
      <c r="AM438" s="11" t="str">
        <f t="shared" si="10"/>
        <v>1D</v>
      </c>
      <c r="AN438" s="48">
        <f>_xll.qlCalendarAdvance(Calendar,AN437,AM438,"f",FALSE)</f>
        <v>42864</v>
      </c>
      <c r="AO438" s="48">
        <f>_xll.qlCalendarAdvance(Calendar,AN438,Ndays&amp;"D",,,_xll.ohTrigger(Trigger,Recalc))</f>
        <v>42866</v>
      </c>
      <c r="AP438" s="49">
        <f>IFERROR(_xll.qlIndexFixing(Eur3M_QL,AO438,TRUE,Recalc),NA())</f>
        <v>9.262302152092455E-4</v>
      </c>
      <c r="AQ438" s="49">
        <f>IFERROR(_xll.qlIndexFixing(Eur3M_MX,AN438,TRUE,Recalc),NA())</f>
        <v>9.1214311143445641E-4</v>
      </c>
      <c r="AS438" s="49">
        <v>8.9503977973137705E-4</v>
      </c>
    </row>
    <row r="439" spans="39:45" x14ac:dyDescent="0.2">
      <c r="AM439" s="11" t="str">
        <f t="shared" si="10"/>
        <v>1D</v>
      </c>
      <c r="AN439" s="48">
        <f>_xll.qlCalendarAdvance(Calendar,AN438,AM439,"f",FALSE)</f>
        <v>42865</v>
      </c>
      <c r="AO439" s="48">
        <f>_xll.qlCalendarAdvance(Calendar,AN439,Ndays&amp;"D",,,_xll.ohTrigger(Trigger,Recalc))</f>
        <v>42867</v>
      </c>
      <c r="AP439" s="49">
        <f>IFERROR(_xll.qlIndexFixing(Eur3M_QL,AO439,TRUE,Recalc),NA())</f>
        <v>9.3010943252878843E-4</v>
      </c>
      <c r="AQ439" s="49">
        <f>IFERROR(_xll.qlIndexFixing(Eur3M_MX,AN439,TRUE,Recalc),NA())</f>
        <v>9.1982478120978877E-4</v>
      </c>
      <c r="AS439" s="49">
        <v>9.026341401587064E-4</v>
      </c>
    </row>
    <row r="440" spans="39:45" x14ac:dyDescent="0.2">
      <c r="AM440" s="11" t="str">
        <f t="shared" si="10"/>
        <v>1D</v>
      </c>
      <c r="AN440" s="48">
        <f>_xll.qlCalendarAdvance(Calendar,AN439,AM440,"f",FALSE)</f>
        <v>42866</v>
      </c>
      <c r="AO440" s="48">
        <f>_xll.qlCalendarAdvance(Calendar,AN440,Ndays&amp;"D",,,_xll.ohTrigger(Trigger,Recalc))</f>
        <v>42870</v>
      </c>
      <c r="AP440" s="49">
        <f>IFERROR(_xll.qlIndexFixing(Eur3M_QL,AO440,TRUE,Recalc),NA())</f>
        <v>9.3399096061990545E-4</v>
      </c>
      <c r="AQ440" s="49">
        <f>IFERROR(_xll.qlIndexFixing(Eur3M_MX,AN440,TRUE,Recalc),NA())</f>
        <v>9.2700343180260694E-4</v>
      </c>
      <c r="AS440" s="49">
        <v>9.0943019536092896E-4</v>
      </c>
    </row>
    <row r="441" spans="39:45" x14ac:dyDescent="0.2">
      <c r="AM441" s="11" t="str">
        <f t="shared" si="10"/>
        <v>1D</v>
      </c>
      <c r="AN441" s="48">
        <f>_xll.qlCalendarAdvance(Calendar,AN440,AM441,"f",FALSE)</f>
        <v>42867</v>
      </c>
      <c r="AO441" s="48">
        <f>_xll.qlCalendarAdvance(Calendar,AN441,Ndays&amp;"D",,,_xll.ohTrigger(Trigger,Recalc))</f>
        <v>42871</v>
      </c>
      <c r="AP441" s="49">
        <f>IFERROR(_xll.qlIndexFixing(Eur3M_QL,AO441,TRUE,Recalc),NA())</f>
        <v>9.3787527784429457E-4</v>
      </c>
      <c r="AQ441" s="49">
        <f>IFERROR(_xll.qlIndexFixing(Eur3M_MX,AN441,TRUE,Recalc),NA())</f>
        <v>9.3072497758806005E-4</v>
      </c>
      <c r="AS441" s="49">
        <v>9.1308294021186719E-4</v>
      </c>
    </row>
    <row r="442" spans="39:45" x14ac:dyDescent="0.2">
      <c r="AM442" s="11" t="str">
        <f t="shared" si="10"/>
        <v>1D</v>
      </c>
      <c r="AN442" s="48">
        <f>_xll.qlCalendarAdvance(Calendar,AN441,AM442,"f",FALSE)</f>
        <v>42870</v>
      </c>
      <c r="AO442" s="48">
        <f>_xll.qlCalendarAdvance(Calendar,AN442,Ndays&amp;"D",,,_xll.ohTrigger(Trigger,Recalc))</f>
        <v>42872</v>
      </c>
      <c r="AP442" s="49">
        <f>IFERROR(_xll.qlIndexFixing(Eur3M_QL,AO442,TRUE,Recalc),NA())</f>
        <v>9.4578027593265738E-4</v>
      </c>
      <c r="AQ442" s="49">
        <f>IFERROR(_xll.qlIndexFixing(Eur3M_MX,AN442,TRUE,Recalc),NA())</f>
        <v>9.3445099907332383E-4</v>
      </c>
      <c r="AS442" s="49">
        <v>9.1676105229025458E-4</v>
      </c>
    </row>
    <row r="443" spans="39:45" x14ac:dyDescent="0.2">
      <c r="AM443" s="11" t="str">
        <f t="shared" si="10"/>
        <v>1D</v>
      </c>
      <c r="AN443" s="48">
        <f>_xll.qlCalendarAdvance(Calendar,AN442,AM443,"f",FALSE)</f>
        <v>42871</v>
      </c>
      <c r="AO443" s="48">
        <f>_xll.qlCalendarAdvance(Calendar,AN443,Ndays&amp;"D",,,_xll.ohTrigger(Trigger,Recalc))</f>
        <v>42873</v>
      </c>
      <c r="AP443" s="49">
        <f>IFERROR(_xll.qlIndexFixing(Eur3M_QL,AO443,TRUE,Recalc),NA())</f>
        <v>9.5345000534502705E-4</v>
      </c>
      <c r="AQ443" s="49">
        <f>IFERROR(_xll.qlIndexFixing(Eur3M_MX,AN443,TRUE,Recalc),NA())</f>
        <v>9.3818245161766847E-4</v>
      </c>
      <c r="AS443" s="49">
        <v>9.204662036942031E-4</v>
      </c>
    </row>
    <row r="444" spans="39:45" x14ac:dyDescent="0.2">
      <c r="AM444" s="11" t="str">
        <f t="shared" si="10"/>
        <v>1D</v>
      </c>
      <c r="AN444" s="48">
        <f>_xll.qlCalendarAdvance(Calendar,AN443,AM444,"f",FALSE)</f>
        <v>42872</v>
      </c>
      <c r="AO444" s="48">
        <f>_xll.qlCalendarAdvance(Calendar,AN444,Ndays&amp;"D",,,_xll.ohTrigger(Trigger,Recalc))</f>
        <v>42874</v>
      </c>
      <c r="AP444" s="49">
        <f>IFERROR(_xll.qlIndexFixing(Eur3M_QL,AO444,TRUE,Recalc),NA())</f>
        <v>9.5735544370382283E-4</v>
      </c>
      <c r="AQ444" s="49">
        <f>IFERROR(_xll.qlIndexFixing(Eur3M_MX,AN444,TRUE,Recalc),NA())</f>
        <v>9.4600050836664902E-4</v>
      </c>
      <c r="AS444" s="49">
        <v>9.2863736718904323E-4</v>
      </c>
    </row>
    <row r="445" spans="39:45" x14ac:dyDescent="0.2">
      <c r="AM445" s="11" t="str">
        <f t="shared" si="10"/>
        <v>1D</v>
      </c>
      <c r="AN445" s="48">
        <f>_xll.qlCalendarAdvance(Calendar,AN444,AM445,"f",FALSE)</f>
        <v>42873</v>
      </c>
      <c r="AO445" s="48">
        <f>_xll.qlCalendarAdvance(Calendar,AN445,Ndays&amp;"D",,,_xll.ohTrigger(Trigger,Recalc))</f>
        <v>42877</v>
      </c>
      <c r="AP445" s="49">
        <f>IFERROR(_xll.qlIndexFixing(Eur3M_QL,AO445,TRUE,Recalc),NA())</f>
        <v>9.6126654139996523E-4</v>
      </c>
      <c r="AQ445" s="49">
        <f>IFERROR(_xll.qlIndexFixing(Eur3M_MX,AN445,TRUE,Recalc),NA())</f>
        <v>9.5318189260953565E-4</v>
      </c>
      <c r="AS445" s="49">
        <v>9.3559097808972589E-4</v>
      </c>
    </row>
    <row r="446" spans="39:45" x14ac:dyDescent="0.2">
      <c r="AM446" s="11" t="str">
        <f t="shared" si="10"/>
        <v>1D</v>
      </c>
      <c r="AN446" s="48">
        <f>_xll.qlCalendarAdvance(Calendar,AN445,AM446,"f",FALSE)</f>
        <v>42874</v>
      </c>
      <c r="AO446" s="48">
        <f>_xll.qlCalendarAdvance(Calendar,AN446,Ndays&amp;"D",,,_xll.ohTrigger(Trigger,Recalc))</f>
        <v>42878</v>
      </c>
      <c r="AP446" s="49">
        <f>IFERROR(_xll.qlIndexFixing(Eur3M_QL,AO446,TRUE,Recalc),NA())</f>
        <v>9.651837768029722E-4</v>
      </c>
      <c r="AQ446" s="49">
        <f>IFERROR(_xll.qlIndexFixing(Eur3M_MX,AN446,TRUE,Recalc),NA())</f>
        <v>9.5695504386532056E-4</v>
      </c>
      <c r="AS446" s="49">
        <v>9.3945674114026556E-4</v>
      </c>
    </row>
    <row r="447" spans="39:45" x14ac:dyDescent="0.2">
      <c r="AM447" s="11" t="str">
        <f t="shared" si="10"/>
        <v>1D</v>
      </c>
      <c r="AN447" s="48">
        <f>_xll.qlCalendarAdvance(Calendar,AN446,AM447,"f",FALSE)</f>
        <v>42877</v>
      </c>
      <c r="AO447" s="48">
        <f>_xll.qlCalendarAdvance(Calendar,AN447,Ndays&amp;"D",,,_xll.ohTrigger(Trigger,Recalc))</f>
        <v>42879</v>
      </c>
      <c r="AP447" s="49">
        <f>IFERROR(_xll.qlIndexFixing(Eur3M_QL,AO447,TRUE,Recalc),NA())</f>
        <v>9.7322200182514923E-4</v>
      </c>
      <c r="AQ447" s="49">
        <f>IFERROR(_xll.qlIndexFixing(Eur3M_MX,AN447,TRUE,Recalc),NA())</f>
        <v>9.6073948614748019E-4</v>
      </c>
      <c r="AS447" s="49">
        <v>9.433597762293042E-4</v>
      </c>
    </row>
    <row r="448" spans="39:45" x14ac:dyDescent="0.2">
      <c r="AM448" s="11" t="str">
        <f t="shared" si="10"/>
        <v>1D</v>
      </c>
      <c r="AN448" s="48">
        <f>_xll.qlCalendarAdvance(Calendar,AN447,AM448,"f",FALSE)</f>
        <v>42878</v>
      </c>
      <c r="AO448" s="48">
        <f>_xll.qlCalendarAdvance(Calendar,AN448,Ndays&amp;"D",,,_xll.ohTrigger(Trigger,Recalc))</f>
        <v>42880</v>
      </c>
      <c r="AP448" s="49">
        <f>IFERROR(_xll.qlIndexFixing(Eur3M_QL,AO448,TRUE,Recalc),NA())</f>
        <v>9.8092366303908812E-4</v>
      </c>
      <c r="AQ448" s="49">
        <f>IFERROR(_xll.qlIndexFixing(Eur3M_MX,AN448,TRUE,Recalc),NA())</f>
        <v>9.6453621741599005E-4</v>
      </c>
      <c r="AS448" s="49">
        <v>9.4730182216159434E-4</v>
      </c>
    </row>
    <row r="449" spans="39:45" x14ac:dyDescent="0.2">
      <c r="AM449" s="11" t="str">
        <f t="shared" si="10"/>
        <v>1D</v>
      </c>
      <c r="AN449" s="48">
        <f>_xll.qlCalendarAdvance(Calendar,AN448,AM449,"f",FALSE)</f>
        <v>42879</v>
      </c>
      <c r="AO449" s="48">
        <f>_xll.qlCalendarAdvance(Calendar,AN449,Ndays&amp;"D",,,_xll.ohTrigger(Trigger,Recalc))</f>
        <v>42881</v>
      </c>
      <c r="AP449" s="49">
        <f>IFERROR(_xll.qlIndexFixing(Eur3M_QL,AO449,TRUE,Recalc),NA())</f>
        <v>9.8487876265646772E-4</v>
      </c>
      <c r="AQ449" s="49">
        <f>IFERROR(_xll.qlIndexFixing(Eur3M_MX,AN449,TRUE,Recalc),NA())</f>
        <v>9.7254116011362966E-4</v>
      </c>
      <c r="AS449" s="49">
        <v>9.5618969723545576E-4</v>
      </c>
    </row>
    <row r="450" spans="39:45" x14ac:dyDescent="0.2">
      <c r="AM450" s="11" t="str">
        <f t="shared" si="10"/>
        <v>1D</v>
      </c>
      <c r="AN450" s="48">
        <f>_xll.qlCalendarAdvance(Calendar,AN449,AM450,"f",FALSE)</f>
        <v>42880</v>
      </c>
      <c r="AO450" s="48">
        <f>_xll.qlCalendarAdvance(Calendar,AN450,Ndays&amp;"D",,,_xll.ohTrigger(Trigger,Recalc))</f>
        <v>42884</v>
      </c>
      <c r="AP450" s="49">
        <f>IFERROR(_xll.qlIndexFixing(Eur3M_QL,AO450,TRUE,Recalc),NA())</f>
        <v>9.8884287026732866E-4</v>
      </c>
      <c r="AQ450" s="49">
        <f>IFERROR(_xll.qlIndexFixing(Eur3M_MX,AN450,TRUE,Recalc),NA())</f>
        <v>9.7986620461130948E-4</v>
      </c>
      <c r="AS450" s="49">
        <v>9.6349522400104263E-4</v>
      </c>
    </row>
    <row r="451" spans="39:45" x14ac:dyDescent="0.2">
      <c r="AM451" s="11" t="str">
        <f t="shared" si="10"/>
        <v>1D</v>
      </c>
      <c r="AN451" s="48">
        <f>_xll.qlCalendarAdvance(Calendar,AN450,AM451,"f",FALSE)</f>
        <v>42881</v>
      </c>
      <c r="AO451" s="48">
        <f>_xll.qlCalendarAdvance(Calendar,AN451,Ndays&amp;"D",,,_xll.ohTrigger(Trigger,Recalc))</f>
        <v>42885</v>
      </c>
      <c r="AP451" s="49">
        <f>IFERROR(_xll.qlIndexFixing(Eur3M_QL,AO451,TRUE,Recalc),NA())</f>
        <v>9.9281646425509128E-4</v>
      </c>
      <c r="AQ451" s="49">
        <f>IFERROR(_xll.qlIndexFixing(Eur3M_MX,AN451,TRUE,Recalc),NA())</f>
        <v>9.8373956325469936E-4</v>
      </c>
      <c r="AS451" s="49">
        <v>9.6765873980273289E-4</v>
      </c>
    </row>
    <row r="452" spans="39:45" x14ac:dyDescent="0.2">
      <c r="AM452" s="11" t="str">
        <f t="shared" si="10"/>
        <v>1D</v>
      </c>
      <c r="AN452" s="48">
        <f>_xll.qlCalendarAdvance(Calendar,AN451,AM452,"f",FALSE)</f>
        <v>42884</v>
      </c>
      <c r="AO452" s="48">
        <f>_xll.qlCalendarAdvance(Calendar,AN452,Ndays&amp;"D",,,_xll.ohTrigger(Trigger,Recalc))</f>
        <v>42886</v>
      </c>
      <c r="AP452" s="49">
        <f>IFERROR(_xll.qlIndexFixing(Eur3M_QL,AO452,TRUE,Recalc),NA())</f>
        <v>1.001021338951033E-3</v>
      </c>
      <c r="AQ452" s="49">
        <f>IFERROR(_xll.qlIndexFixing(Eur3M_MX,AN452,TRUE,Recalc),NA())</f>
        <v>9.8763132646639351E-4</v>
      </c>
      <c r="AS452" s="49">
        <v>9.7187189942391319E-4</v>
      </c>
    </row>
    <row r="453" spans="39:45" x14ac:dyDescent="0.2">
      <c r="AM453" s="11" t="str">
        <f t="shared" si="10"/>
        <v>1D</v>
      </c>
      <c r="AN453" s="48">
        <f>_xll.qlCalendarAdvance(Calendar,AN452,AM453,"f",FALSE)</f>
        <v>42885</v>
      </c>
      <c r="AO453" s="48">
        <f>_xll.qlCalendarAdvance(Calendar,AN453,Ndays&amp;"D",,,_xll.ohTrigger(Trigger,Recalc))</f>
        <v>42887</v>
      </c>
      <c r="AP453" s="49">
        <f>IFERROR(_xll.qlIndexFixing(Eur3M_QL,AO453,TRUE,Recalc),NA())</f>
        <v>1.0088152718181946E-3</v>
      </c>
      <c r="AQ453" s="49">
        <f>IFERROR(_xll.qlIndexFixing(Eur3M_MX,AN453,TRUE,Recalc),NA())</f>
        <v>9.9154253481054848E-4</v>
      </c>
      <c r="AS453" s="49">
        <v>9.7613650838814024E-4</v>
      </c>
    </row>
    <row r="454" spans="39:45" x14ac:dyDescent="0.2">
      <c r="AM454" s="11" t="str">
        <f t="shared" ref="AM454:AM517" si="11">AM453</f>
        <v>1D</v>
      </c>
      <c r="AN454" s="48">
        <f>_xll.qlCalendarAdvance(Calendar,AN453,AM454,"f",FALSE)</f>
        <v>42886</v>
      </c>
      <c r="AO454" s="48">
        <f>_xll.qlCalendarAdvance(Calendar,AN454,Ndays&amp;"D",,,_xll.ohTrigger(Trigger,Recalc))</f>
        <v>42888</v>
      </c>
      <c r="AP454" s="49">
        <f>IFERROR(_xll.qlIndexFixing(Eur3M_QL,AO454,TRUE,Recalc),NA())</f>
        <v>1.0128434735842565E-3</v>
      </c>
      <c r="AQ454" s="49">
        <f>IFERROR(_xll.qlIndexFixing(Eur3M_MX,AN454,TRUE,Recalc),NA())</f>
        <v>9.997798810383921E-4</v>
      </c>
      <c r="AS454" s="49">
        <v>9.8587449073109516E-4</v>
      </c>
    </row>
    <row r="455" spans="39:45" x14ac:dyDescent="0.2">
      <c r="AM455" s="11" t="str">
        <f t="shared" si="11"/>
        <v>1D</v>
      </c>
      <c r="AN455" s="48">
        <f>_xll.qlCalendarAdvance(Calendar,AN454,AM455,"f",FALSE)</f>
        <v>42887</v>
      </c>
      <c r="AO455" s="48">
        <f>_xll.qlCalendarAdvance(Calendar,AN455,Ndays&amp;"D",,,_xll.ohTrigger(Trigger,Recalc))</f>
        <v>42891</v>
      </c>
      <c r="AP455" s="49">
        <f>IFERROR(_xll.qlIndexFixing(Eur3M_QL,AO455,TRUE,Recalc),NA())</f>
        <v>1.0168840320955105E-3</v>
      </c>
      <c r="AQ455" s="49">
        <f>IFERROR(_xll.qlIndexFixing(Eur3M_MX,AN455,TRUE,Recalc),NA())</f>
        <v>1.0074028438453537E-3</v>
      </c>
      <c r="AS455" s="49">
        <v>9.9374588174675534E-4</v>
      </c>
    </row>
    <row r="456" spans="39:45" x14ac:dyDescent="0.2">
      <c r="AM456" s="11" t="str">
        <f t="shared" si="11"/>
        <v>1D</v>
      </c>
      <c r="AN456" s="48">
        <f>_xll.qlCalendarAdvance(Calendar,AN455,AM456,"f",FALSE)</f>
        <v>42888</v>
      </c>
      <c r="AO456" s="48">
        <f>_xll.qlCalendarAdvance(Calendar,AN456,Ndays&amp;"D",,,_xll.ohTrigger(Trigger,Recalc))</f>
        <v>42892</v>
      </c>
      <c r="AP456" s="49">
        <f>IFERROR(_xll.qlIndexFixing(Eur3M_QL,AO456,TRUE,Recalc),NA())</f>
        <v>1.0209374257570982E-3</v>
      </c>
      <c r="AQ456" s="49">
        <f>IFERROR(_xll.qlIndexFixing(Eur3M_MX,AN456,TRUE,Recalc),NA())</f>
        <v>1.011427099364608E-3</v>
      </c>
      <c r="AS456" s="49">
        <v>9.982951538900981E-4</v>
      </c>
    </row>
    <row r="457" spans="39:45" x14ac:dyDescent="0.2">
      <c r="AM457" s="11" t="str">
        <f t="shared" si="11"/>
        <v>1D</v>
      </c>
      <c r="AN457" s="48">
        <f>_xll.qlCalendarAdvance(Calendar,AN456,AM457,"f",FALSE)</f>
        <v>42891</v>
      </c>
      <c r="AO457" s="48">
        <f>_xll.qlCalendarAdvance(Calendar,AN457,Ndays&amp;"D",,,_xll.ohTrigger(Trigger,Recalc))</f>
        <v>42893</v>
      </c>
      <c r="AP457" s="49">
        <f>IFERROR(_xll.qlIndexFixing(Eur3M_QL,AO457,TRUE,Recalc),NA())</f>
        <v>1.0293388840113525E-3</v>
      </c>
      <c r="AQ457" s="49">
        <f>IFERROR(_xll.qlIndexFixing(Eur3M_MX,AN457,TRUE,Recalc),NA())</f>
        <v>1.0154771712303139E-3</v>
      </c>
      <c r="AS457" s="49">
        <v>1.0029069086933565E-3</v>
      </c>
    </row>
    <row r="458" spans="39:45" x14ac:dyDescent="0.2">
      <c r="AM458" s="11" t="str">
        <f t="shared" si="11"/>
        <v>1D</v>
      </c>
      <c r="AN458" s="48">
        <f>_xll.qlCalendarAdvance(Calendar,AN457,AM458,"f",FALSE)</f>
        <v>42892</v>
      </c>
      <c r="AO458" s="48">
        <f>_xll.qlCalendarAdvance(Calendar,AN458,Ndays&amp;"D",,,_xll.ohTrigger(Trigger,Recalc))</f>
        <v>42894</v>
      </c>
      <c r="AP458" s="49">
        <f>IFERROR(_xll.qlIndexFixing(Eur3M_QL,AO458,TRUE,Recalc),NA())</f>
        <v>1.0372889199878985E-3</v>
      </c>
      <c r="AQ458" s="49">
        <f>IFERROR(_xll.qlIndexFixing(Eur3M_MX,AN458,TRUE,Recalc),NA())</f>
        <v>1.019554142614285E-3</v>
      </c>
      <c r="AS458" s="49">
        <v>1.0075830184084491E-3</v>
      </c>
    </row>
    <row r="459" spans="39:45" x14ac:dyDescent="0.2">
      <c r="AM459" s="11" t="str">
        <f t="shared" si="11"/>
        <v>1D</v>
      </c>
      <c r="AN459" s="48">
        <f>_xll.qlCalendarAdvance(Calendar,AN458,AM459,"f",FALSE)</f>
        <v>42893</v>
      </c>
      <c r="AO459" s="48">
        <f>_xll.qlCalendarAdvance(Calendar,AN459,Ndays&amp;"D",,,_xll.ohTrigger(Trigger,Recalc))</f>
        <v>42895</v>
      </c>
      <c r="AP459" s="49">
        <f>IFERROR(_xll.qlIndexFixing(Eur3M_QL,AO459,TRUE,Recalc),NA())</f>
        <v>1.0414136654904437E-3</v>
      </c>
      <c r="AQ459" s="49">
        <f>IFERROR(_xll.qlIndexFixing(Eur3M_MX,AN459,TRUE,Recalc),NA())</f>
        <v>1.0280641181601765E-3</v>
      </c>
      <c r="AS459" s="49">
        <v>1.0182975057817653E-3</v>
      </c>
    </row>
    <row r="460" spans="39:45" x14ac:dyDescent="0.2">
      <c r="AM460" s="11" t="str">
        <f t="shared" si="11"/>
        <v>1D</v>
      </c>
      <c r="AN460" s="48">
        <f>_xll.qlCalendarAdvance(Calendar,AN459,AM460,"f",FALSE)</f>
        <v>42894</v>
      </c>
      <c r="AO460" s="48">
        <f>_xll.qlCalendarAdvance(Calendar,AN460,Ndays&amp;"D",,,_xll.ohTrigger(Trigger,Recalc))</f>
        <v>42898</v>
      </c>
      <c r="AP460" s="49">
        <f>IFERROR(_xll.qlIndexFixing(Eur3M_QL,AO460,TRUE,Recalc),NA())</f>
        <v>1.0455541165958942E-3</v>
      </c>
      <c r="AQ460" s="49">
        <f>IFERROR(_xll.qlIndexFixing(Eur3M_MX,AN460,TRUE,Recalc),NA())</f>
        <v>1.0361528998638408E-3</v>
      </c>
      <c r="AS460" s="49">
        <v>1.0269687851585784E-3</v>
      </c>
    </row>
    <row r="461" spans="39:45" x14ac:dyDescent="0.2">
      <c r="AM461" s="11" t="str">
        <f t="shared" si="11"/>
        <v>1D</v>
      </c>
      <c r="AN461" s="48">
        <f>_xll.qlCalendarAdvance(Calendar,AN460,AM461,"f",FALSE)</f>
        <v>42895</v>
      </c>
      <c r="AO461" s="48">
        <f>_xll.qlCalendarAdvance(Calendar,AN461,Ndays&amp;"D",,,_xll.ohTrigger(Trigger,Recalc))</f>
        <v>42899</v>
      </c>
      <c r="AP461" s="49">
        <f>IFERROR(_xll.qlIndexFixing(Eur3M_QL,AO461,TRUE,Recalc),NA())</f>
        <v>1.0497107517224242E-3</v>
      </c>
      <c r="AQ461" s="49">
        <f>IFERROR(_xll.qlIndexFixing(Eur3M_MX,AN461,TRUE,Recalc),NA())</f>
        <v>1.0403808294997977E-3</v>
      </c>
      <c r="AS461" s="49">
        <v>1.0319950869420581E-3</v>
      </c>
    </row>
    <row r="462" spans="39:45" x14ac:dyDescent="0.2">
      <c r="AM462" s="11" t="str">
        <f t="shared" si="11"/>
        <v>1D</v>
      </c>
      <c r="AN462" s="48">
        <f>_xll.qlCalendarAdvance(Calendar,AN461,AM462,"f",FALSE)</f>
        <v>42898</v>
      </c>
      <c r="AO462" s="48">
        <f>_xll.qlCalendarAdvance(Calendar,AN462,Ndays&amp;"D",,,_xll.ohTrigger(Trigger,Recalc))</f>
        <v>42900</v>
      </c>
      <c r="AP462" s="49">
        <f>IFERROR(_xll.qlIndexFixing(Eur3M_QL,AO462,TRUE,Recalc),NA())</f>
        <v>1.0583351605937216E-3</v>
      </c>
      <c r="AQ462" s="49">
        <f>IFERROR(_xll.qlIndexFixing(Eur3M_MX,AN462,TRUE,Recalc),NA())</f>
        <v>1.0446422855304584E-3</v>
      </c>
      <c r="AS462" s="49">
        <v>1.037097177388709E-3</v>
      </c>
    </row>
    <row r="463" spans="39:45" x14ac:dyDescent="0.2">
      <c r="AM463" s="11" t="str">
        <f t="shared" si="11"/>
        <v>1D</v>
      </c>
      <c r="AN463" s="48">
        <f>_xll.qlCalendarAdvance(Calendar,AN462,AM463,"f",FALSE)</f>
        <v>42899</v>
      </c>
      <c r="AO463" s="48">
        <f>_xll.qlCalendarAdvance(Calendar,AN463,Ndays&amp;"D",,,_xll.ohTrigger(Trigger,Recalc))</f>
        <v>42901</v>
      </c>
      <c r="AP463" s="49">
        <f>IFERROR(_xll.qlIndexFixing(Eur3M_QL,AO463,TRUE,Recalc),NA())</f>
        <v>1.0665035982461979E-3</v>
      </c>
      <c r="AQ463" s="49">
        <f>IFERROR(_xll.qlIndexFixing(Eur3M_MX,AN463,TRUE,Recalc),NA())</f>
        <v>1.0489383937405058E-3</v>
      </c>
      <c r="AS463" s="49">
        <v>1.0422769954996649E-3</v>
      </c>
    </row>
    <row r="464" spans="39:45" x14ac:dyDescent="0.2">
      <c r="AM464" s="11" t="str">
        <f t="shared" si="11"/>
        <v>1D</v>
      </c>
      <c r="AN464" s="48">
        <f>_xll.qlCalendarAdvance(Calendar,AN463,AM464,"f",FALSE)</f>
        <v>42900</v>
      </c>
      <c r="AO464" s="48">
        <f>_xll.qlCalendarAdvance(Calendar,AN464,Ndays&amp;"D",,,_xll.ohTrigger(Trigger,Recalc))</f>
        <v>42902</v>
      </c>
      <c r="AP464" s="49">
        <f>IFERROR(_xll.qlIndexFixing(Eur3M_QL,AO464,TRUE,Recalc),NA())</f>
        <v>1.0707434663766954E-3</v>
      </c>
      <c r="AQ464" s="49">
        <f>IFERROR(_xll.qlIndexFixing(Eur3M_MX,AN464,TRUE,Recalc),NA())</f>
        <v>1.0577427664268096E-3</v>
      </c>
      <c r="AS464" s="49">
        <v>1.0540855294037975E-3</v>
      </c>
    </row>
    <row r="465" spans="39:45" x14ac:dyDescent="0.2">
      <c r="AM465" s="11" t="str">
        <f t="shared" si="11"/>
        <v>1D</v>
      </c>
      <c r="AN465" s="48">
        <f>_xll.qlCalendarAdvance(Calendar,AN464,AM465,"f",FALSE)</f>
        <v>42901</v>
      </c>
      <c r="AO465" s="48">
        <f>_xll.qlCalendarAdvance(Calendar,AN465,Ndays&amp;"D",,,_xll.ohTrigger(Trigger,Recalc))</f>
        <v>42905</v>
      </c>
      <c r="AP465" s="49">
        <f>IFERROR(_xll.qlIndexFixing(Eur3M_QL,AO465,TRUE,Recalc),NA())</f>
        <v>1.0749999972157972E-3</v>
      </c>
      <c r="AQ465" s="49">
        <f>IFERROR(_xll.qlIndexFixing(Eur3M_MX,AN465,TRUE,Recalc),NA())</f>
        <v>1.0662729573936943E-3</v>
      </c>
      <c r="AS465" s="49">
        <v>1.0637775894857357E-3</v>
      </c>
    </row>
    <row r="466" spans="39:45" x14ac:dyDescent="0.2">
      <c r="AM466" s="11" t="str">
        <f t="shared" si="11"/>
        <v>1D</v>
      </c>
      <c r="AN466" s="48">
        <f>_xll.qlCalendarAdvance(Calendar,AN465,AM466,"f",FALSE)</f>
        <v>42902</v>
      </c>
      <c r="AO466" s="48">
        <f>_xll.qlCalendarAdvance(Calendar,AN466,Ndays&amp;"D",,,_xll.ohTrigger(Trigger,Recalc))</f>
        <v>42906</v>
      </c>
      <c r="AP466" s="49">
        <f>IFERROR(_xll.qlIndexFixing(Eur3M_QL,AO466,TRUE,Recalc),NA())</f>
        <v>1.0792731803865863E-3</v>
      </c>
      <c r="AQ466" s="49">
        <f>IFERROR(_xll.qlIndexFixing(Eur3M_MX,AN466,TRUE,Recalc),NA())</f>
        <v>1.0706314811243199E-3</v>
      </c>
      <c r="AS466" s="49">
        <v>1.0693491282065537E-3</v>
      </c>
    </row>
    <row r="467" spans="39:45" x14ac:dyDescent="0.2">
      <c r="AM467" s="11" t="str">
        <f t="shared" si="11"/>
        <v>1D</v>
      </c>
      <c r="AN467" s="48">
        <f>_xll.qlCalendarAdvance(Calendar,AN466,AM467,"f",FALSE)</f>
        <v>42905</v>
      </c>
      <c r="AO467" s="48">
        <f>_xll.qlCalendarAdvance(Calendar,AN467,Ndays&amp;"D",,,_xll.ohTrigger(Trigger,Recalc))</f>
        <v>42907</v>
      </c>
      <c r="AP467" s="49">
        <f>IFERROR(_xll.qlIndexFixing(Eur3M_QL,AO467,TRUE,Recalc),NA())</f>
        <v>1.08813040345646E-3</v>
      </c>
      <c r="AQ467" s="49">
        <f>IFERROR(_xll.qlIndexFixing(Eur3M_MX,AN467,TRUE,Recalc),NA())</f>
        <v>1.0750000038374568E-3</v>
      </c>
      <c r="AS467" s="49">
        <v>1.0749999996434204E-3</v>
      </c>
    </row>
    <row r="468" spans="39:45" x14ac:dyDescent="0.2">
      <c r="AM468" s="11" t="str">
        <f t="shared" si="11"/>
        <v>1D</v>
      </c>
      <c r="AN468" s="48">
        <f>_xll.qlCalendarAdvance(Calendar,AN467,AM468,"f",FALSE)</f>
        <v>42906</v>
      </c>
      <c r="AO468" s="48">
        <f>_xll.qlCalendarAdvance(Calendar,AN468,Ndays&amp;"D",,,_xll.ohTrigger(Trigger,Recalc))</f>
        <v>42908</v>
      </c>
      <c r="AP468" s="49">
        <f>IFERROR(_xll.qlIndexFixing(Eur3M_QL,AO468,TRUE,Recalc),NA())</f>
        <v>1.0965312900974675E-3</v>
      </c>
      <c r="AQ468" s="49">
        <f>IFERROR(_xll.qlIndexFixing(Eur3M_MX,AN468,TRUE,Recalc),NA())</f>
        <v>1.0793796886870263E-3</v>
      </c>
      <c r="AS468" s="49">
        <v>1.080703994114085E-3</v>
      </c>
    </row>
    <row r="469" spans="39:45" x14ac:dyDescent="0.2">
      <c r="AM469" s="11" t="str">
        <f t="shared" si="11"/>
        <v>1D</v>
      </c>
      <c r="AN469" s="48">
        <f>_xll.qlCalendarAdvance(Calendar,AN468,AM469,"f",FALSE)</f>
        <v>42907</v>
      </c>
      <c r="AO469" s="48">
        <f>_xll.qlCalendarAdvance(Calendar,AN469,Ndays&amp;"D",,,_xll.ohTrigger(Trigger,Recalc))</f>
        <v>42909</v>
      </c>
      <c r="AP469" s="49">
        <f>IFERROR(_xll.qlIndexFixing(Eur3M_QL,AO469,TRUE,Recalc),NA())</f>
        <v>1.1008868491309096E-3</v>
      </c>
      <c r="AQ469" s="49">
        <f>IFERROR(_xll.qlIndexFixing(Eur3M_MX,AN469,TRUE,Recalc),NA())</f>
        <v>1.0883430788214386E-3</v>
      </c>
      <c r="AS469" s="49">
        <v>1.0932651382623156E-3</v>
      </c>
    </row>
    <row r="470" spans="39:45" x14ac:dyDescent="0.2">
      <c r="AM470" s="11" t="str">
        <f t="shared" si="11"/>
        <v>1D</v>
      </c>
      <c r="AN470" s="48">
        <f>_xll.qlCalendarAdvance(Calendar,AN469,AM470,"f",FALSE)</f>
        <v>42908</v>
      </c>
      <c r="AO470" s="48">
        <f>_xll.qlCalendarAdvance(Calendar,AN470,Ndays&amp;"D",,,_xll.ohTrigger(Trigger,Recalc))</f>
        <v>42912</v>
      </c>
      <c r="AP470" s="49">
        <f>IFERROR(_xll.qlIndexFixing(Eur3M_QL,AO470,TRUE,Recalc),NA())</f>
        <v>1.1052586957478075E-3</v>
      </c>
      <c r="AQ470" s="49">
        <f>IFERROR(_xll.qlIndexFixing(Eur3M_MX,AN470,TRUE,Recalc),NA())</f>
        <v>1.0970215035985638E-3</v>
      </c>
      <c r="AS470" s="49">
        <v>1.1037764602977766E-3</v>
      </c>
    </row>
    <row r="471" spans="39:45" x14ac:dyDescent="0.2">
      <c r="AM471" s="11" t="str">
        <f t="shared" si="11"/>
        <v>1D</v>
      </c>
      <c r="AN471" s="48">
        <f>_xll.qlCalendarAdvance(Calendar,AN470,AM471,"f",FALSE)</f>
        <v>42909</v>
      </c>
      <c r="AO471" s="48">
        <f>_xll.qlCalendarAdvance(Calendar,AN471,Ndays&amp;"D",,,_xll.ohTrigger(Trigger,Recalc))</f>
        <v>42913</v>
      </c>
      <c r="AP471" s="49">
        <f>IFERROR(_xll.qlIndexFixing(Eur3M_QL,AO471,TRUE,Recalc),NA())</f>
        <v>1.1096467674164424E-3</v>
      </c>
      <c r="AQ471" s="49">
        <f>IFERROR(_xll.qlIndexFixing(Eur3M_MX,AN471,TRUE,Recalc),NA())</f>
        <v>1.1014627175082413E-3</v>
      </c>
      <c r="AS471" s="49">
        <v>1.1096056510522161E-3</v>
      </c>
    </row>
    <row r="472" spans="39:45" x14ac:dyDescent="0.2">
      <c r="AM472" s="11" t="str">
        <f t="shared" si="11"/>
        <v>1D</v>
      </c>
      <c r="AN472" s="48">
        <f>_xll.qlCalendarAdvance(Calendar,AN471,AM472,"f",FALSE)</f>
        <v>42912</v>
      </c>
      <c r="AO472" s="48">
        <f>_xll.qlCalendarAdvance(Calendar,AN472,Ndays&amp;"D",,,_xll.ohTrigger(Trigger,Recalc))</f>
        <v>42914</v>
      </c>
      <c r="AP472" s="49">
        <f>IFERROR(_xll.qlIndexFixing(Eur3M_QL,AO472,TRUE,Recalc),NA())</f>
        <v>1.1117191389451589E-3</v>
      </c>
      <c r="AQ472" s="49">
        <f>IFERROR(_xll.qlIndexFixing(Eur3M_MX,AN472,TRUE,Recalc),NA())</f>
        <v>1.1059162313946079E-3</v>
      </c>
      <c r="AS472" s="49">
        <v>1.1154580379030036E-3</v>
      </c>
    </row>
    <row r="473" spans="39:45" x14ac:dyDescent="0.2">
      <c r="AM473" s="11" t="str">
        <f t="shared" si="11"/>
        <v>1D</v>
      </c>
      <c r="AN473" s="48">
        <f>_xll.qlCalendarAdvance(Calendar,AN472,AM473,"f",FALSE)</f>
        <v>42913</v>
      </c>
      <c r="AO473" s="48">
        <f>_xll.qlCalendarAdvance(Calendar,AN473,Ndays&amp;"D",,,_xll.ohTrigger(Trigger,Recalc))</f>
        <v>42915</v>
      </c>
      <c r="AP473" s="49">
        <f>IFERROR(_xll.qlIndexFixing(Eur3M_QL,AO473,TRUE,Recalc),NA())</f>
        <v>1.1273600540069898E-3</v>
      </c>
      <c r="AQ473" s="49">
        <f>IFERROR(_xll.qlIndexFixing(Eur3M_MX,AN473,TRUE,Recalc),NA())</f>
        <v>1.1103820428969436E-3</v>
      </c>
      <c r="AS473" s="49">
        <v>1.1213329968319109E-3</v>
      </c>
    </row>
    <row r="474" spans="39:45" x14ac:dyDescent="0.2">
      <c r="AM474" s="11" t="str">
        <f t="shared" si="11"/>
        <v>1D</v>
      </c>
      <c r="AN474" s="48">
        <f>_xll.qlCalendarAdvance(Calendar,AN473,AM474,"f",FALSE)</f>
        <v>42914</v>
      </c>
      <c r="AO474" s="48">
        <f>_xll.qlCalendarAdvance(Calendar,AN474,Ndays&amp;"D",,,_xll.ohTrigger(Trigger,Recalc))</f>
        <v>42916</v>
      </c>
      <c r="AP474" s="49">
        <f>IFERROR(_xll.qlIndexFixing(Eur3M_QL,AO474,TRUE,Recalc),NA())</f>
        <v>1.1318283129802471E-3</v>
      </c>
      <c r="AQ474" s="49">
        <f>IFERROR(_xll.qlIndexFixing(Eur3M_MX,AN474,TRUE,Recalc),NA())</f>
        <v>1.1125317369709497E-3</v>
      </c>
      <c r="AS474" s="49">
        <v>1.1238595478158951E-3</v>
      </c>
    </row>
    <row r="475" spans="39:45" x14ac:dyDescent="0.2">
      <c r="AM475" s="11" t="str">
        <f t="shared" si="11"/>
        <v>1D</v>
      </c>
      <c r="AN475" s="48">
        <f>_xll.qlCalendarAdvance(Calendar,AN474,AM475,"f",FALSE)</f>
        <v>42915</v>
      </c>
      <c r="AO475" s="48">
        <f>_xll.qlCalendarAdvance(Calendar,AN475,Ndays&amp;"D",,,_xll.ohTrigger(Trigger,Recalc))</f>
        <v>42919</v>
      </c>
      <c r="AP475" s="49">
        <f>IFERROR(_xll.qlIndexFixing(Eur3M_QL,AO475,TRUE,Recalc),NA())</f>
        <v>1.1363124218227475E-3</v>
      </c>
      <c r="AQ475" s="49">
        <f>IFERROR(_xll.qlIndexFixing(Eur3M_MX,AN475,TRUE,Recalc),NA())</f>
        <v>1.1283682116869365E-3</v>
      </c>
      <c r="AS475" s="49">
        <v>1.1450459286170254E-3</v>
      </c>
    </row>
    <row r="476" spans="39:45" x14ac:dyDescent="0.2">
      <c r="AM476" s="11" t="str">
        <f t="shared" si="11"/>
        <v>1D</v>
      </c>
      <c r="AN476" s="48">
        <f>_xll.qlCalendarAdvance(Calendar,AN475,AM476,"f",FALSE)</f>
        <v>42916</v>
      </c>
      <c r="AO476" s="48">
        <f>_xll.qlCalendarAdvance(Calendar,AN476,Ndays&amp;"D",,,_xll.ohTrigger(Trigger,Recalc))</f>
        <v>42920</v>
      </c>
      <c r="AP476" s="49">
        <f>IFERROR(_xll.qlIndexFixing(Eur3M_QL,AO476,TRUE,Recalc),NA())</f>
        <v>1.1408123180036412E-3</v>
      </c>
      <c r="AQ476" s="49">
        <f>IFERROR(_xll.qlIndexFixing(Eur3M_MX,AN476,TRUE,Recalc),NA())</f>
        <v>1.1328954696841211E-3</v>
      </c>
      <c r="AS476" s="49">
        <v>1.1510242432881583E-3</v>
      </c>
    </row>
    <row r="477" spans="39:45" x14ac:dyDescent="0.2">
      <c r="AM477" s="11" t="str">
        <f t="shared" si="11"/>
        <v>1D</v>
      </c>
      <c r="AN477" s="48">
        <f>_xll.qlCalendarAdvance(Calendar,AN476,AM477,"f",FALSE)</f>
        <v>42919</v>
      </c>
      <c r="AO477" s="48">
        <f>_xll.qlCalendarAdvance(Calendar,AN477,Ndays&amp;"D",,,_xll.ohTrigger(Trigger,Recalc))</f>
        <v>42921</v>
      </c>
      <c r="AP477" s="49">
        <f>IFERROR(_xll.qlIndexFixing(Eur3M_QL,AO477,TRUE,Recalc),NA())</f>
        <v>1.1501128102618633E-3</v>
      </c>
      <c r="AQ477" s="49">
        <f>IFERROR(_xll.qlIndexFixing(Eur3M_MX,AN477,TRUE,Recalc),NA())</f>
        <v>1.1374350074220081E-3</v>
      </c>
      <c r="AS477" s="49">
        <v>1.1570212992903868E-3</v>
      </c>
    </row>
    <row r="478" spans="39:45" x14ac:dyDescent="0.2">
      <c r="AM478" s="11" t="str">
        <f t="shared" si="11"/>
        <v>1D</v>
      </c>
      <c r="AN478" s="48">
        <f>_xll.qlCalendarAdvance(Calendar,AN477,AM478,"f",FALSE)</f>
        <v>42920</v>
      </c>
      <c r="AO478" s="48">
        <f>_xll.qlCalendarAdvance(Calendar,AN478,Ndays&amp;"D",,,_xll.ohTrigger(Trigger,Recalc))</f>
        <v>42922</v>
      </c>
      <c r="AP478" s="49">
        <f>IFERROR(_xll.qlIndexFixing(Eur3M_QL,AO478,TRUE,Recalc),NA())</f>
        <v>1.1589685254871944E-3</v>
      </c>
      <c r="AQ478" s="49">
        <f>IFERROR(_xll.qlIndexFixing(Eur3M_MX,AN478,TRUE,Recalc),NA())</f>
        <v>1.1419868213026064E-3</v>
      </c>
      <c r="AS478" s="49">
        <v>1.1630364437198932E-3</v>
      </c>
    </row>
    <row r="479" spans="39:45" x14ac:dyDescent="0.2">
      <c r="AM479" s="11" t="str">
        <f t="shared" si="11"/>
        <v>1D</v>
      </c>
      <c r="AN479" s="48">
        <f>_xll.qlCalendarAdvance(Calendar,AN478,AM479,"f",FALSE)</f>
        <v>42921</v>
      </c>
      <c r="AO479" s="48">
        <f>_xll.qlCalendarAdvance(Calendar,AN479,Ndays&amp;"D",,,_xll.ohTrigger(Trigger,Recalc))</f>
        <v>42923</v>
      </c>
      <c r="AP479" s="49">
        <f>IFERROR(_xll.qlIndexFixing(Eur3M_QL,AO479,TRUE,Recalc),NA())</f>
        <v>1.163546420392958E-3</v>
      </c>
      <c r="AQ479" s="49">
        <f>IFERROR(_xll.qlIndexFixing(Eur3M_MX,AN479,TRUE,Recalc),NA())</f>
        <v>1.1513210644895962E-3</v>
      </c>
      <c r="AS479" s="49">
        <v>1.1755832050321839E-3</v>
      </c>
    </row>
    <row r="480" spans="39:45" x14ac:dyDescent="0.2">
      <c r="AM480" s="11" t="str">
        <f t="shared" si="11"/>
        <v>1D</v>
      </c>
      <c r="AN480" s="48">
        <f>_xll.qlCalendarAdvance(Calendar,AN479,AM480,"f",FALSE)</f>
        <v>42922</v>
      </c>
      <c r="AO480" s="48">
        <f>_xll.qlCalendarAdvance(Calendar,AN480,Ndays&amp;"D",,,_xll.ohTrigger(Trigger,Recalc))</f>
        <v>42926</v>
      </c>
      <c r="AP480" s="49">
        <f>IFERROR(_xll.qlIndexFixing(Eur3M_QL,AO480,TRUE,Recalc),NA())</f>
        <v>1.1681397274502768E-3</v>
      </c>
      <c r="AQ480" s="49">
        <f>IFERROR(_xll.qlIndexFixing(Eur3M_MX,AN480,TRUE,Recalc),NA())</f>
        <v>1.1603167600563989E-3</v>
      </c>
      <c r="AS480" s="49">
        <v>1.187264703238537E-3</v>
      </c>
    </row>
    <row r="481" spans="39:45" x14ac:dyDescent="0.2">
      <c r="AM481" s="11" t="str">
        <f t="shared" si="11"/>
        <v>1D</v>
      </c>
      <c r="AN481" s="48">
        <f>_xll.qlCalendarAdvance(Calendar,AN480,AM481,"f",FALSE)</f>
        <v>42923</v>
      </c>
      <c r="AO481" s="48">
        <f>_xll.qlCalendarAdvance(Calendar,AN481,Ndays&amp;"D",,,_xll.ohTrigger(Trigger,Recalc))</f>
        <v>42927</v>
      </c>
      <c r="AP481" s="49">
        <f>IFERROR(_xll.qlIndexFixing(Eur3M_QL,AO481,TRUE,Recalc),NA())</f>
        <v>1.1727483841256939E-3</v>
      </c>
      <c r="AQ481" s="49">
        <f>IFERROR(_xll.qlIndexFixing(Eur3M_MX,AN481,TRUE,Recalc),NA())</f>
        <v>1.1649298944552255E-3</v>
      </c>
      <c r="AS481" s="49">
        <v>1.1933603518348545E-3</v>
      </c>
    </row>
    <row r="482" spans="39:45" x14ac:dyDescent="0.2">
      <c r="AM482" s="11" t="str">
        <f t="shared" si="11"/>
        <v>1D</v>
      </c>
      <c r="AN482" s="48">
        <f>_xll.qlCalendarAdvance(Calendar,AN481,AM482,"f",FALSE)</f>
        <v>42926</v>
      </c>
      <c r="AO482" s="48">
        <f>_xll.qlCalendarAdvance(Calendar,AN482,Ndays&amp;"D",,,_xll.ohTrigger(Trigger,Recalc))</f>
        <v>42928</v>
      </c>
      <c r="AP482" s="49">
        <f>IFERROR(_xll.qlIndexFixing(Eur3M_QL,AO482,TRUE,Recalc),NA())</f>
        <v>1.1822582677823823E-3</v>
      </c>
      <c r="AQ482" s="49">
        <f>IFERROR(_xll.qlIndexFixing(Eur3M_MX,AN482,TRUE,Recalc),NA())</f>
        <v>1.1695552796796235E-3</v>
      </c>
      <c r="AS482" s="49">
        <v>1.1994700847805107E-3</v>
      </c>
    </row>
    <row r="483" spans="39:45" x14ac:dyDescent="0.2">
      <c r="AM483" s="11" t="str">
        <f t="shared" si="11"/>
        <v>1D</v>
      </c>
      <c r="AN483" s="48">
        <f>_xll.qlCalendarAdvance(Calendar,AN482,AM483,"f",FALSE)</f>
        <v>42927</v>
      </c>
      <c r="AO483" s="48">
        <f>_xll.qlCalendarAdvance(Calendar,AN483,Ndays&amp;"D",,,_xll.ohTrigger(Trigger,Recalc))</f>
        <v>42929</v>
      </c>
      <c r="AP483" s="49">
        <f>IFERROR(_xll.qlIndexFixing(Eur3M_QL,AO483,TRUE,Recalc),NA())</f>
        <v>1.1913352563878686E-3</v>
      </c>
      <c r="AQ483" s="49">
        <f>IFERROR(_xll.qlIndexFixing(Eur3M_MX,AN483,TRUE,Recalc),NA())</f>
        <v>1.1741929108891169E-3</v>
      </c>
      <c r="AS483" s="49">
        <v>1.205593220283492E-3</v>
      </c>
    </row>
    <row r="484" spans="39:45" x14ac:dyDescent="0.2">
      <c r="AM484" s="11" t="str">
        <f t="shared" si="11"/>
        <v>1D</v>
      </c>
      <c r="AN484" s="48">
        <f>_xll.qlCalendarAdvance(Calendar,AN483,AM484,"f",FALSE)</f>
        <v>42928</v>
      </c>
      <c r="AO484" s="48">
        <f>_xll.qlCalendarAdvance(Calendar,AN484,Ndays&amp;"D",,,_xll.ohTrigger(Trigger,Recalc))</f>
        <v>42930</v>
      </c>
      <c r="AP484" s="49">
        <f>IFERROR(_xll.qlIndexFixing(Eur3M_QL,AO484,TRUE,Recalc),NA())</f>
        <v>1.1960197231832064E-3</v>
      </c>
      <c r="AQ484" s="49">
        <f>IFERROR(_xll.qlIndexFixing(Eur3M_MX,AN484,TRUE,Recalc),NA())</f>
        <v>1.1837071387145487E-3</v>
      </c>
      <c r="AS484" s="49">
        <v>1.2180673793638782E-3</v>
      </c>
    </row>
    <row r="485" spans="39:45" x14ac:dyDescent="0.2">
      <c r="AM485" s="11" t="str">
        <f t="shared" si="11"/>
        <v>1D</v>
      </c>
      <c r="AN485" s="48">
        <f>_xll.qlCalendarAdvance(Calendar,AN484,AM485,"f",FALSE)</f>
        <v>42929</v>
      </c>
      <c r="AO485" s="48">
        <f>_xll.qlCalendarAdvance(Calendar,AN485,Ndays&amp;"D",,,_xll.ohTrigger(Trigger,Recalc))</f>
        <v>42933</v>
      </c>
      <c r="AP485" s="49">
        <f>IFERROR(_xll.qlIndexFixing(Eur3M_QL,AO485,TRUE,Recalc),NA())</f>
        <v>1.2007191644054602E-3</v>
      </c>
      <c r="AQ485" s="49">
        <f>IFERROR(_xll.qlIndexFixing(Eur3M_MX,AN485,TRUE,Recalc),NA())</f>
        <v>1.1928657925873865E-3</v>
      </c>
      <c r="AS485" s="49">
        <v>1.2302060075761059E-3</v>
      </c>
    </row>
    <row r="486" spans="39:45" x14ac:dyDescent="0.2">
      <c r="AM486" s="11" t="str">
        <f t="shared" si="11"/>
        <v>1D</v>
      </c>
      <c r="AN486" s="48">
        <f>_xll.qlCalendarAdvance(Calendar,AN485,AM486,"f",FALSE)</f>
        <v>42930</v>
      </c>
      <c r="AO486" s="48">
        <f>_xll.qlCalendarAdvance(Calendar,AN486,Ndays&amp;"D",,,_xll.ohTrigger(Trigger,Recalc))</f>
        <v>42934</v>
      </c>
      <c r="AP486" s="49">
        <f>IFERROR(_xll.qlIndexFixing(Eur3M_QL,AO486,TRUE,Recalc),NA())</f>
        <v>1.2054335175237796E-3</v>
      </c>
      <c r="AQ486" s="49">
        <f>IFERROR(_xll.qlIndexFixing(Eur3M_MX,AN486,TRUE,Recalc),NA())</f>
        <v>1.1975645749288642E-3</v>
      </c>
      <c r="AS486" s="49">
        <v>1.2363857845306163E-3</v>
      </c>
    </row>
    <row r="487" spans="39:45" x14ac:dyDescent="0.2">
      <c r="AM487" s="11" t="str">
        <f t="shared" si="11"/>
        <v>1D</v>
      </c>
      <c r="AN487" s="48">
        <f>_xll.qlCalendarAdvance(Calendar,AN486,AM487,"f",FALSE)</f>
        <v>42933</v>
      </c>
      <c r="AO487" s="48">
        <f>_xll.qlCalendarAdvance(Calendar,AN487,Ndays&amp;"D",,,_xll.ohTrigger(Trigger,Recalc))</f>
        <v>42935</v>
      </c>
      <c r="AP487" s="49">
        <f>IFERROR(_xll.qlIndexFixing(Eur3M_QL,AO487,TRUE,Recalc),NA())</f>
        <v>1.2151452396328398E-3</v>
      </c>
      <c r="AQ487" s="49">
        <f>IFERROR(_xll.qlIndexFixing(Eur3M_MX,AN487,TRUE,Recalc),NA())</f>
        <v>1.2022755704946869E-3</v>
      </c>
      <c r="AS487" s="49">
        <v>1.2425747866162203E-3</v>
      </c>
    </row>
    <row r="488" spans="39:45" x14ac:dyDescent="0.2">
      <c r="AM488" s="11" t="str">
        <f t="shared" si="11"/>
        <v>1D</v>
      </c>
      <c r="AN488" s="48">
        <f>_xll.qlCalendarAdvance(Calendar,AN487,AM488,"f",FALSE)</f>
        <v>42934</v>
      </c>
      <c r="AO488" s="48">
        <f>_xll.qlCalendarAdvance(Calendar,AN488,Ndays&amp;"D",,,_xll.ohTrigger(Trigger,Recalc))</f>
        <v>42936</v>
      </c>
      <c r="AP488" s="49">
        <f>IFERROR(_xll.qlIndexFixing(Eur3M_QL,AO488,TRUE,Recalc),NA())</f>
        <v>1.224438798293795E-3</v>
      </c>
      <c r="AQ488" s="49">
        <f>IFERROR(_xll.qlIndexFixing(Eur3M_MX,AN488,TRUE,Recalc),NA())</f>
        <v>1.2069987732079761E-3</v>
      </c>
      <c r="AS488" s="49">
        <v>1.2487723031483634E-3</v>
      </c>
    </row>
    <row r="489" spans="39:45" x14ac:dyDescent="0.2">
      <c r="AM489" s="11" t="str">
        <f t="shared" si="11"/>
        <v>1D</v>
      </c>
      <c r="AN489" s="48">
        <f>_xll.qlCalendarAdvance(Calendar,AN488,AM489,"f",FALSE)</f>
        <v>42935</v>
      </c>
      <c r="AO489" s="48">
        <f>_xll.qlCalendarAdvance(Calendar,AN489,Ndays&amp;"D",,,_xll.ohTrigger(Trigger,Recalc))</f>
        <v>42937</v>
      </c>
      <c r="AP489" s="49">
        <f>IFERROR(_xll.qlIndexFixing(Eur3M_QL,AO489,TRUE,Recalc),NA())</f>
        <v>1.2292267728966754E-3</v>
      </c>
      <c r="AQ489" s="49">
        <f>IFERROR(_xll.qlIndexFixing(Eur3M_MX,AN489,TRUE,Recalc),NA())</f>
        <v>1.2166893839099641E-3</v>
      </c>
      <c r="AS489" s="49">
        <v>1.2611349717379602E-3</v>
      </c>
    </row>
    <row r="490" spans="39:45" x14ac:dyDescent="0.2">
      <c r="AM490" s="11" t="str">
        <f t="shared" si="11"/>
        <v>1D</v>
      </c>
      <c r="AN490" s="48">
        <f>_xll.qlCalendarAdvance(Calendar,AN489,AM490,"f",FALSE)</f>
        <v>42936</v>
      </c>
      <c r="AO490" s="48">
        <f>_xll.qlCalendarAdvance(Calendar,AN490,Ndays&amp;"D",,,_xll.ohTrigger(Trigger,Recalc))</f>
        <v>42940</v>
      </c>
      <c r="AP490" s="49">
        <f>IFERROR(_xll.qlIndexFixing(Eur3M_QL,AO490,TRUE,Recalc),NA())</f>
        <v>1.2340292841966193E-3</v>
      </c>
      <c r="AQ490" s="49">
        <f>IFERROR(_xll.qlIndexFixing(Eur3M_MX,AN490,TRUE,Recalc),NA())</f>
        <v>1.226013527718045E-3</v>
      </c>
      <c r="AS490" s="49">
        <v>1.2736331555928755E-3</v>
      </c>
    </row>
    <row r="491" spans="39:45" x14ac:dyDescent="0.2">
      <c r="AM491" s="11" t="str">
        <f t="shared" si="11"/>
        <v>1D</v>
      </c>
      <c r="AN491" s="48">
        <f>_xll.qlCalendarAdvance(Calendar,AN490,AM491,"f",FALSE)</f>
        <v>42937</v>
      </c>
      <c r="AO491" s="48">
        <f>_xll.qlCalendarAdvance(Calendar,AN491,Ndays&amp;"D",,,_xll.ohTrigger(Trigger,Recalc))</f>
        <v>42941</v>
      </c>
      <c r="AP491" s="49">
        <f>IFERROR(_xll.qlIndexFixing(Eur3M_QL,AO491,TRUE,Recalc),NA())</f>
        <v>1.2388462696619076E-3</v>
      </c>
      <c r="AQ491" s="49">
        <f>IFERROR(_xll.qlIndexFixing(Eur3M_MX,AN491,TRUE,Recalc),NA())</f>
        <v>1.2307976687596308E-3</v>
      </c>
      <c r="AS491" s="49">
        <v>1.2798624396258226E-3</v>
      </c>
    </row>
    <row r="492" spans="39:45" x14ac:dyDescent="0.2">
      <c r="AM492" s="11" t="str">
        <f t="shared" si="11"/>
        <v>1D</v>
      </c>
      <c r="AN492" s="48">
        <f>_xll.qlCalendarAdvance(Calendar,AN491,AM492,"f",FALSE)</f>
        <v>42940</v>
      </c>
      <c r="AO492" s="48">
        <f>_xll.qlCalendarAdvance(Calendar,AN492,Ndays&amp;"D",,,_xll.ohTrigger(Trigger,Recalc))</f>
        <v>42942</v>
      </c>
      <c r="AP492" s="49">
        <f>IFERROR(_xll.qlIndexFixing(Eur3M_QL,AO492,TRUE,Recalc),NA())</f>
        <v>1.2487527341597136E-3</v>
      </c>
      <c r="AQ492" s="49">
        <f>IFERROR(_xll.qlIndexFixing(Eur3M_MX,AN492,TRUE,Recalc),NA())</f>
        <v>1.2355939767443218E-3</v>
      </c>
      <c r="AS492" s="49">
        <v>1.2860958873168835E-3</v>
      </c>
    </row>
    <row r="493" spans="39:45" x14ac:dyDescent="0.2">
      <c r="AM493" s="11" t="str">
        <f t="shared" si="11"/>
        <v>1D</v>
      </c>
      <c r="AN493" s="48">
        <f>_xll.qlCalendarAdvance(Calendar,AN492,AM493,"f",FALSE)</f>
        <v>42941</v>
      </c>
      <c r="AO493" s="48">
        <f>_xll.qlCalendarAdvance(Calendar,AN493,Ndays&amp;"D",,,_xll.ohTrigger(Trigger,Recalc))</f>
        <v>42943</v>
      </c>
      <c r="AP493" s="49">
        <f>IFERROR(_xll.qlIndexFixing(Eur3M_QL,AO493,TRUE,Recalc),NA())</f>
        <v>1.2582577024917332E-3</v>
      </c>
      <c r="AQ493" s="49">
        <f>IFERROR(_xll.qlIndexFixing(Eur3M_MX,AN493,TRUE,Recalc),NA())</f>
        <v>1.2404024443536245E-3</v>
      </c>
      <c r="AS493" s="49">
        <v>1.2923327590872254E-3</v>
      </c>
    </row>
    <row r="494" spans="39:45" x14ac:dyDescent="0.2">
      <c r="AM494" s="11" t="str">
        <f t="shared" si="11"/>
        <v>1D</v>
      </c>
      <c r="AN494" s="48">
        <f>_xll.qlCalendarAdvance(Calendar,AN493,AM494,"f",FALSE)</f>
        <v>42942</v>
      </c>
      <c r="AO494" s="48">
        <f>_xll.qlCalendarAdvance(Calendar,AN494,Ndays&amp;"D",,,_xll.ohTrigger(Trigger,Recalc))</f>
        <v>42944</v>
      </c>
      <c r="AP494" s="49">
        <f>IFERROR(_xll.qlIndexFixing(Eur3M_QL,AO494,TRUE,Recalc),NA())</f>
        <v>1.2631461207723367E-3</v>
      </c>
      <c r="AQ494" s="49">
        <f>IFERROR(_xll.qlIndexFixing(Eur3M_MX,AN494,TRUE,Recalc),NA())</f>
        <v>1.2502658671165179E-3</v>
      </c>
      <c r="AS494" s="49">
        <v>1.3045488512208171E-3</v>
      </c>
    </row>
    <row r="495" spans="39:45" x14ac:dyDescent="0.2">
      <c r="AM495" s="11" t="str">
        <f t="shared" si="11"/>
        <v>1D</v>
      </c>
      <c r="AN495" s="48">
        <f>_xll.qlCalendarAdvance(Calendar,AN494,AM495,"f",FALSE)</f>
        <v>42943</v>
      </c>
      <c r="AO495" s="48">
        <f>_xll.qlCalendarAdvance(Calendar,AN495,Ndays&amp;"D",,,_xll.ohTrigger(Trigger,Recalc))</f>
        <v>42947</v>
      </c>
      <c r="AP495" s="49">
        <f>IFERROR(_xll.qlIndexFixing(Eur3M_QL,AO495,TRUE,Recalc),NA())</f>
        <v>1.268048638014069E-3</v>
      </c>
      <c r="AQ495" s="49">
        <f>IFERROR(_xll.qlIndexFixing(Eur3M_MX,AN495,TRUE,Recalc),NA())</f>
        <v>1.2597577584164254E-3</v>
      </c>
      <c r="AS495" s="49">
        <v>1.3172995509003194E-3</v>
      </c>
    </row>
    <row r="496" spans="39:45" x14ac:dyDescent="0.2">
      <c r="AM496" s="11" t="str">
        <f t="shared" si="11"/>
        <v>1D</v>
      </c>
      <c r="AN496" s="48">
        <f>_xll.qlCalendarAdvance(Calendar,AN495,AM496,"f",FALSE)</f>
        <v>42944</v>
      </c>
      <c r="AO496" s="48">
        <f>_xll.qlCalendarAdvance(Calendar,AN496,Ndays&amp;"D",,,_xll.ohTrigger(Trigger,Recalc))</f>
        <v>42948</v>
      </c>
      <c r="AP496" s="49">
        <f>IFERROR(_xll.qlIndexFixing(Eur3M_QL,AO496,TRUE,Recalc),NA())</f>
        <v>1.2729651916826049E-3</v>
      </c>
      <c r="AQ496" s="49">
        <f>IFERROR(_xll.qlIndexFixing(Eur3M_MX,AN496,TRUE,Recalc),NA())</f>
        <v>1.2646269081346309E-3</v>
      </c>
      <c r="AS496" s="49">
        <v>1.3235423048992786E-3</v>
      </c>
    </row>
    <row r="497" spans="39:45" x14ac:dyDescent="0.2">
      <c r="AM497" s="11" t="str">
        <f t="shared" si="11"/>
        <v>1D</v>
      </c>
      <c r="AN497" s="48">
        <f>_xll.qlCalendarAdvance(Calendar,AN496,AM497,"f",FALSE)</f>
        <v>42947</v>
      </c>
      <c r="AO497" s="48">
        <f>_xll.qlCalendarAdvance(Calendar,AN497,Ndays&amp;"D",,,_xll.ohTrigger(Trigger,Recalc))</f>
        <v>42949</v>
      </c>
      <c r="AP497" s="49">
        <f>IFERROR(_xll.qlIndexFixing(Eur3M_QL,AO497,TRUE,Recalc),NA())</f>
        <v>1.2830597593880371E-3</v>
      </c>
      <c r="AQ497" s="49">
        <f>IFERROR(_xll.qlIndexFixing(Eur3M_MX,AN497,TRUE,Recalc),NA())</f>
        <v>1.2695081698320821E-3</v>
      </c>
      <c r="AS497" s="49">
        <v>1.3297839588147353E-3</v>
      </c>
    </row>
    <row r="498" spans="39:45" x14ac:dyDescent="0.2">
      <c r="AM498" s="11" t="str">
        <f t="shared" si="11"/>
        <v>1D</v>
      </c>
      <c r="AN498" s="48">
        <f>_xll.qlCalendarAdvance(Calendar,AN497,AM498,"f",FALSE)</f>
        <v>42948</v>
      </c>
      <c r="AO498" s="48">
        <f>_xll.qlCalendarAdvance(Calendar,AN498,Ndays&amp;"D",,,_xll.ohTrigger(Trigger,Recalc))</f>
        <v>42950</v>
      </c>
      <c r="AP498" s="49">
        <f>IFERROR(_xll.qlIndexFixing(Eur3M_QL,AO498,TRUE,Recalc),NA())</f>
        <v>1.2927705199243704E-3</v>
      </c>
      <c r="AQ498" s="49">
        <f>IFERROR(_xll.qlIndexFixing(Eur3M_MX,AN498,TRUE,Recalc),NA())</f>
        <v>1.2744015349469321E-3</v>
      </c>
      <c r="AS498" s="49">
        <v>1.3360237441692338E-3</v>
      </c>
    </row>
    <row r="499" spans="39:45" x14ac:dyDescent="0.2">
      <c r="AM499" s="11" t="str">
        <f t="shared" si="11"/>
        <v>1D</v>
      </c>
      <c r="AN499" s="48">
        <f>_xll.qlCalendarAdvance(Calendar,AN498,AM499,"f",FALSE)</f>
        <v>42949</v>
      </c>
      <c r="AO499" s="48">
        <f>_xll.qlCalendarAdvance(Calendar,AN499,Ndays&amp;"D",,,_xll.ohTrigger(Trigger,Recalc))</f>
        <v>42951</v>
      </c>
      <c r="AP499" s="49">
        <f>IFERROR(_xll.qlIndexFixing(Eur3M_QL,AO499,TRUE,Recalc),NA())</f>
        <v>1.297756317702483E-3</v>
      </c>
      <c r="AQ499" s="49">
        <f>IFERROR(_xll.qlIndexFixing(Eur3M_MX,AN499,TRUE,Recalc),NA())</f>
        <v>1.284434238949693E-3</v>
      </c>
      <c r="AS499" s="49">
        <v>1.3480621866739418E-3</v>
      </c>
    </row>
    <row r="500" spans="39:45" x14ac:dyDescent="0.2">
      <c r="AM500" s="11" t="str">
        <f t="shared" si="11"/>
        <v>1D</v>
      </c>
      <c r="AN500" s="48">
        <f>_xll.qlCalendarAdvance(Calendar,AN499,AM500,"f",FALSE)</f>
        <v>42950</v>
      </c>
      <c r="AO500" s="48">
        <f>_xll.qlCalendarAdvance(Calendar,AN500,Ndays&amp;"D",,,_xll.ohTrigger(Trigger,Recalc))</f>
        <v>42954</v>
      </c>
      <c r="AP500" s="49">
        <f>IFERROR(_xll.qlIndexFixing(Eur3M_QL,AO500,TRUE,Recalc),NA())</f>
        <v>1.3027557766962323E-3</v>
      </c>
      <c r="AQ500" s="49">
        <f>IFERROR(_xll.qlIndexFixing(Eur3M_MX,AN500,TRUE,Recalc),NA())</f>
        <v>1.2940958521648459E-3</v>
      </c>
      <c r="AS500" s="49">
        <v>1.3609486859771274E-3</v>
      </c>
    </row>
    <row r="501" spans="39:45" x14ac:dyDescent="0.2">
      <c r="AM501" s="11" t="str">
        <f t="shared" si="11"/>
        <v>1D</v>
      </c>
      <c r="AN501" s="48">
        <f>_xll.qlCalendarAdvance(Calendar,AN500,AM501,"f",FALSE)</f>
        <v>42951</v>
      </c>
      <c r="AO501" s="48">
        <f>_xll.qlCalendarAdvance(Calendar,AN501,Ndays&amp;"D",,,_xll.ohTrigger(Trigger,Recalc))</f>
        <v>42955</v>
      </c>
      <c r="AP501" s="49">
        <f>IFERROR(_xll.qlIndexFixing(Eur3M_QL,AO501,TRUE,Recalc),NA())</f>
        <v>1.3077688343704245E-3</v>
      </c>
      <c r="AQ501" s="49">
        <f>IFERROR(_xll.qlIndexFixing(Eur3M_MX,AN501,TRUE,Recalc),NA())</f>
        <v>1.2990495997508929E-3</v>
      </c>
      <c r="AS501" s="49">
        <v>1.3671674569022988E-3</v>
      </c>
    </row>
    <row r="502" spans="39:45" x14ac:dyDescent="0.2">
      <c r="AM502" s="11" t="str">
        <f t="shared" si="11"/>
        <v>1D</v>
      </c>
      <c r="AN502" s="48">
        <f>_xll.qlCalendarAdvance(Calendar,AN501,AM502,"f",FALSE)</f>
        <v>42954</v>
      </c>
      <c r="AO502" s="48">
        <f>_xll.qlCalendarAdvance(Calendar,AN502,Ndays&amp;"D",,,_xll.ohTrigger(Trigger,Recalc))</f>
        <v>42956</v>
      </c>
      <c r="AP502" s="49">
        <f>IFERROR(_xll.qlIndexFixing(Eur3M_QL,AO502,TRUE,Recalc),NA())</f>
        <v>1.3180453229771785E-3</v>
      </c>
      <c r="AQ502" s="49">
        <f>IFERROR(_xll.qlIndexFixing(Eur3M_MX,AN502,TRUE,Recalc),NA())</f>
        <v>1.3040153956670995E-3</v>
      </c>
      <c r="AS502" s="49">
        <v>1.3733796617172059E-3</v>
      </c>
    </row>
    <row r="503" spans="39:45" x14ac:dyDescent="0.2">
      <c r="AM503" s="11" t="str">
        <f t="shared" si="11"/>
        <v>1D</v>
      </c>
      <c r="AN503" s="48">
        <f>_xll.qlCalendarAdvance(Calendar,AN502,AM503,"f",FALSE)</f>
        <v>42955</v>
      </c>
      <c r="AO503" s="48">
        <f>_xll.qlCalendarAdvance(Calendar,AN503,Ndays&amp;"D",,,_xll.ohTrigger(Trigger,Recalc))</f>
        <v>42957</v>
      </c>
      <c r="AP503" s="49">
        <f>IFERROR(_xll.qlIndexFixing(Eur3M_QL,AO503,TRUE,Recalc),NA())</f>
        <v>1.3279558011555662E-3</v>
      </c>
      <c r="AQ503" s="49">
        <f>IFERROR(_xll.qlIndexFixing(Eur3M_MX,AN503,TRUE,Recalc),NA())</f>
        <v>1.3089932301117411E-3</v>
      </c>
      <c r="AS503" s="49">
        <v>1.3795845030475085E-3</v>
      </c>
    </row>
    <row r="504" spans="39:45" x14ac:dyDescent="0.2">
      <c r="AM504" s="11" t="str">
        <f t="shared" si="11"/>
        <v>1D</v>
      </c>
      <c r="AN504" s="48">
        <f>_xll.qlCalendarAdvance(Calendar,AN503,AM504,"f",FALSE)</f>
        <v>42956</v>
      </c>
      <c r="AO504" s="48">
        <f>_xll.qlCalendarAdvance(Calendar,AN504,Ndays&amp;"D",,,_xll.ohTrigger(Trigger,Recalc))</f>
        <v>42958</v>
      </c>
      <c r="AP504" s="49">
        <f>IFERROR(_xll.qlIndexFixing(Eur3M_QL,AO504,TRUE,Recalc),NA())</f>
        <v>1.3330359141918908E-3</v>
      </c>
      <c r="AQ504" s="49">
        <f>IFERROR(_xll.qlIndexFixing(Eur3M_MX,AN504,TRUE,Recalc),NA())</f>
        <v>1.3191917335853246E-3</v>
      </c>
      <c r="AS504" s="49">
        <v>1.3914184460540671E-3</v>
      </c>
    </row>
    <row r="505" spans="39:45" x14ac:dyDescent="0.2">
      <c r="AM505" s="11" t="str">
        <f t="shared" si="11"/>
        <v>1D</v>
      </c>
      <c r="AN505" s="48">
        <f>_xll.qlCalendarAdvance(Calendar,AN504,AM505,"f",FALSE)</f>
        <v>42957</v>
      </c>
      <c r="AO505" s="48">
        <f>_xll.qlCalendarAdvance(Calendar,AN505,Ndays&amp;"D",,,_xll.ohTrigger(Trigger,Recalc))</f>
        <v>42961</v>
      </c>
      <c r="AP505" s="49">
        <f>IFERROR(_xll.qlIndexFixing(Eur3M_QL,AO505,TRUE,Recalc),NA())</f>
        <v>1.3381292506914092E-3</v>
      </c>
      <c r="AQ505" s="49">
        <f>IFERROR(_xll.qlIndexFixing(Eur3M_MX,AN505,TRUE,Recalc),NA())</f>
        <v>1.3290247509346936E-3</v>
      </c>
      <c r="AS505" s="49">
        <v>1.4043141415540446E-3</v>
      </c>
    </row>
    <row r="506" spans="39:45" x14ac:dyDescent="0.2">
      <c r="AM506" s="11" t="str">
        <f t="shared" si="11"/>
        <v>1D</v>
      </c>
      <c r="AN506" s="48">
        <f>_xll.qlCalendarAdvance(Calendar,AN505,AM506,"f",FALSE)</f>
        <v>42958</v>
      </c>
      <c r="AO506" s="48">
        <f>_xll.qlCalendarAdvance(Calendar,AN506,Ndays&amp;"D",,,_xll.ohTrigger(Trigger,Recalc))</f>
        <v>42962</v>
      </c>
      <c r="AP506" s="49">
        <f>IFERROR(_xll.qlIndexFixing(Eur3M_QL,AO506,TRUE,Recalc),NA())</f>
        <v>1.3432357481171896E-3</v>
      </c>
      <c r="AQ506" s="49">
        <f>IFERROR(_xll.qlIndexFixing(Eur3M_MX,AN506,TRUE,Recalc),NA())</f>
        <v>1.3340626247910384E-3</v>
      </c>
      <c r="AS506" s="49">
        <v>1.4104700603583169E-3</v>
      </c>
    </row>
    <row r="507" spans="39:45" x14ac:dyDescent="0.2">
      <c r="AM507" s="11" t="str">
        <f t="shared" si="11"/>
        <v>1D</v>
      </c>
      <c r="AN507" s="48">
        <f>_xll.qlCalendarAdvance(Calendar,AN506,AM507,"f",FALSE)</f>
        <v>42961</v>
      </c>
      <c r="AO507" s="48">
        <f>_xll.qlCalendarAdvance(Calendar,AN507,Ndays&amp;"D",,,_xll.ohTrigger(Trigger,Recalc))</f>
        <v>42963</v>
      </c>
      <c r="AP507" s="49">
        <f>IFERROR(_xll.qlIndexFixing(Eur3M_QL,AO507,TRUE,Recalc),NA())</f>
        <v>1.3536884321927786E-3</v>
      </c>
      <c r="AQ507" s="49">
        <f>IFERROR(_xll.qlIndexFixing(Eur3M_MX,AN507,TRUE,Recalc),NA())</f>
        <v>1.3391124746440994E-3</v>
      </c>
      <c r="AS507" s="49">
        <v>1.4166137447352049E-3</v>
      </c>
    </row>
    <row r="508" spans="39:45" x14ac:dyDescent="0.2">
      <c r="AM508" s="11" t="str">
        <f t="shared" si="11"/>
        <v>1D</v>
      </c>
      <c r="AN508" s="48">
        <f>_xll.qlCalendarAdvance(Calendar,AN507,AM508,"f",FALSE)</f>
        <v>42962</v>
      </c>
      <c r="AO508" s="48">
        <f>_xll.qlCalendarAdvance(Calendar,AN508,Ndays&amp;"D",,,_xll.ohTrigger(Trigger,Recalc))</f>
        <v>42964</v>
      </c>
      <c r="AP508" s="49">
        <f>IFERROR(_xll.qlIndexFixing(Eur3M_QL,AO508,TRUE,Recalc),NA())</f>
        <v>1.3637920963312537E-3</v>
      </c>
      <c r="AQ508" s="49">
        <f>IFERROR(_xll.qlIndexFixing(Eur3M_MX,AN508,TRUE,Recalc),NA())</f>
        <v>1.3441742894505361E-3</v>
      </c>
      <c r="AS508" s="49">
        <v>1.4227443684134834E-3</v>
      </c>
    </row>
    <row r="509" spans="39:45" x14ac:dyDescent="0.2">
      <c r="AM509" s="11" t="str">
        <f t="shared" si="11"/>
        <v>1D</v>
      </c>
      <c r="AN509" s="48">
        <f>_xll.qlCalendarAdvance(Calendar,AN508,AM509,"f",FALSE)</f>
        <v>42963</v>
      </c>
      <c r="AO509" s="48">
        <f>_xll.qlCalendarAdvance(Calendar,AN509,Ndays&amp;"D",,,_xll.ohTrigger(Trigger,Recalc))</f>
        <v>42965</v>
      </c>
      <c r="AP509" s="49">
        <f>IFERROR(_xll.qlIndexFixing(Eur3M_QL,AO509,TRUE,Recalc),NA())</f>
        <v>1.3689634603248034E-3</v>
      </c>
      <c r="AQ509" s="49">
        <f>IFERROR(_xll.qlIndexFixing(Eur3M_MX,AN509,TRUE,Recalc),NA())</f>
        <v>1.3545351687340864E-3</v>
      </c>
      <c r="AS509" s="49">
        <v>1.4343513958952813E-3</v>
      </c>
    </row>
    <row r="510" spans="39:45" x14ac:dyDescent="0.2">
      <c r="AM510" s="11" t="str">
        <f t="shared" si="11"/>
        <v>1D</v>
      </c>
      <c r="AN510" s="48">
        <f>_xll.qlCalendarAdvance(Calendar,AN509,AM510,"f",FALSE)</f>
        <v>42964</v>
      </c>
      <c r="AO510" s="48">
        <f>_xll.qlCalendarAdvance(Calendar,AN510,Ndays&amp;"D",,,_xll.ohTrigger(Trigger,Recalc))</f>
        <v>42968</v>
      </c>
      <c r="AP510" s="49">
        <f>IFERROR(_xll.qlIndexFixing(Eur3M_QL,AO510,TRUE,Recalc),NA())</f>
        <v>1.3741476100186778E-3</v>
      </c>
      <c r="AQ510" s="49">
        <f>IFERROR(_xll.qlIndexFixing(Eur3M_MX,AN510,TRUE,Recalc),NA())</f>
        <v>1.3645409711638341E-3</v>
      </c>
      <c r="AS510" s="49">
        <v>1.4471195861646667E-3</v>
      </c>
    </row>
    <row r="511" spans="39:45" x14ac:dyDescent="0.2">
      <c r="AM511" s="11" t="str">
        <f t="shared" si="11"/>
        <v>1D</v>
      </c>
      <c r="AN511" s="48">
        <f>_xll.qlCalendarAdvance(Calendar,AN510,AM511,"f",FALSE)</f>
        <v>42965</v>
      </c>
      <c r="AO511" s="48">
        <f>_xll.qlCalendarAdvance(Calendar,AN511,Ndays&amp;"D",,,_xll.ohTrigger(Trigger,Recalc))</f>
        <v>42969</v>
      </c>
      <c r="AP511" s="49">
        <f>IFERROR(_xll.qlIndexFixing(Eur3M_QL,AO511,TRUE,Recalc),NA())</f>
        <v>1.3793444828742066E-3</v>
      </c>
      <c r="AQ511" s="49">
        <f>IFERROR(_xll.qlIndexFixing(Eur3M_MX,AN511,TRUE,Recalc),NA())</f>
        <v>1.3696624388998234E-3</v>
      </c>
      <c r="AS511" s="49">
        <v>1.453172367747567E-3</v>
      </c>
    </row>
    <row r="512" spans="39:45" x14ac:dyDescent="0.2">
      <c r="AM512" s="11" t="str">
        <f t="shared" si="11"/>
        <v>1D</v>
      </c>
      <c r="AN512" s="48">
        <f>_xll.qlCalendarAdvance(Calendar,AN511,AM512,"f",FALSE)</f>
        <v>42968</v>
      </c>
      <c r="AO512" s="48">
        <f>_xll.qlCalendarAdvance(Calendar,AN512,Ndays&amp;"D",,,_xll.ohTrigger(Trigger,Recalc))</f>
        <v>42970</v>
      </c>
      <c r="AP512" s="49">
        <f>IFERROR(_xll.qlIndexFixing(Eur3M_QL,AO512,TRUE,Recalc),NA())</f>
        <v>1.3899680938582782E-3</v>
      </c>
      <c r="AQ512" s="49">
        <f>IFERROR(_xll.qlIndexFixing(Eur3M_MX,AN512,TRUE,Recalc),NA())</f>
        <v>1.3747958016138587E-3</v>
      </c>
      <c r="AS512" s="49">
        <v>1.4592070442921291E-3</v>
      </c>
    </row>
    <row r="513" spans="39:45" x14ac:dyDescent="0.2">
      <c r="AM513" s="11" t="str">
        <f t="shared" si="11"/>
        <v>1D</v>
      </c>
      <c r="AN513" s="48">
        <f>_xll.qlCalendarAdvance(Calendar,AN512,AM513,"f",FALSE)</f>
        <v>42969</v>
      </c>
      <c r="AO513" s="48">
        <f>_xll.qlCalendarAdvance(Calendar,AN513,Ndays&amp;"D",,,_xll.ohTrigger(Trigger,Recalc))</f>
        <v>42971</v>
      </c>
      <c r="AP513" s="49">
        <f>IFERROR(_xll.qlIndexFixing(Eur3M_QL,AO513,TRUE,Recalc),NA())</f>
        <v>1.4002579551412092E-3</v>
      </c>
      <c r="AQ513" s="49">
        <f>IFERROR(_xll.qlIndexFixing(Eur3M_MX,AN513,TRUE,Recalc),NA())</f>
        <v>1.3799410470218532E-3</v>
      </c>
      <c r="AS513" s="49">
        <v>1.4652227606250295E-3</v>
      </c>
    </row>
    <row r="514" spans="39:45" x14ac:dyDescent="0.2">
      <c r="AM514" s="11" t="str">
        <f t="shared" si="11"/>
        <v>1D</v>
      </c>
      <c r="AN514" s="48">
        <f>_xll.qlCalendarAdvance(Calendar,AN513,AM514,"f",FALSE)</f>
        <v>42970</v>
      </c>
      <c r="AO514" s="48">
        <f>_xll.qlCalendarAdvance(Calendar,AN514,Ndays&amp;"D",,,_xll.ohTrigger(Trigger,Recalc))</f>
        <v>42972</v>
      </c>
      <c r="AP514" s="49">
        <f>IFERROR(_xll.qlIndexFixing(Eur3M_QL,AO514,TRUE,Recalc),NA())</f>
        <v>1.4055175057232252E-3</v>
      </c>
      <c r="AQ514" s="49">
        <f>IFERROR(_xll.qlIndexFixing(Eur3M_MX,AN514,TRUE,Recalc),NA())</f>
        <v>1.3904609456168318E-3</v>
      </c>
      <c r="AS514" s="49">
        <v>1.4765851009569703E-3</v>
      </c>
    </row>
    <row r="515" spans="39:45" x14ac:dyDescent="0.2">
      <c r="AM515" s="11" t="str">
        <f t="shared" si="11"/>
        <v>1D</v>
      </c>
      <c r="AN515" s="48">
        <f>_xll.qlCalendarAdvance(Calendar,AN514,AM515,"f",FALSE)</f>
        <v>42971</v>
      </c>
      <c r="AO515" s="48">
        <f>_xll.qlCalendarAdvance(Calendar,AN515,Ndays&amp;"D",,,_xll.ohTrigger(Trigger,Recalc))</f>
        <v>42975</v>
      </c>
      <c r="AP515" s="49">
        <f>IFERROR(_xll.qlIndexFixing(Eur3M_QL,AO515,TRUE,Recalc),NA())</f>
        <v>1.4107894042331391E-3</v>
      </c>
      <c r="AQ515" s="49">
        <f>IFERROR(_xll.qlIndexFixing(Eur3M_MX,AN515,TRUE,Recalc),NA())</f>
        <v>1.4006406037331519E-3</v>
      </c>
      <c r="AS515" s="49">
        <v>1.4890787758978111E-3</v>
      </c>
    </row>
    <row r="516" spans="39:45" x14ac:dyDescent="0.2">
      <c r="AM516" s="11" t="str">
        <f t="shared" si="11"/>
        <v>1D</v>
      </c>
      <c r="AN516" s="48">
        <f>_xll.qlCalendarAdvance(Calendar,AN515,AM516,"f",FALSE)</f>
        <v>42972</v>
      </c>
      <c r="AO516" s="48">
        <f>_xll.qlCalendarAdvance(Calendar,AN516,Ndays&amp;"D",,,_xll.ohTrigger(Trigger,Recalc))</f>
        <v>42976</v>
      </c>
      <c r="AP516" s="49">
        <f>IFERROR(_xll.qlIndexFixing(Eur3M_QL,AO516,TRUE,Recalc),NA())</f>
        <v>1.4133380634470762E-3</v>
      </c>
      <c r="AQ516" s="49">
        <f>IFERROR(_xll.qlIndexFixing(Eur3M_MX,AN516,TRUE,Recalc),NA())</f>
        <v>1.4058450721632849E-3</v>
      </c>
      <c r="AS516" s="49">
        <v>1.4949867190889963E-3</v>
      </c>
    </row>
    <row r="517" spans="39:45" x14ac:dyDescent="0.2">
      <c r="AM517" s="11" t="str">
        <f t="shared" si="11"/>
        <v>1D</v>
      </c>
      <c r="AN517" s="48">
        <f>_xll.qlCalendarAdvance(Calendar,AN516,AM517,"f",FALSE)</f>
        <v>42975</v>
      </c>
      <c r="AO517" s="48">
        <f>_xll.qlCalendarAdvance(Calendar,AN517,Ndays&amp;"D",,,_xll.ohTrigger(Trigger,Recalc))</f>
        <v>42977</v>
      </c>
      <c r="AP517" s="49">
        <f>IFERROR(_xll.qlIndexFixing(Eur3M_QL,AO517,TRUE,Recalc),NA())</f>
        <v>1.4186288504749065E-3</v>
      </c>
      <c r="AQ517" s="49">
        <f>IFERROR(_xll.qlIndexFixing(Eur3M_MX,AN517,TRUE,Recalc),NA())</f>
        <v>1.4110613458666987E-3</v>
      </c>
      <c r="AS517" s="49">
        <v>1.5008704843344491E-3</v>
      </c>
    </row>
    <row r="518" spans="39:45" x14ac:dyDescent="0.2">
      <c r="AM518" s="11" t="str">
        <f t="shared" ref="AM518:AM581" si="12">AM517</f>
        <v>1D</v>
      </c>
      <c r="AN518" s="48">
        <f>_xll.qlCalendarAdvance(Calendar,AN517,AM518,"f",FALSE)</f>
        <v>42976</v>
      </c>
      <c r="AO518" s="48">
        <f>_xll.qlCalendarAdvance(Calendar,AN518,Ndays&amp;"D",,,_xll.ohTrigger(Trigger,Recalc))</f>
        <v>42978</v>
      </c>
      <c r="AP518" s="49">
        <f>IFERROR(_xll.qlIndexFixing(Eur3M_QL,AO518,TRUE,Recalc),NA())</f>
        <v>1.4345740021240604E-3</v>
      </c>
      <c r="AQ518" s="49">
        <f>IFERROR(_xll.qlIndexFixing(Eur3M_MX,AN518,TRUE,Recalc),NA())</f>
        <v>1.4135814587193649E-3</v>
      </c>
      <c r="AS518" s="49">
        <v>1.5040876046000199E-3</v>
      </c>
    </row>
    <row r="519" spans="39:45" x14ac:dyDescent="0.2">
      <c r="AM519" s="11" t="str">
        <f t="shared" si="12"/>
        <v>1D</v>
      </c>
      <c r="AN519" s="48">
        <f>_xll.qlCalendarAdvance(Calendar,AN518,AM519,"f",FALSE)</f>
        <v>42977</v>
      </c>
      <c r="AO519" s="48">
        <f>_xll.qlCalendarAdvance(Calendar,AN519,Ndays&amp;"D",,,_xll.ohTrigger(Trigger,Recalc))</f>
        <v>42979</v>
      </c>
      <c r="AP519" s="49">
        <f>IFERROR(_xll.qlIndexFixing(Eur3M_QL,AO519,TRUE,Recalc),NA())</f>
        <v>1.4399131054347333E-3</v>
      </c>
      <c r="AQ519" s="49">
        <f>IFERROR(_xll.qlIndexFixing(Eur3M_MX,AN519,TRUE,Recalc),NA())</f>
        <v>1.4188161512212478E-3</v>
      </c>
      <c r="AS519" s="49">
        <v>1.509926397281892E-3</v>
      </c>
    </row>
    <row r="520" spans="39:45" x14ac:dyDescent="0.2">
      <c r="AM520" s="11" t="str">
        <f t="shared" si="12"/>
        <v>1D</v>
      </c>
      <c r="AN520" s="48">
        <f>_xll.qlCalendarAdvance(Calendar,AN519,AM520,"f",FALSE)</f>
        <v>42978</v>
      </c>
      <c r="AO520" s="48">
        <f>_xll.qlCalendarAdvance(Calendar,AN520,Ndays&amp;"D",,,_xll.ohTrigger(Trigger,Recalc))</f>
        <v>42982</v>
      </c>
      <c r="AP520" s="49">
        <f>IFERROR(_xll.qlIndexFixing(Eur3M_QL,AO520,TRUE,Recalc),NA())</f>
        <v>1.4452641297414647E-3</v>
      </c>
      <c r="AQ520" s="49">
        <f>IFERROR(_xll.qlIndexFixing(Eur3M_MX,AN520,TRUE,Recalc),NA())</f>
        <v>1.4345909162161651E-3</v>
      </c>
      <c r="AS520" s="49">
        <v>1.5272758235397299E-3</v>
      </c>
    </row>
    <row r="521" spans="39:45" x14ac:dyDescent="0.2">
      <c r="AM521" s="11" t="str">
        <f t="shared" si="12"/>
        <v>1D</v>
      </c>
      <c r="AN521" s="48">
        <f>_xll.qlCalendarAdvance(Calendar,AN520,AM521,"f",FALSE)</f>
        <v>42979</v>
      </c>
      <c r="AO521" s="48">
        <f>_xll.qlCalendarAdvance(Calendar,AN521,Ndays&amp;"D",,,_xll.ohTrigger(Trigger,Recalc))</f>
        <v>42983</v>
      </c>
      <c r="AP521" s="49">
        <f>IFERROR(_xll.qlIndexFixing(Eur3M_QL,AO521,TRUE,Recalc),NA())</f>
        <v>1.4506270118183466E-3</v>
      </c>
      <c r="AQ521" s="49">
        <f>IFERROR(_xll.qlIndexFixing(Eur3M_MX,AN521,TRUE,Recalc),NA())</f>
        <v>1.4398726855027165E-3</v>
      </c>
      <c r="AS521" s="49">
        <v>1.5330002797911688E-3</v>
      </c>
    </row>
    <row r="522" spans="39:45" x14ac:dyDescent="0.2">
      <c r="AM522" s="11" t="str">
        <f t="shared" si="12"/>
        <v>1D</v>
      </c>
      <c r="AN522" s="48">
        <f>_xll.qlCalendarAdvance(Calendar,AN521,AM522,"f",FALSE)</f>
        <v>42982</v>
      </c>
      <c r="AO522" s="48">
        <f>_xll.qlCalendarAdvance(Calendar,AN522,Ndays&amp;"D",,,_xll.ohTrigger(Trigger,Recalc))</f>
        <v>42984</v>
      </c>
      <c r="AP522" s="49">
        <f>IFERROR(_xll.qlIndexFixing(Eur3M_QL,AO522,TRUE,Recalc),NA())</f>
        <v>1.4560016884333218E-3</v>
      </c>
      <c r="AQ522" s="49">
        <f>IFERROR(_xll.qlIndexFixing(Eur3M_MX,AN522,TRUE,Recalc),NA())</f>
        <v>1.4451661873786732E-3</v>
      </c>
      <c r="AS522" s="49">
        <v>1.5386938650726516E-3</v>
      </c>
    </row>
    <row r="523" spans="39:45" x14ac:dyDescent="0.2">
      <c r="AM523" s="11" t="str">
        <f t="shared" si="12"/>
        <v>1D</v>
      </c>
      <c r="AN523" s="48">
        <f>_xll.qlCalendarAdvance(Calendar,AN522,AM523,"f",FALSE)</f>
        <v>42983</v>
      </c>
      <c r="AO523" s="48">
        <f>_xll.qlCalendarAdvance(Calendar,AN523,Ndays&amp;"D",,,_xll.ohTrigger(Trigger,Recalc))</f>
        <v>42985</v>
      </c>
      <c r="AP523" s="49">
        <f>IFERROR(_xll.qlIndexFixing(Eur3M_QL,AO523,TRUE,Recalc),NA())</f>
        <v>1.4721958532117128E-3</v>
      </c>
      <c r="AQ523" s="49">
        <f>IFERROR(_xll.qlIndexFixing(Eur3M_MX,AN523,TRUE,Recalc),NA())</f>
        <v>1.4504714068468013E-3</v>
      </c>
      <c r="AS523" s="49">
        <v>1.5443556562931241E-3</v>
      </c>
    </row>
    <row r="524" spans="39:45" x14ac:dyDescent="0.2">
      <c r="AM524" s="11" t="str">
        <f t="shared" si="12"/>
        <v>1D</v>
      </c>
      <c r="AN524" s="48">
        <f>_xll.qlCalendarAdvance(Calendar,AN523,AM524,"f",FALSE)</f>
        <v>42984</v>
      </c>
      <c r="AO524" s="48">
        <f>_xll.qlCalendarAdvance(Calendar,AN524,Ndays&amp;"D",,,_xll.ohTrigger(Trigger,Recalc))</f>
        <v>42986</v>
      </c>
      <c r="AP524" s="49">
        <f>IFERROR(_xll.qlIndexFixing(Eur3M_QL,AO524,TRUE,Recalc),NA())</f>
        <v>1.4776170756804529E-3</v>
      </c>
      <c r="AQ524" s="49">
        <f>IFERROR(_xll.qlIndexFixing(Eur3M_MX,AN524,TRUE,Recalc),NA())</f>
        <v>1.4557883287262771E-3</v>
      </c>
      <c r="AS524" s="49">
        <v>1.5499847261864102E-3</v>
      </c>
    </row>
    <row r="525" spans="39:45" x14ac:dyDescent="0.2">
      <c r="AM525" s="11" t="str">
        <f t="shared" si="12"/>
        <v>1D</v>
      </c>
      <c r="AN525" s="48">
        <f>_xll.qlCalendarAdvance(Calendar,AN524,AM525,"f",FALSE)</f>
        <v>42985</v>
      </c>
      <c r="AO525" s="48">
        <f>_xll.qlCalendarAdvance(Calendar,AN525,Ndays&amp;"D",,,_xll.ohTrigger(Trigger,Recalc))</f>
        <v>42989</v>
      </c>
      <c r="AP525" s="49">
        <f>IFERROR(_xll.qlIndexFixing(Eur3M_QL,AO525,TRUE,Recalc),NA())</f>
        <v>1.4830497765357857E-3</v>
      </c>
      <c r="AQ525" s="49">
        <f>IFERROR(_xll.qlIndexFixing(Eur3M_MX,AN525,TRUE,Recalc),NA())</f>
        <v>1.4718091543462566E-3</v>
      </c>
      <c r="AS525" s="49">
        <v>1.5666662726497018E-3</v>
      </c>
    </row>
    <row r="526" spans="39:45" x14ac:dyDescent="0.2">
      <c r="AM526" s="11" t="str">
        <f t="shared" si="12"/>
        <v>1D</v>
      </c>
      <c r="AN526" s="48">
        <f>_xll.qlCalendarAdvance(Calendar,AN525,AM526,"f",FALSE)</f>
        <v>42986</v>
      </c>
      <c r="AO526" s="48">
        <f>_xll.qlCalendarAdvance(Calendar,AN526,Ndays&amp;"D",,,_xll.ohTrigger(Trigger,Recalc))</f>
        <v>42990</v>
      </c>
      <c r="AP526" s="49">
        <f>IFERROR(_xll.qlIndexFixing(Eur3M_QL,AO526,TRUE,Recalc),NA())</f>
        <v>1.4884938925474112E-3</v>
      </c>
      <c r="AQ526" s="49">
        <f>IFERROR(_xll.qlIndexFixing(Eur3M_MX,AN526,TRUE,Recalc),NA())</f>
        <v>1.4771727304903597E-3</v>
      </c>
      <c r="AS526" s="49">
        <v>1.5721551011157258E-3</v>
      </c>
    </row>
    <row r="527" spans="39:45" x14ac:dyDescent="0.2">
      <c r="AM527" s="11" t="str">
        <f t="shared" si="12"/>
        <v>1D</v>
      </c>
      <c r="AN527" s="48">
        <f>_xll.qlCalendarAdvance(Calendar,AN526,AM527,"f",FALSE)</f>
        <v>42989</v>
      </c>
      <c r="AO527" s="48">
        <f>_xll.qlCalendarAdvance(Calendar,AN527,Ndays&amp;"D",,,_xll.ohTrigger(Trigger,Recalc))</f>
        <v>42991</v>
      </c>
      <c r="AP527" s="49">
        <f>IFERROR(_xll.qlIndexFixing(Eur3M_QL,AO527,TRUE,Recalc),NA())</f>
        <v>1.4939493604823942E-3</v>
      </c>
      <c r="AQ527" s="49">
        <f>IFERROR(_xll.qlIndexFixing(Eur3M_MX,AN527,TRUE,Recalc),NA())</f>
        <v>1.4825479304590031E-3</v>
      </c>
      <c r="AS527" s="49">
        <v>1.5776065093293585E-3</v>
      </c>
    </row>
    <row r="528" spans="39:45" x14ac:dyDescent="0.2">
      <c r="AM528" s="11" t="str">
        <f t="shared" si="12"/>
        <v>1D</v>
      </c>
      <c r="AN528" s="48">
        <f>_xll.qlCalendarAdvance(Calendar,AN527,AM528,"f",FALSE)</f>
        <v>42990</v>
      </c>
      <c r="AO528" s="48">
        <f>_xll.qlCalendarAdvance(Calendar,AN528,Ndays&amp;"D",,,_xll.ohTrigger(Trigger,Recalc))</f>
        <v>42992</v>
      </c>
      <c r="AP528" s="49">
        <f>IFERROR(_xll.qlIndexFixing(Eur3M_QL,AO528,TRUE,Recalc),NA())</f>
        <v>1.5103832435148234E-3</v>
      </c>
      <c r="AQ528" s="49">
        <f>IFERROR(_xll.qlIndexFixing(Eur3M_MX,AN528,TRUE,Recalc),NA())</f>
        <v>1.487934737997936E-3</v>
      </c>
      <c r="AS528" s="49">
        <v>1.5830195449851126E-3</v>
      </c>
    </row>
    <row r="529" spans="39:45" x14ac:dyDescent="0.2">
      <c r="AM529" s="11" t="str">
        <f t="shared" si="12"/>
        <v>1D</v>
      </c>
      <c r="AN529" s="48">
        <f>_xll.qlCalendarAdvance(Calendar,AN528,AM529,"f",FALSE)</f>
        <v>42991</v>
      </c>
      <c r="AO529" s="48">
        <f>_xll.qlCalendarAdvance(Calendar,AN529,Ndays&amp;"D",,,_xll.ohTrigger(Trigger,Recalc))</f>
        <v>42993</v>
      </c>
      <c r="AP529" s="49">
        <f>IFERROR(_xll.qlIndexFixing(Eur3M_QL,AO529,TRUE,Recalc),NA())</f>
        <v>1.5158834868270585E-3</v>
      </c>
      <c r="AQ529" s="49">
        <f>IFERROR(_xll.qlIndexFixing(Eur3M_MX,AN529,TRUE,Recalc),NA())</f>
        <v>1.493333136672832E-3</v>
      </c>
      <c r="AS529" s="49">
        <v>1.588393251605893E-3</v>
      </c>
    </row>
    <row r="530" spans="39:45" x14ac:dyDescent="0.2">
      <c r="AM530" s="11" t="str">
        <f t="shared" si="12"/>
        <v>1D</v>
      </c>
      <c r="AN530" s="48">
        <f>_xll.qlCalendarAdvance(Calendar,AN529,AM530,"f",FALSE)</f>
        <v>42992</v>
      </c>
      <c r="AO530" s="48">
        <f>_xll.qlCalendarAdvance(Calendar,AN530,Ndays&amp;"D",,,_xll.ohTrigger(Trigger,Recalc))</f>
        <v>42996</v>
      </c>
      <c r="AP530" s="49">
        <f>IFERROR(_xll.qlIndexFixing(Eur3M_QL,AO530,TRUE,Recalc),NA())</f>
        <v>1.5213947659032446E-3</v>
      </c>
      <c r="AQ530" s="49">
        <f>IFERROR(_xll.qlIndexFixing(Eur3M_MX,AN530,TRUE,Recalc),NA())</f>
        <v>1.5095977124820752E-3</v>
      </c>
      <c r="AS530" s="49">
        <v>1.6042687698895994E-3</v>
      </c>
    </row>
    <row r="531" spans="39:45" x14ac:dyDescent="0.2">
      <c r="AM531" s="11" t="str">
        <f t="shared" si="12"/>
        <v>1D</v>
      </c>
      <c r="AN531" s="48">
        <f>_xll.qlCalendarAdvance(Calendar,AN530,AM531,"f",FALSE)</f>
        <v>42993</v>
      </c>
      <c r="AO531" s="48">
        <f>_xll.qlCalendarAdvance(Calendar,AN531,Ndays&amp;"D",,,_xll.ohTrigger(Trigger,Recalc))</f>
        <v>42997</v>
      </c>
      <c r="AP531" s="49">
        <f>IFERROR(_xll.qlIndexFixing(Eur3M_QL,AO531,TRUE,Recalc),NA())</f>
        <v>1.5269170175086894E-3</v>
      </c>
      <c r="AQ531" s="49">
        <f>IFERROR(_xll.qlIndexFixing(Eur3M_MX,AN531,TRUE,Recalc),NA())</f>
        <v>1.5150423077727347E-3</v>
      </c>
      <c r="AS531" s="49">
        <v>1.6094755121375027E-3</v>
      </c>
    </row>
    <row r="532" spans="39:45" x14ac:dyDescent="0.2">
      <c r="AM532" s="11" t="str">
        <f t="shared" si="12"/>
        <v>1D</v>
      </c>
      <c r="AN532" s="48">
        <f>_xll.qlCalendarAdvance(Calendar,AN531,AM532,"f",FALSE)</f>
        <v>42996</v>
      </c>
      <c r="AO532" s="48">
        <f>_xll.qlCalendarAdvance(Calendar,AN532,Ndays&amp;"D",,,_xll.ohTrigger(Trigger,Recalc))</f>
        <v>42998</v>
      </c>
      <c r="AP532" s="49">
        <f>IFERROR(_xll.qlIndexFixing(Eur3M_QL,AO532,TRUE,Recalc),NA())</f>
        <v>1.5324501889593821E-3</v>
      </c>
      <c r="AQ532" s="49">
        <f>IFERROR(_xll.qlIndexFixing(Eur3M_MX,AN532,TRUE,Recalc),NA())</f>
        <v>1.520498409340644E-3</v>
      </c>
      <c r="AS532" s="49">
        <v>1.6146380803688737E-3</v>
      </c>
    </row>
    <row r="533" spans="39:45" x14ac:dyDescent="0.2">
      <c r="AM533" s="11" t="str">
        <f t="shared" si="12"/>
        <v>1D</v>
      </c>
      <c r="AN533" s="48">
        <f>_xll.qlCalendarAdvance(Calendar,AN532,AM533,"f",FALSE)</f>
        <v>42997</v>
      </c>
      <c r="AO533" s="48">
        <f>_xll.qlCalendarAdvance(Calendar,AN533,Ndays&amp;"D",,,_xll.ohTrigger(Trigger,Recalc))</f>
        <v>42999</v>
      </c>
      <c r="AP533" s="49">
        <f>IFERROR(_xll.qlIndexFixing(Eur3M_QL,AO533,TRUE,Recalc),NA())</f>
        <v>1.554865841984015E-3</v>
      </c>
      <c r="AQ533" s="49">
        <f>IFERROR(_xll.qlIndexFixing(Eur3M_MX,AN533,TRUE,Recalc),NA())</f>
        <v>1.5259682888561273E-3</v>
      </c>
      <c r="AS533" s="49">
        <v>1.6197554930716977E-3</v>
      </c>
    </row>
    <row r="534" spans="39:45" x14ac:dyDescent="0.2">
      <c r="AM534" s="11" t="str">
        <f t="shared" si="12"/>
        <v>1D</v>
      </c>
      <c r="AN534" s="48">
        <f>_xll.qlCalendarAdvance(Calendar,AN533,AM534,"f",FALSE)</f>
        <v>42998</v>
      </c>
      <c r="AO534" s="48">
        <f>_xll.qlCalendarAdvance(Calendar,AN534,Ndays&amp;"D",,,_xll.ohTrigger(Trigger,Recalc))</f>
        <v>43000</v>
      </c>
      <c r="AP534" s="49">
        <f>IFERROR(_xll.qlIndexFixing(Eur3M_QL,AO534,TRUE,Recalc),NA())</f>
        <v>1.5575709584555405E-3</v>
      </c>
      <c r="AQ534" s="49">
        <f>IFERROR(_xll.qlIndexFixing(Eur3M_MX,AN534,TRUE,Recalc),NA())</f>
        <v>1.53145303491038E-3</v>
      </c>
      <c r="AS534" s="49">
        <v>1.6248536584665982E-3</v>
      </c>
    </row>
    <row r="535" spans="39:45" x14ac:dyDescent="0.2">
      <c r="AM535" s="11" t="str">
        <f t="shared" si="12"/>
        <v>1D</v>
      </c>
      <c r="AN535" s="48">
        <f>_xll.qlCalendarAdvance(Calendar,AN534,AM535,"f",FALSE)</f>
        <v>42999</v>
      </c>
      <c r="AO535" s="48">
        <f>_xll.qlCalendarAdvance(Calendar,AN535,Ndays&amp;"D",,,_xll.ohTrigger(Trigger,Recalc))</f>
        <v>43003</v>
      </c>
      <c r="AP535" s="49">
        <f>IFERROR(_xll.qlIndexFixing(Eur3M_QL,AO535,TRUE,Recalc),NA())</f>
        <v>1.5602796872678376E-3</v>
      </c>
      <c r="AQ535" s="49">
        <f>IFERROR(_xll.qlIndexFixing(Eur3M_MX,AN535,TRUE,Recalc),NA())</f>
        <v>1.5537023321965738E-3</v>
      </c>
      <c r="AS535" s="49">
        <v>1.6454398770217001E-3</v>
      </c>
    </row>
    <row r="536" spans="39:45" x14ac:dyDescent="0.2">
      <c r="AM536" s="11" t="str">
        <f t="shared" si="12"/>
        <v>1D</v>
      </c>
      <c r="AN536" s="48">
        <f>_xll.qlCalendarAdvance(Calendar,AN535,AM536,"f",FALSE)</f>
        <v>43000</v>
      </c>
      <c r="AO536" s="48">
        <f>_xll.qlCalendarAdvance(Calendar,AN536,Ndays&amp;"D",,,_xll.ohTrigger(Trigger,Recalc))</f>
        <v>43004</v>
      </c>
      <c r="AP536" s="49">
        <f>IFERROR(_xll.qlIndexFixing(Eur3M_QL,AO536,TRUE,Recalc),NA())</f>
        <v>1.5658783154644878E-3</v>
      </c>
      <c r="AQ536" s="49">
        <f>IFERROR(_xll.qlIndexFixing(Eur3M_MX,AN536,TRUE,Recalc),NA())</f>
        <v>1.5563901512669911E-3</v>
      </c>
      <c r="AS536" s="49">
        <v>1.6479460096043552E-3</v>
      </c>
    </row>
    <row r="537" spans="39:45" x14ac:dyDescent="0.2">
      <c r="AM537" s="11" t="str">
        <f t="shared" si="12"/>
        <v>1D</v>
      </c>
      <c r="AN537" s="48">
        <f>_xll.qlCalendarAdvance(Calendar,AN536,AM537,"f",FALSE)</f>
        <v>43003</v>
      </c>
      <c r="AO537" s="48">
        <f>_xll.qlCalendarAdvance(Calendar,AN537,Ndays&amp;"D",,,_xll.ohTrigger(Trigger,Recalc))</f>
        <v>43005</v>
      </c>
      <c r="AP537" s="49">
        <f>IFERROR(_xll.qlIndexFixing(Eur3M_QL,AO537,TRUE,Recalc),NA())</f>
        <v>1.5714878532798408E-3</v>
      </c>
      <c r="AQ537" s="49">
        <f>IFERROR(_xll.qlIndexFixing(Eur3M_MX,AN537,TRUE,Recalc),NA())</f>
        <v>1.5590809861110411E-3</v>
      </c>
      <c r="AS537" s="49">
        <v>1.6504545062985803E-3</v>
      </c>
    </row>
    <row r="538" spans="39:45" x14ac:dyDescent="0.2">
      <c r="AM538" s="11" t="str">
        <f t="shared" si="12"/>
        <v>1D</v>
      </c>
      <c r="AN538" s="48">
        <f>_xll.qlCalendarAdvance(Calendar,AN537,AM538,"f",FALSE)</f>
        <v>43004</v>
      </c>
      <c r="AO538" s="48">
        <f>_xll.qlCalendarAdvance(Calendar,AN538,Ndays&amp;"D",,,_xll.ohTrigger(Trigger,Recalc))</f>
        <v>43006</v>
      </c>
      <c r="AP538" s="49">
        <f>IFERROR(_xll.qlIndexFixing(Eur3M_QL,AO538,TRUE,Recalc),NA())</f>
        <v>1.5912937919099444E-3</v>
      </c>
      <c r="AQ538" s="49">
        <f>IFERROR(_xll.qlIndexFixing(Eur3M_MX,AN538,TRUE,Recalc),NA())</f>
        <v>1.5646471440851366E-3</v>
      </c>
      <c r="AS538" s="49">
        <v>1.6555967408576229E-3</v>
      </c>
    </row>
    <row r="539" spans="39:45" x14ac:dyDescent="0.2">
      <c r="AM539" s="11" t="str">
        <f t="shared" si="12"/>
        <v>1D</v>
      </c>
      <c r="AN539" s="48">
        <f>_xll.qlCalendarAdvance(Calendar,AN538,AM539,"f",FALSE)</f>
        <v>43005</v>
      </c>
      <c r="AO539" s="48">
        <f>_xll.qlCalendarAdvance(Calendar,AN539,Ndays&amp;"D",,,_xll.ohTrigger(Trigger,Recalc))</f>
        <v>43007</v>
      </c>
      <c r="AP539" s="49">
        <f>IFERROR(_xll.qlIndexFixing(Eur3M_QL,AO539,TRUE,Recalc),NA())</f>
        <v>1.5969524487573882E-3</v>
      </c>
      <c r="AQ539" s="49">
        <f>IFERROR(_xll.qlIndexFixing(Eur3M_MX,AN539,TRUE,Recalc),NA())</f>
        <v>1.5702267311271997E-3</v>
      </c>
      <c r="AS539" s="49">
        <v>1.6607463506871697E-3</v>
      </c>
    </row>
    <row r="540" spans="39:45" x14ac:dyDescent="0.2">
      <c r="AM540" s="11" t="str">
        <f t="shared" si="12"/>
        <v>1D</v>
      </c>
      <c r="AN540" s="48">
        <f>_xll.qlCalendarAdvance(Calendar,AN539,AM540,"f",FALSE)</f>
        <v>43006</v>
      </c>
      <c r="AO540" s="48">
        <f>_xll.qlCalendarAdvance(Calendar,AN540,Ndays&amp;"D",,,_xll.ohTrigger(Trigger,Recalc))</f>
        <v>43010</v>
      </c>
      <c r="AP540" s="49">
        <f>IFERROR(_xll.qlIndexFixing(Eur3M_QL,AO540,TRUE,Recalc),NA())</f>
        <v>1.6026220156185938E-3</v>
      </c>
      <c r="AQ540" s="49">
        <f>IFERROR(_xll.qlIndexFixing(Eur3M_MX,AN540,TRUE,Recalc),NA())</f>
        <v>1.5899576788523603E-3</v>
      </c>
      <c r="AS540" s="49">
        <v>1.6788885879760801E-3</v>
      </c>
    </row>
    <row r="541" spans="39:45" x14ac:dyDescent="0.2">
      <c r="AM541" s="11" t="str">
        <f t="shared" si="12"/>
        <v>1D</v>
      </c>
      <c r="AN541" s="48">
        <f>_xll.qlCalendarAdvance(Calendar,AN540,AM541,"f",FALSE)</f>
        <v>43007</v>
      </c>
      <c r="AO541" s="48">
        <f>_xll.qlCalendarAdvance(Calendar,AN541,Ndays&amp;"D",,,_xll.ohTrigger(Trigger,Recalc))</f>
        <v>43011</v>
      </c>
      <c r="AP541" s="49">
        <f>IFERROR(_xll.qlIndexFixing(Eur3M_QL,AO541,TRUE,Recalc),NA())</f>
        <v>1.6083024925396118E-3</v>
      </c>
      <c r="AQ541" s="49">
        <f>IFERROR(_xll.qlIndexFixing(Eur3M_MX,AN541,TRUE,Recalc),NA())</f>
        <v>1.5955986232865289E-3</v>
      </c>
      <c r="AS541" s="49">
        <v>1.684071584371628E-3</v>
      </c>
    </row>
    <row r="542" spans="39:45" x14ac:dyDescent="0.2">
      <c r="AM542" s="11" t="str">
        <f t="shared" si="12"/>
        <v>1D</v>
      </c>
      <c r="AN542" s="48">
        <f>_xll.qlCalendarAdvance(Calendar,AN541,AM542,"f",FALSE)</f>
        <v>43010</v>
      </c>
      <c r="AO542" s="48">
        <f>_xll.qlCalendarAdvance(Calendar,AN542,Ndays&amp;"D",,,_xll.ohTrigger(Trigger,Recalc))</f>
        <v>43012</v>
      </c>
      <c r="AP542" s="49">
        <f>IFERROR(_xll.qlIndexFixing(Eur3M_QL,AO542,TRUE,Recalc),NA())</f>
        <v>1.6198724437138537E-3</v>
      </c>
      <c r="AQ542" s="49">
        <f>IFERROR(_xll.qlIndexFixing(Eur3M_MX,AN542,TRUE,Recalc),NA())</f>
        <v>1.6012527025061306E-3</v>
      </c>
      <c r="AS542" s="49">
        <v>1.6892620039388186E-3</v>
      </c>
    </row>
    <row r="543" spans="39:45" x14ac:dyDescent="0.2">
      <c r="AM543" s="11" t="str">
        <f t="shared" si="12"/>
        <v>1D</v>
      </c>
      <c r="AN543" s="48">
        <f>_xll.qlCalendarAdvance(Calendar,AN542,AM543,"f",FALSE)</f>
        <v>43011</v>
      </c>
      <c r="AO543" s="48">
        <f>_xll.qlCalendarAdvance(Calendar,AN543,Ndays&amp;"D",,,_xll.ohTrigger(Trigger,Recalc))</f>
        <v>43013</v>
      </c>
      <c r="AP543" s="49">
        <f>IFERROR(_xll.qlIndexFixing(Eur3M_QL,AO543,TRUE,Recalc),NA())</f>
        <v>1.631133501779299E-3</v>
      </c>
      <c r="AQ543" s="49">
        <f>IFERROR(_xll.qlIndexFixing(Eur3M_MX,AN543,TRUE,Recalc),NA())</f>
        <v>1.6069198746377043E-3</v>
      </c>
      <c r="AS543" s="49">
        <v>1.6944598553689603E-3</v>
      </c>
    </row>
    <row r="544" spans="39:45" x14ac:dyDescent="0.2">
      <c r="AM544" s="11" t="str">
        <f t="shared" si="12"/>
        <v>1D</v>
      </c>
      <c r="AN544" s="48">
        <f>_xll.qlCalendarAdvance(Calendar,AN543,AM544,"f",FALSE)</f>
        <v>43012</v>
      </c>
      <c r="AO544" s="48">
        <f>_xll.qlCalendarAdvance(Calendar,AN544,Ndays&amp;"D",,,_xll.ohTrigger(Trigger,Recalc))</f>
        <v>43014</v>
      </c>
      <c r="AP544" s="49">
        <f>IFERROR(_xll.qlIndexFixing(Eur3M_QL,AO544,TRUE,Recalc),NA())</f>
        <v>1.6368685297153264E-3</v>
      </c>
      <c r="AQ544" s="49">
        <f>IFERROR(_xll.qlIndexFixing(Eur3M_MX,AN544,TRUE,Recalc),NA())</f>
        <v>1.6185039356793004E-3</v>
      </c>
      <c r="AS544" s="49">
        <v>1.7050014526597669E-3</v>
      </c>
    </row>
    <row r="545" spans="39:45" x14ac:dyDescent="0.2">
      <c r="AM545" s="11" t="str">
        <f t="shared" si="12"/>
        <v>1D</v>
      </c>
      <c r="AN545" s="48">
        <f>_xll.qlCalendarAdvance(Calendar,AN544,AM545,"f",FALSE)</f>
        <v>43013</v>
      </c>
      <c r="AO545" s="48">
        <f>_xll.qlCalendarAdvance(Calendar,AN545,Ndays&amp;"D",,,_xll.ohTrigger(Trigger,Recalc))</f>
        <v>43017</v>
      </c>
      <c r="AP545" s="49">
        <f>IFERROR(_xll.qlIndexFixing(Eur3M_QL,AO545,TRUE,Recalc),NA())</f>
        <v>1.6426144679987618E-3</v>
      </c>
      <c r="AQ545" s="49">
        <f>IFERROR(_xll.qlIndexFixing(Eur3M_MX,AN545,TRUE,Recalc),NA())</f>
        <v>1.6297186447651422E-3</v>
      </c>
      <c r="AS545" s="49">
        <v>1.715325753518274E-3</v>
      </c>
    </row>
    <row r="546" spans="39:45" x14ac:dyDescent="0.2">
      <c r="AM546" s="11" t="str">
        <f t="shared" si="12"/>
        <v>1D</v>
      </c>
      <c r="AN546" s="48">
        <f>_xll.qlCalendarAdvance(Calendar,AN545,AM546,"f",FALSE)</f>
        <v>43014</v>
      </c>
      <c r="AO546" s="48">
        <f>_xll.qlCalendarAdvance(Calendar,AN546,Ndays&amp;"D",,,_xll.ohTrigger(Trigger,Recalc))</f>
        <v>43018</v>
      </c>
      <c r="AP546" s="49">
        <f>IFERROR(_xll.qlIndexFixing(Eur3M_QL,AO546,TRUE,Recalc),NA())</f>
        <v>1.6483713166773933E-3</v>
      </c>
      <c r="AQ546" s="49">
        <f>IFERROR(_xll.qlIndexFixing(Eur3M_MX,AN546,TRUE,Recalc),NA())</f>
        <v>1.6354506432948784E-3</v>
      </c>
      <c r="AS546" s="49">
        <v>1.7205608946145531E-3</v>
      </c>
    </row>
    <row r="547" spans="39:45" x14ac:dyDescent="0.2">
      <c r="AM547" s="11" t="str">
        <f t="shared" si="12"/>
        <v>1D</v>
      </c>
      <c r="AN547" s="48">
        <f>_xll.qlCalendarAdvance(Calendar,AN546,AM547,"f",FALSE)</f>
        <v>43017</v>
      </c>
      <c r="AO547" s="48">
        <f>_xll.qlCalendarAdvance(Calendar,AN547,Ndays&amp;"D",,,_xll.ohTrigger(Trigger,Recalc))</f>
        <v>43019</v>
      </c>
      <c r="AP547" s="49">
        <f>IFERROR(_xll.qlIndexFixing(Eur3M_QL,AO547,TRUE,Recalc),NA())</f>
        <v>1.6600943804891161E-3</v>
      </c>
      <c r="AQ547" s="49">
        <f>IFERROR(_xll.qlIndexFixing(Eur3M_MX,AN547,TRUE,Recalc),NA())</f>
        <v>1.6411954774536962E-3</v>
      </c>
      <c r="AS547" s="49">
        <v>1.7258035197138149E-3</v>
      </c>
    </row>
    <row r="548" spans="39:45" x14ac:dyDescent="0.2">
      <c r="AM548" s="11" t="str">
        <f t="shared" si="12"/>
        <v>1D</v>
      </c>
      <c r="AN548" s="48">
        <f>_xll.qlCalendarAdvance(Calendar,AN547,AM548,"f",FALSE)</f>
        <v>43018</v>
      </c>
      <c r="AO548" s="48">
        <f>_xll.qlCalendarAdvance(Calendar,AN548,Ndays&amp;"D",,,_xll.ohTrigger(Trigger,Recalc))</f>
        <v>43020</v>
      </c>
      <c r="AP548" s="49">
        <f>IFERROR(_xll.qlIndexFixing(Eur3M_QL,AO548,TRUE,Recalc),NA())</f>
        <v>1.6715078162996364E-3</v>
      </c>
      <c r="AQ548" s="49">
        <f>IFERROR(_xll.qlIndexFixing(Eur3M_MX,AN548,TRUE,Recalc),NA())</f>
        <v>1.6469531033540929E-3</v>
      </c>
      <c r="AS548" s="49">
        <v>1.7310536375091054E-3</v>
      </c>
    </row>
    <row r="549" spans="39:45" x14ac:dyDescent="0.2">
      <c r="AM549" s="11" t="str">
        <f t="shared" si="12"/>
        <v>1D</v>
      </c>
      <c r="AN549" s="48">
        <f>_xll.qlCalendarAdvance(Calendar,AN548,AM549,"f",FALSE)</f>
        <v>43019</v>
      </c>
      <c r="AO549" s="48">
        <f>_xll.qlCalendarAdvance(Calendar,AN549,Ndays&amp;"D",,,_xll.ohTrigger(Trigger,Recalc))</f>
        <v>43021</v>
      </c>
      <c r="AP549" s="49">
        <f>IFERROR(_xll.qlIndexFixing(Eur3M_QL,AO549,TRUE,Recalc),NA())</f>
        <v>1.6773192176736723E-3</v>
      </c>
      <c r="AQ549" s="49">
        <f>IFERROR(_xll.qlIndexFixing(Eur3M_MX,AN549,TRUE,Recalc),NA())</f>
        <v>1.6587292704292303E-3</v>
      </c>
      <c r="AS549" s="49">
        <v>1.7417012420697753E-3</v>
      </c>
    </row>
    <row r="550" spans="39:45" x14ac:dyDescent="0.2">
      <c r="AM550" s="11" t="str">
        <f t="shared" si="12"/>
        <v>1D</v>
      </c>
      <c r="AN550" s="48">
        <f>_xll.qlCalendarAdvance(Calendar,AN549,AM550,"f",FALSE)</f>
        <v>43020</v>
      </c>
      <c r="AO550" s="48">
        <f>_xll.qlCalendarAdvance(Calendar,AN550,Ndays&amp;"D",,,_xll.ohTrigger(Trigger,Recalc))</f>
        <v>43024</v>
      </c>
      <c r="AP550" s="49">
        <f>IFERROR(_xll.qlIndexFixing(Eur3M_QL,AO550,TRUE,Recalc),NA())</f>
        <v>1.683141529733107E-3</v>
      </c>
      <c r="AQ550" s="49">
        <f>IFERROR(_xll.qlIndexFixing(Eur3M_MX,AN550,TRUE,Recalc),NA())</f>
        <v>1.6701106365042987E-3</v>
      </c>
      <c r="AS550" s="49">
        <v>1.7521292094497918E-3</v>
      </c>
    </row>
    <row r="551" spans="39:45" x14ac:dyDescent="0.2">
      <c r="AM551" s="11" t="str">
        <f t="shared" si="12"/>
        <v>1D</v>
      </c>
      <c r="AN551" s="48">
        <f>_xll.qlCalendarAdvance(Calendar,AN550,AM551,"f",FALSE)</f>
        <v>43021</v>
      </c>
      <c r="AO551" s="48">
        <f>_xll.qlCalendarAdvance(Calendar,AN551,Ndays&amp;"D",,,_xll.ohTrigger(Trigger,Recalc))</f>
        <v>43025</v>
      </c>
      <c r="AP551" s="49">
        <f>IFERROR(_xll.qlIndexFixing(Eur3M_QL,AO551,TRUE,Recalc),NA())</f>
        <v>1.6889747525257279E-3</v>
      </c>
      <c r="AQ551" s="49">
        <f>IFERROR(_xll.qlIndexFixing(Eur3M_MX,AN551,TRUE,Recalc),NA())</f>
        <v>1.6759315526933575E-3</v>
      </c>
      <c r="AS551" s="49">
        <v>1.7574169210809528E-3</v>
      </c>
    </row>
    <row r="552" spans="39:45" x14ac:dyDescent="0.2">
      <c r="AM552" s="11" t="str">
        <f t="shared" si="12"/>
        <v>1D</v>
      </c>
      <c r="AN552" s="48">
        <f>_xll.qlCalendarAdvance(Calendar,AN551,AM552,"f",FALSE)</f>
        <v>43024</v>
      </c>
      <c r="AO552" s="48">
        <f>_xll.qlCalendarAdvance(Calendar,AN552,Ndays&amp;"D",,,_xll.ohTrigger(Trigger,Recalc))</f>
        <v>43026</v>
      </c>
      <c r="AP552" s="49">
        <f>IFERROR(_xll.qlIndexFixing(Eur3M_QL,AO552,TRUE,Recalc),NA())</f>
        <v>1.7008509477608479E-3</v>
      </c>
      <c r="AQ552" s="49">
        <f>IFERROR(_xll.qlIndexFixing(Eur3M_MX,AN552,TRUE,Recalc),NA())</f>
        <v>1.6817649912394806E-3</v>
      </c>
      <c r="AS552" s="49">
        <v>1.7627121775516494E-3</v>
      </c>
    </row>
    <row r="553" spans="39:45" x14ac:dyDescent="0.2">
      <c r="AM553" s="11" t="str">
        <f t="shared" si="12"/>
        <v>1D</v>
      </c>
      <c r="AN553" s="48">
        <f>_xll.qlCalendarAdvance(Calendar,AN552,AM553,"f",FALSE)</f>
        <v>43025</v>
      </c>
      <c r="AO553" s="48">
        <f>_xll.qlCalendarAdvance(Calendar,AN553,Ndays&amp;"D",,,_xll.ohTrigger(Trigger,Recalc))</f>
        <v>43027</v>
      </c>
      <c r="AP553" s="49">
        <f>IFERROR(_xll.qlIndexFixing(Eur3M_QL,AO553,TRUE,Recalc),NA())</f>
        <v>1.7124167520046873E-3</v>
      </c>
      <c r="AQ553" s="49">
        <f>IFERROR(_xll.qlIndexFixing(Eur3M_MX,AN553,TRUE,Recalc),NA())</f>
        <v>1.6876109062376491E-3</v>
      </c>
      <c r="AS553" s="49">
        <v>1.7680149875531905E-3</v>
      </c>
    </row>
    <row r="554" spans="39:45" x14ac:dyDescent="0.2">
      <c r="AM554" s="11" t="str">
        <f t="shared" si="12"/>
        <v>1D</v>
      </c>
      <c r="AN554" s="48">
        <f>_xll.qlCalendarAdvance(Calendar,AN553,AM554,"f",FALSE)</f>
        <v>43026</v>
      </c>
      <c r="AO554" s="48">
        <f>_xll.qlCalendarAdvance(Calendar,AN554,Ndays&amp;"D",,,_xll.ohTrigger(Trigger,Recalc))</f>
        <v>43028</v>
      </c>
      <c r="AP554" s="49">
        <f>IFERROR(_xll.qlIndexFixing(Eur3M_QL,AO554,TRUE,Recalc),NA())</f>
        <v>1.7183045291974362E-3</v>
      </c>
      <c r="AQ554" s="49">
        <f>IFERROR(_xll.qlIndexFixing(Eur3M_MX,AN554,TRUE,Recalc),NA())</f>
        <v>1.6995688578610704E-3</v>
      </c>
      <c r="AS554" s="49">
        <v>1.7787694622312228E-3</v>
      </c>
    </row>
    <row r="555" spans="39:45" x14ac:dyDescent="0.2">
      <c r="AM555" s="11" t="str">
        <f t="shared" si="12"/>
        <v>1D</v>
      </c>
      <c r="AN555" s="48">
        <f>_xll.qlCalendarAdvance(Calendar,AN554,AM555,"f",FALSE)</f>
        <v>43027</v>
      </c>
      <c r="AO555" s="48">
        <f>_xll.qlCalendarAdvance(Calendar,AN555,Ndays&amp;"D",,,_xll.ohTrigger(Trigger,Recalc))</f>
        <v>43031</v>
      </c>
      <c r="AP555" s="49">
        <f>IFERROR(_xll.qlIndexFixing(Eur3M_QL,AO555,TRUE,Recalc),NA())</f>
        <v>1.7242032174161809E-3</v>
      </c>
      <c r="AQ555" s="49">
        <f>IFERROR(_xll.qlIndexFixing(Eur3M_MX,AN555,TRUE,Recalc),NA())</f>
        <v>1.7111184025532583E-3</v>
      </c>
      <c r="AS555" s="49">
        <v>1.7893019367035256E-3</v>
      </c>
    </row>
    <row r="556" spans="39:45" x14ac:dyDescent="0.2">
      <c r="AM556" s="11" t="str">
        <f t="shared" si="12"/>
        <v>1D</v>
      </c>
      <c r="AN556" s="48">
        <f>_xll.qlCalendarAdvance(Calendar,AN555,AM556,"f",FALSE)</f>
        <v>43028</v>
      </c>
      <c r="AO556" s="48">
        <f>_xll.qlCalendarAdvance(Calendar,AN556,Ndays&amp;"D",,,_xll.ohTrigger(Trigger,Recalc))</f>
        <v>43032</v>
      </c>
      <c r="AP556" s="49">
        <f>IFERROR(_xll.qlIndexFixing(Eur3M_QL,AO556,TRUE,Recalc),NA())</f>
        <v>1.7301128167113158E-3</v>
      </c>
      <c r="AQ556" s="49">
        <f>IFERROR(_xll.qlIndexFixing(Eur3M_MX,AN556,TRUE,Recalc),NA())</f>
        <v>1.7170260011418364E-3</v>
      </c>
      <c r="AS556" s="49">
        <v>1.7946426447341295E-3</v>
      </c>
    </row>
    <row r="557" spans="39:45" x14ac:dyDescent="0.2">
      <c r="AM557" s="11" t="str">
        <f t="shared" si="12"/>
        <v>1D</v>
      </c>
      <c r="AN557" s="48">
        <f>_xll.qlCalendarAdvance(Calendar,AN556,AM557,"f",FALSE)</f>
        <v>43031</v>
      </c>
      <c r="AO557" s="48">
        <f>_xll.qlCalendarAdvance(Calendar,AN557,Ndays&amp;"D",,,_xll.ohTrigger(Trigger,Recalc))</f>
        <v>43033</v>
      </c>
      <c r="AP557" s="49">
        <f>IFERROR(_xll.qlIndexFixing(Eur3M_QL,AO557,TRUE,Recalc),NA())</f>
        <v>1.7421421625800908E-3</v>
      </c>
      <c r="AQ557" s="49">
        <f>IFERROR(_xll.qlIndexFixing(Eur3M_MX,AN557,TRUE,Recalc),NA())</f>
        <v>1.7229457946971898E-3</v>
      </c>
      <c r="AS557" s="49">
        <v>1.7999909584442977E-3</v>
      </c>
    </row>
    <row r="558" spans="39:45" x14ac:dyDescent="0.2">
      <c r="AM558" s="11" t="str">
        <f t="shared" si="12"/>
        <v>1D</v>
      </c>
      <c r="AN558" s="48">
        <f>_xll.qlCalendarAdvance(Calendar,AN557,AM558,"f",FALSE)</f>
        <v>43032</v>
      </c>
      <c r="AO558" s="48">
        <f>_xll.qlCalendarAdvance(Calendar,AN558,Ndays&amp;"D",,,_xll.ohTrigger(Trigger,Recalc))</f>
        <v>43034</v>
      </c>
      <c r="AP558" s="49">
        <f>IFERROR(_xll.qlIndexFixing(Eur3M_QL,AO558,TRUE,Recalc),NA())</f>
        <v>1.7538603256471383E-3</v>
      </c>
      <c r="AQ558" s="49">
        <f>IFERROR(_xll.qlIndexFixing(Eur3M_MX,AN558,TRUE,Recalc),NA())</f>
        <v>1.728877735297652E-3</v>
      </c>
      <c r="AS558" s="49">
        <v>1.8053468865279454E-3</v>
      </c>
    </row>
    <row r="559" spans="39:45" x14ac:dyDescent="0.2">
      <c r="AM559" s="11" t="str">
        <f t="shared" si="12"/>
        <v>1D</v>
      </c>
      <c r="AN559" s="48">
        <f>_xll.qlCalendarAdvance(Calendar,AN558,AM559,"f",FALSE)</f>
        <v>43033</v>
      </c>
      <c r="AO559" s="48">
        <f>_xll.qlCalendarAdvance(Calendar,AN559,Ndays&amp;"D",,,_xll.ohTrigger(Trigger,Recalc))</f>
        <v>43035</v>
      </c>
      <c r="AP559" s="49">
        <f>IFERROR(_xll.qlIndexFixing(Eur3M_QL,AO559,TRUE,Recalc),NA())</f>
        <v>1.7598244810671081E-3</v>
      </c>
      <c r="AQ559" s="49">
        <f>IFERROR(_xll.qlIndexFixing(Eur3M_MX,AN559,TRUE,Recalc),NA())</f>
        <v>1.7410072392205441E-3</v>
      </c>
      <c r="AS559" s="49">
        <v>1.8162090944894931E-3</v>
      </c>
    </row>
    <row r="560" spans="39:45" x14ac:dyDescent="0.2">
      <c r="AM560" s="11" t="str">
        <f t="shared" si="12"/>
        <v>1D</v>
      </c>
      <c r="AN560" s="48">
        <f>_xll.qlCalendarAdvance(Calendar,AN559,AM560,"f",FALSE)</f>
        <v>43034</v>
      </c>
      <c r="AO560" s="48">
        <f>_xll.qlCalendarAdvance(Calendar,AN560,Ndays&amp;"D",,,_xll.ohTrigger(Trigger,Recalc))</f>
        <v>43038</v>
      </c>
      <c r="AP560" s="49">
        <f>IFERROR(_xll.qlIndexFixing(Eur3M_QL,AO560,TRUE,Recalc),NA())</f>
        <v>1.765799547861491E-3</v>
      </c>
      <c r="AQ560" s="49">
        <f>IFERROR(_xll.qlIndexFixing(Eur3M_MX,AN560,TRUE,Recalc),NA())</f>
        <v>1.7527259996018708E-3</v>
      </c>
      <c r="AS560" s="49">
        <v>1.8268469164261093E-3</v>
      </c>
    </row>
    <row r="561" spans="39:45" x14ac:dyDescent="0.2">
      <c r="AM561" s="11" t="str">
        <f t="shared" si="12"/>
        <v>1D</v>
      </c>
      <c r="AN561" s="48">
        <f>_xll.qlCalendarAdvance(Calendar,AN560,AM561,"f",FALSE)</f>
        <v>43035</v>
      </c>
      <c r="AO561" s="48">
        <f>_xll.qlCalendarAdvance(Calendar,AN561,Ndays&amp;"D",,,_xll.ohTrigger(Trigger,Recalc))</f>
        <v>43039</v>
      </c>
      <c r="AP561" s="49">
        <f>IFERROR(_xll.qlIndexFixing(Eur3M_QL,AO561,TRUE,Recalc),NA())</f>
        <v>1.7717855260806807E-3</v>
      </c>
      <c r="AQ561" s="49">
        <f>IFERROR(_xll.qlIndexFixing(Eur3M_MX,AN561,TRUE,Recalc),NA())</f>
        <v>1.7587179464987866E-3</v>
      </c>
      <c r="AS561" s="49">
        <v>1.8322410467519962E-3</v>
      </c>
    </row>
    <row r="562" spans="39:45" x14ac:dyDescent="0.2">
      <c r="AM562" s="11" t="str">
        <f t="shared" si="12"/>
        <v>1D</v>
      </c>
      <c r="AN562" s="48">
        <f>_xll.qlCalendarAdvance(Calendar,AN561,AM562,"f",FALSE)</f>
        <v>43038</v>
      </c>
      <c r="AO562" s="48">
        <f>_xll.qlCalendarAdvance(Calendar,AN562,Ndays&amp;"D",,,_xll.ohTrigger(Trigger,Recalc))</f>
        <v>43040</v>
      </c>
      <c r="AP562" s="49">
        <f>IFERROR(_xll.qlIndexFixing(Eur3M_QL,AO562,TRUE,Recalc),NA())</f>
        <v>1.7839680422232376E-3</v>
      </c>
      <c r="AQ562" s="49">
        <f>IFERROR(_xll.qlIndexFixing(Eur3M_MX,AN562,TRUE,Recalc),NA())</f>
        <v>1.764721746851311E-3</v>
      </c>
      <c r="AS562" s="49">
        <v>1.8376428436035583E-3</v>
      </c>
    </row>
    <row r="563" spans="39:45" x14ac:dyDescent="0.2">
      <c r="AM563" s="11" t="str">
        <f t="shared" si="12"/>
        <v>1D</v>
      </c>
      <c r="AN563" s="48">
        <f>_xll.qlCalendarAdvance(Calendar,AN562,AM563,"f",FALSE)</f>
        <v>43039</v>
      </c>
      <c r="AO563" s="48">
        <f>_xll.qlCalendarAdvance(Calendar,AN563,Ndays&amp;"D",,,_xll.ohTrigger(Trigger,Recalc))</f>
        <v>43041</v>
      </c>
      <c r="AP563" s="49">
        <f>IFERROR(_xll.qlIndexFixing(Eur3M_QL,AO563,TRUE,Recalc),NA())</f>
        <v>1.7958385541960238E-3</v>
      </c>
      <c r="AQ563" s="49">
        <f>IFERROR(_xll.qlIndexFixing(Eur3M_MX,AN563,TRUE,Recalc),NA())</f>
        <v>1.7707373507211291E-3</v>
      </c>
      <c r="AS563" s="49">
        <v>1.8430523156738419E-3</v>
      </c>
    </row>
    <row r="564" spans="39:45" x14ac:dyDescent="0.2">
      <c r="AM564" s="11" t="str">
        <f t="shared" si="12"/>
        <v>1D</v>
      </c>
      <c r="AN564" s="48">
        <f>_xll.qlCalendarAdvance(Calendar,AN563,AM564,"f",FALSE)</f>
        <v>43040</v>
      </c>
      <c r="AO564" s="48">
        <f>_xll.qlCalendarAdvance(Calendar,AN564,Ndays&amp;"D",,,_xll.ohTrigger(Trigger,Recalc))</f>
        <v>43042</v>
      </c>
      <c r="AP564" s="49">
        <f>IFERROR(_xll.qlIndexFixing(Eur3M_QL,AO564,TRUE,Recalc),NA())</f>
        <v>1.8018790902873468E-3</v>
      </c>
      <c r="AQ564" s="49">
        <f>IFERROR(_xll.qlIndexFixing(Eur3M_MX,AN564,TRUE,Recalc),NA())</f>
        <v>1.7830282786201314E-3</v>
      </c>
      <c r="AS564" s="49">
        <v>1.8540231204102185E-3</v>
      </c>
    </row>
    <row r="565" spans="39:45" x14ac:dyDescent="0.2">
      <c r="AM565" s="11" t="str">
        <f t="shared" si="12"/>
        <v>1D</v>
      </c>
      <c r="AN565" s="48">
        <f>_xll.qlCalendarAdvance(Calendar,AN564,AM565,"f",FALSE)</f>
        <v>43041</v>
      </c>
      <c r="AO565" s="48">
        <f>_xll.qlCalendarAdvance(Calendar,AN565,Ndays&amp;"D",,,_xll.ohTrigger(Trigger,Recalc))</f>
        <v>43045</v>
      </c>
      <c r="AP565" s="49">
        <f>IFERROR(_xll.qlIndexFixing(Eur3M_QL,AO565,TRUE,Recalc),NA())</f>
        <v>1.8079305381041059E-3</v>
      </c>
      <c r="AQ565" s="49">
        <f>IFERROR(_xll.qlIndexFixing(Eur3M_MX,AN565,TRUE,Recalc),NA())</f>
        <v>1.7949167924864548E-3</v>
      </c>
      <c r="AS565" s="49">
        <v>1.8647671299848699E-3</v>
      </c>
    </row>
    <row r="566" spans="39:45" x14ac:dyDescent="0.2">
      <c r="AM566" s="11" t="str">
        <f t="shared" si="12"/>
        <v>1D</v>
      </c>
      <c r="AN566" s="48">
        <f>_xll.qlCalendarAdvance(Calendar,AN565,AM566,"f",FALSE)</f>
        <v>43042</v>
      </c>
      <c r="AO566" s="48">
        <f>_xll.qlCalendarAdvance(Calendar,AN566,Ndays&amp;"D",,,_xll.ohTrigger(Trigger,Recalc))</f>
        <v>43046</v>
      </c>
      <c r="AP566" s="49">
        <f>IFERROR(_xll.qlIndexFixing(Eur3M_QL,AO566,TRUE,Recalc),NA())</f>
        <v>1.8139928976966958E-3</v>
      </c>
      <c r="AQ566" s="49">
        <f>IFERROR(_xll.qlIndexFixing(Eur3M_MX,AN566,TRUE,Recalc),NA())</f>
        <v>1.8009906547561164E-3</v>
      </c>
      <c r="AS566" s="49">
        <v>1.8702151085348974E-3</v>
      </c>
    </row>
    <row r="567" spans="39:45" x14ac:dyDescent="0.2">
      <c r="AM567" s="11" t="str">
        <f t="shared" si="12"/>
        <v>1D</v>
      </c>
      <c r="AN567" s="48">
        <f>_xll.qlCalendarAdvance(Calendar,AN566,AM567,"f",FALSE)</f>
        <v>43045</v>
      </c>
      <c r="AO567" s="48">
        <f>_xll.qlCalendarAdvance(Calendar,AN567,Ndays&amp;"D",,,_xll.ohTrigger(Trigger,Recalc))</f>
        <v>43047</v>
      </c>
      <c r="AP567" s="49">
        <f>IFERROR(_xll.qlIndexFixing(Eur3M_QL,AO567,TRUE,Recalc),NA())</f>
        <v>1.8263286041911829E-3</v>
      </c>
      <c r="AQ567" s="49">
        <f>IFERROR(_xll.qlIndexFixing(Eur3M_MX,AN567,TRUE,Recalc),NA())</f>
        <v>1.8070760148519475E-3</v>
      </c>
      <c r="AS567" s="49">
        <v>1.8756708144601862E-3</v>
      </c>
    </row>
    <row r="568" spans="39:45" x14ac:dyDescent="0.2">
      <c r="AM568" s="11" t="str">
        <f t="shared" si="12"/>
        <v>1D</v>
      </c>
      <c r="AN568" s="48">
        <f>_xll.qlCalendarAdvance(Calendar,AN567,AM568,"f",FALSE)</f>
        <v>43046</v>
      </c>
      <c r="AO568" s="48">
        <f>_xll.qlCalendarAdvance(Calendar,AN568,Ndays&amp;"D",,,_xll.ohTrigger(Trigger,Recalc))</f>
        <v>43048</v>
      </c>
      <c r="AP568" s="49">
        <f>IFERROR(_xll.qlIndexFixing(Eur3M_QL,AO568,TRUE,Recalc),NA())</f>
        <v>1.8383514548436788E-3</v>
      </c>
      <c r="AQ568" s="49">
        <f>IFERROR(_xll.qlIndexFixing(Eur3M_MX,AN568,TRUE,Recalc),NA())</f>
        <v>1.8131728208155104E-3</v>
      </c>
      <c r="AS568" s="49">
        <v>1.8811342564529138E-3</v>
      </c>
    </row>
    <row r="569" spans="39:45" x14ac:dyDescent="0.2">
      <c r="AM569" s="11" t="str">
        <f t="shared" si="12"/>
        <v>1D</v>
      </c>
      <c r="AN569" s="48">
        <f>_xll.qlCalendarAdvance(Calendar,AN568,AM569,"f",FALSE)</f>
        <v>43047</v>
      </c>
      <c r="AO569" s="48">
        <f>_xll.qlCalendarAdvance(Calendar,AN569,Ndays&amp;"D",,,_xll.ohTrigger(Trigger,Recalc))</f>
        <v>43049</v>
      </c>
      <c r="AP569" s="49">
        <f>IFERROR(_xll.qlIndexFixing(Eur3M_QL,AO569,TRUE,Recalc),NA())</f>
        <v>1.8444683740782902E-3</v>
      </c>
      <c r="AQ569" s="49">
        <f>IFERROR(_xll.qlIndexFixing(Eur3M_MX,AN569,TRUE,Recalc),NA())</f>
        <v>1.8256151629761411E-3</v>
      </c>
      <c r="AS569" s="49">
        <v>1.8922145217886354E-3</v>
      </c>
    </row>
    <row r="570" spans="39:45" x14ac:dyDescent="0.2">
      <c r="AM570" s="11" t="str">
        <f t="shared" si="12"/>
        <v>1D</v>
      </c>
      <c r="AN570" s="48">
        <f>_xll.qlCalendarAdvance(Calendar,AN569,AM570,"f",FALSE)</f>
        <v>43048</v>
      </c>
      <c r="AO570" s="48">
        <f>_xll.qlCalendarAdvance(Calendar,AN570,Ndays&amp;"D",,,_xll.ohTrigger(Trigger,Recalc))</f>
        <v>43052</v>
      </c>
      <c r="AP570" s="49">
        <f>IFERROR(_xll.qlIndexFixing(Eur3M_QL,AO570,TRUE,Recalc),NA())</f>
        <v>1.850596205394575E-3</v>
      </c>
      <c r="AQ570" s="49">
        <f>IFERROR(_xll.qlIndexFixing(Eur3M_MX,AN570,TRUE,Recalc),NA())</f>
        <v>1.8376734541228951E-3</v>
      </c>
      <c r="AS570" s="49">
        <v>1.9030655589721715E-3</v>
      </c>
    </row>
    <row r="571" spans="39:45" x14ac:dyDescent="0.2">
      <c r="AM571" s="11" t="str">
        <f t="shared" si="12"/>
        <v>1D</v>
      </c>
      <c r="AN571" s="48">
        <f>_xll.qlCalendarAdvance(Calendar,AN570,AM571,"f",FALSE)</f>
        <v>43049</v>
      </c>
      <c r="AO571" s="48">
        <f>_xll.qlCalendarAdvance(Calendar,AN571,Ndays&amp;"D",,,_xll.ohTrigger(Trigger,Recalc))</f>
        <v>43053</v>
      </c>
      <c r="AP571" s="49">
        <f>IFERROR(_xll.qlIndexFixing(Eur3M_QL,AO571,TRUE,Recalc),NA())</f>
        <v>1.8567349488437959E-3</v>
      </c>
      <c r="AQ571" s="49">
        <f>IFERROR(_xll.qlIndexFixing(Eur3M_MX,AN571,TRUE,Recalc),NA())</f>
        <v>1.843826699981824E-3</v>
      </c>
      <c r="AS571" s="49">
        <v>1.9085678117064762E-3</v>
      </c>
    </row>
    <row r="572" spans="39:45" x14ac:dyDescent="0.2">
      <c r="AM572" s="11" t="str">
        <f t="shared" si="12"/>
        <v>1D</v>
      </c>
      <c r="AN572" s="48">
        <f>_xll.qlCalendarAdvance(Calendar,AN571,AM572,"f",FALSE)</f>
        <v>43052</v>
      </c>
      <c r="AO572" s="48">
        <f>_xll.qlCalendarAdvance(Calendar,AN572,Ndays&amp;"D",,,_xll.ohTrigger(Trigger,Recalc))</f>
        <v>43054</v>
      </c>
      <c r="AP572" s="49">
        <f>IFERROR(_xll.qlIndexFixing(Eur3M_QL,AO572,TRUE,Recalc),NA())</f>
        <v>1.8692238662050701E-3</v>
      </c>
      <c r="AQ572" s="49">
        <f>IFERROR(_xll.qlIndexFixing(Eur3M_MX,AN572,TRUE,Recalc),NA())</f>
        <v>1.8499910739139985E-3</v>
      </c>
      <c r="AS572" s="49">
        <v>1.9140778526682352E-3</v>
      </c>
    </row>
    <row r="573" spans="39:45" x14ac:dyDescent="0.2">
      <c r="AM573" s="11" t="str">
        <f t="shared" si="12"/>
        <v>1D</v>
      </c>
      <c r="AN573" s="48">
        <f>_xll.qlCalendarAdvance(Calendar,AN572,AM573,"f",FALSE)</f>
        <v>43053</v>
      </c>
      <c r="AO573" s="48">
        <f>_xll.qlCalendarAdvance(Calendar,AN573,Ndays&amp;"D",,,_xll.ohTrigger(Trigger,Recalc))</f>
        <v>43055</v>
      </c>
      <c r="AP573" s="49">
        <f>IFERROR(_xll.qlIndexFixing(Eur3M_QL,AO573,TRUE,Recalc),NA())</f>
        <v>1.8813990449961795E-3</v>
      </c>
      <c r="AQ573" s="49">
        <f>IFERROR(_xll.qlIndexFixing(Eur3M_MX,AN573,TRUE,Recalc),NA())</f>
        <v>1.8561665219434642E-3</v>
      </c>
      <c r="AS573" s="49">
        <v>1.9195956905539702E-3</v>
      </c>
    </row>
    <row r="574" spans="39:45" x14ac:dyDescent="0.2">
      <c r="AM574" s="11" t="str">
        <f t="shared" si="12"/>
        <v>1D</v>
      </c>
      <c r="AN574" s="48">
        <f>_xll.qlCalendarAdvance(Calendar,AN573,AM574,"f",FALSE)</f>
        <v>43054</v>
      </c>
      <c r="AO574" s="48">
        <f>_xll.qlCalendarAdvance(Calendar,AN574,Ndays&amp;"D",,,_xll.ohTrigger(Trigger,Recalc))</f>
        <v>43056</v>
      </c>
      <c r="AP574" s="49">
        <f>IFERROR(_xll.qlIndexFixing(Eur3M_QL,AO574,TRUE,Recalc),NA())</f>
        <v>1.8875923498799013E-3</v>
      </c>
      <c r="AQ574" s="49">
        <f>IFERROR(_xll.qlIndexFixing(Eur3M_MX,AN574,TRUE,Recalc),NA())</f>
        <v>1.8687504019483333E-3</v>
      </c>
      <c r="AS574" s="49">
        <v>1.9307862806461822E-3</v>
      </c>
    </row>
    <row r="575" spans="39:45" x14ac:dyDescent="0.2">
      <c r="AM575" s="11" t="str">
        <f t="shared" si="12"/>
        <v>1D</v>
      </c>
      <c r="AN575" s="48">
        <f>_xll.qlCalendarAdvance(Calendar,AN574,AM575,"f",FALSE)</f>
        <v>43055</v>
      </c>
      <c r="AO575" s="48">
        <f>_xll.qlCalendarAdvance(Calendar,AN575,Ndays&amp;"D",,,_xll.ohTrigger(Trigger,Recalc))</f>
        <v>43059</v>
      </c>
      <c r="AP575" s="49">
        <f>IFERROR(_xll.qlIndexFixing(Eur3M_QL,AO575,TRUE,Recalc),NA())</f>
        <v>1.8937965672058774E-3</v>
      </c>
      <c r="AQ575" s="49">
        <f>IFERROR(_xll.qlIndexFixing(Eur3M_MX,AN575,TRUE,Recalc),NA())</f>
        <v>1.8809779654501654E-3</v>
      </c>
      <c r="AS575" s="49">
        <v>1.9417451852028094E-3</v>
      </c>
    </row>
    <row r="576" spans="39:45" x14ac:dyDescent="0.2">
      <c r="AM576" s="11" t="str">
        <f t="shared" si="12"/>
        <v>1D</v>
      </c>
      <c r="AN576" s="48">
        <f>_xll.qlCalendarAdvance(Calendar,AN575,AM576,"f",FALSE)</f>
        <v>43056</v>
      </c>
      <c r="AO576" s="48">
        <f>_xll.qlCalendarAdvance(Calendar,AN576,Ndays&amp;"D",,,_xll.ohTrigger(Trigger,Recalc))</f>
        <v>43060</v>
      </c>
      <c r="AP576" s="49">
        <f>IFERROR(_xll.qlIndexFixing(Eur3M_QL,AO576,TRUE,Recalc),NA())</f>
        <v>1.9000116970253709E-3</v>
      </c>
      <c r="AQ576" s="49">
        <f>IFERROR(_xll.qlIndexFixing(Eur3M_MX,AN576,TRUE,Recalc),NA())</f>
        <v>1.8872079642548326E-3</v>
      </c>
      <c r="AS576" s="49">
        <v>1.9473021381119385E-3</v>
      </c>
    </row>
    <row r="577" spans="39:45" x14ac:dyDescent="0.2">
      <c r="AM577" s="11" t="str">
        <f t="shared" si="12"/>
        <v>1D</v>
      </c>
      <c r="AN577" s="48">
        <f>_xll.qlCalendarAdvance(Calendar,AN576,AM577,"f",FALSE)</f>
        <v>43059</v>
      </c>
      <c r="AO577" s="48">
        <f>_xll.qlCalendarAdvance(Calendar,AN577,Ndays&amp;"D",,,_xll.ohTrigger(Trigger,Recalc))</f>
        <v>43061</v>
      </c>
      <c r="AP577" s="49">
        <f>IFERROR(_xll.qlIndexFixing(Eur3M_QL,AO577,TRUE,Recalc),NA())</f>
        <v>1.9126538462139458E-3</v>
      </c>
      <c r="AQ577" s="49">
        <f>IFERROR(_xll.qlIndexFixing(Eur3M_MX,AN577,TRUE,Recalc),NA())</f>
        <v>1.8934487072563362E-3</v>
      </c>
      <c r="AS577" s="49">
        <v>1.9528669401094035E-3</v>
      </c>
    </row>
    <row r="578" spans="39:45" x14ac:dyDescent="0.2">
      <c r="AM578" s="11" t="str">
        <f t="shared" si="12"/>
        <v>1D</v>
      </c>
      <c r="AN578" s="48">
        <f>_xll.qlCalendarAdvance(Calendar,AN577,AM578,"f",FALSE)</f>
        <v>43060</v>
      </c>
      <c r="AO578" s="48">
        <f>_xll.qlCalendarAdvance(Calendar,AN578,Ndays&amp;"D",,,_xll.ohTrigger(Trigger,Recalc))</f>
        <v>43062</v>
      </c>
      <c r="AP578" s="49">
        <f>IFERROR(_xll.qlIndexFixing(Eur3M_QL,AO578,TRUE,Recalc),NA())</f>
        <v>1.9249813422829022E-3</v>
      </c>
      <c r="AQ578" s="49">
        <f>IFERROR(_xll.qlIndexFixing(Eur3M_MX,AN578,TRUE,Recalc),NA())</f>
        <v>1.899700138460337E-3</v>
      </c>
      <c r="AS578" s="49">
        <v>1.9584395998891195E-3</v>
      </c>
    </row>
    <row r="579" spans="39:45" x14ac:dyDescent="0.2">
      <c r="AM579" s="11" t="str">
        <f t="shared" si="12"/>
        <v>1D</v>
      </c>
      <c r="AN579" s="48">
        <f>_xll.qlCalendarAdvance(Calendar,AN578,AM579,"f",FALSE)</f>
        <v>43061</v>
      </c>
      <c r="AO579" s="48">
        <f>_xll.qlCalendarAdvance(Calendar,AN579,Ndays&amp;"D",,,_xll.ohTrigger(Trigger,Recalc))</f>
        <v>43063</v>
      </c>
      <c r="AP579" s="49">
        <f>IFERROR(_xll.qlIndexFixing(Eur3M_QL,AO579,TRUE,Recalc),NA())</f>
        <v>1.9312510353510976E-3</v>
      </c>
      <c r="AQ579" s="49">
        <f>IFERROR(_xll.qlIndexFixing(Eur3M_MX,AN579,TRUE,Recalc),NA())</f>
        <v>1.9124158278752902E-3</v>
      </c>
      <c r="AS579" s="49">
        <v>1.9697413792415541E-3</v>
      </c>
    </row>
    <row r="580" spans="39:45" x14ac:dyDescent="0.2">
      <c r="AM580" s="11" t="str">
        <f t="shared" si="12"/>
        <v>1D</v>
      </c>
      <c r="AN580" s="48">
        <f>_xll.qlCalendarAdvance(Calendar,AN579,AM580,"f",FALSE)</f>
        <v>43062</v>
      </c>
      <c r="AO580" s="48">
        <f>_xll.qlCalendarAdvance(Calendar,AN580,Ndays&amp;"D",,,_xll.ohTrigger(Trigger,Recalc))</f>
        <v>43066</v>
      </c>
      <c r="AP580" s="49">
        <f>IFERROR(_xll.qlIndexFixing(Eur3M_QL,AO580,TRUE,Recalc),NA())</f>
        <v>1.9343016449395441E-3</v>
      </c>
      <c r="AQ580" s="49">
        <f>IFERROR(_xll.qlIndexFixing(Eur3M_MX,AN580,TRUE,Recalc),NA())</f>
        <v>1.9248116153616889E-3</v>
      </c>
      <c r="AS580" s="49">
        <v>1.9808089907200912E-3</v>
      </c>
    </row>
    <row r="581" spans="39:45" x14ac:dyDescent="0.2">
      <c r="AM581" s="11" t="str">
        <f t="shared" si="12"/>
        <v>1D</v>
      </c>
      <c r="AN581" s="48">
        <f>_xll.qlCalendarAdvance(Calendar,AN580,AM581,"f",FALSE)</f>
        <v>43063</v>
      </c>
      <c r="AO581" s="48">
        <f>_xll.qlCalendarAdvance(Calendar,AN581,Ndays&amp;"D",,,_xll.ohTrigger(Trigger,Recalc))</f>
        <v>43067</v>
      </c>
      <c r="AP581" s="49">
        <f>IFERROR(_xll.qlIndexFixing(Eur3M_QL,AO581,TRUE,Recalc),NA())</f>
        <v>1.9373558582920225E-3</v>
      </c>
      <c r="AQ581" s="49">
        <f>IFERROR(_xll.qlIndexFixing(Eur3M_MX,AN581,TRUE,Recalc),NA())</f>
        <v>1.9311156376015637E-3</v>
      </c>
      <c r="AS581" s="49">
        <v>1.9864210698310844E-3</v>
      </c>
    </row>
    <row r="582" spans="39:45" x14ac:dyDescent="0.2">
      <c r="AM582" s="11" t="str">
        <f t="shared" ref="AM582:AM645" si="13">AM581</f>
        <v>1D</v>
      </c>
      <c r="AN582" s="48">
        <f>_xll.qlCalendarAdvance(Calendar,AN581,AM582,"f",FALSE)</f>
        <v>43066</v>
      </c>
      <c r="AO582" s="48">
        <f>_xll.qlCalendarAdvance(Calendar,AN582,Ndays&amp;"D",,,_xll.ohTrigger(Trigger,Recalc))</f>
        <v>43068</v>
      </c>
      <c r="AP582" s="49">
        <f>IFERROR(_xll.qlIndexFixing(Eur3M_QL,AO582,TRUE,Recalc),NA())</f>
        <v>1.9436473089529116E-3</v>
      </c>
      <c r="AQ582" s="49">
        <f>IFERROR(_xll.qlIndexFixing(Eur3M_MX,AN582,TRUE,Recalc),NA())</f>
        <v>1.9341878367836777E-3</v>
      </c>
      <c r="AS582" s="49">
        <v>1.9891642954517918E-3</v>
      </c>
    </row>
    <row r="583" spans="39:45" x14ac:dyDescent="0.2">
      <c r="AM583" s="11" t="str">
        <f t="shared" si="13"/>
        <v>1D</v>
      </c>
      <c r="AN583" s="48">
        <f>_xll.qlCalendarAdvance(Calendar,AN582,AM583,"f",FALSE)</f>
        <v>43067</v>
      </c>
      <c r="AO583" s="48">
        <f>_xll.qlCalendarAdvance(Calendar,AN583,Ndays&amp;"D",,,_xll.ohTrigger(Trigger,Recalc))</f>
        <v>43069</v>
      </c>
      <c r="AP583" s="49">
        <f>IFERROR(_xll.qlIndexFixing(Eur3M_QL,AO583,TRUE,Recalc),NA())</f>
        <v>1.9658409143457874E-3</v>
      </c>
      <c r="AQ583" s="49">
        <f>IFERROR(_xll.qlIndexFixing(Eur3M_MX,AN583,TRUE,Recalc),NA())</f>
        <v>1.9372651861813139E-3</v>
      </c>
      <c r="AS583" s="49">
        <v>1.9919100623386754E-3</v>
      </c>
    </row>
    <row r="584" spans="39:45" x14ac:dyDescent="0.2">
      <c r="AM584" s="11" t="str">
        <f t="shared" si="13"/>
        <v>1D</v>
      </c>
      <c r="AN584" s="48">
        <f>_xll.qlCalendarAdvance(Calendar,AN583,AM584,"f",FALSE)</f>
        <v>43068</v>
      </c>
      <c r="AO584" s="48">
        <f>_xll.qlCalendarAdvance(Calendar,AN584,Ndays&amp;"D",,,_xll.ohTrigger(Trigger,Recalc))</f>
        <v>43070</v>
      </c>
      <c r="AP584" s="49">
        <f>IFERROR(_xll.qlIndexFixing(Eur3M_QL,AO584,TRUE,Recalc),NA())</f>
        <v>1.9689222378431737E-3</v>
      </c>
      <c r="AQ584" s="49">
        <f>IFERROR(_xll.qlIndexFixing(Eur3M_MX,AN584,TRUE,Recalc),NA())</f>
        <v>1.9435933009468442E-3</v>
      </c>
      <c r="AS584" s="49">
        <v>1.997537776163405E-3</v>
      </c>
    </row>
    <row r="585" spans="39:45" x14ac:dyDescent="0.2">
      <c r="AM585" s="11" t="str">
        <f t="shared" si="13"/>
        <v>1D</v>
      </c>
      <c r="AN585" s="48">
        <f>_xll.qlCalendarAdvance(Calendar,AN584,AM585,"f",FALSE)</f>
        <v>43069</v>
      </c>
      <c r="AO585" s="48">
        <f>_xll.qlCalendarAdvance(Calendar,AN585,Ndays&amp;"D",,,_xll.ohTrigger(Trigger,Recalc))</f>
        <v>43073</v>
      </c>
      <c r="AP585" s="49">
        <f>IFERROR(_xll.qlIndexFixing(Eur3M_QL,AO585,TRUE,Recalc),NA())</f>
        <v>1.9752682518863196E-3</v>
      </c>
      <c r="AQ585" s="49">
        <f>IFERROR(_xll.qlIndexFixing(Eur3M_MX,AN585,TRUE,Recalc),NA())</f>
        <v>1.9658963170778596E-3</v>
      </c>
      <c r="AS585" s="49">
        <v>2.0173628613165437E-3</v>
      </c>
    </row>
    <row r="586" spans="39:45" x14ac:dyDescent="0.2">
      <c r="AM586" s="11" t="str">
        <f t="shared" si="13"/>
        <v>1D</v>
      </c>
      <c r="AN586" s="48">
        <f>_xll.qlCalendarAdvance(Calendar,AN585,AM586,"f",FALSE)</f>
        <v>43070</v>
      </c>
      <c r="AO586" s="48">
        <f>_xll.qlCalendarAdvance(Calendar,AN586,Ndays&amp;"D",,,_xll.ohTrigger(Trigger,Recalc))</f>
        <v>43074</v>
      </c>
      <c r="AP586" s="49">
        <f>IFERROR(_xll.qlIndexFixing(Eur3M_QL,AO586,TRUE,Recalc),NA())</f>
        <v>1.9816251787609929E-3</v>
      </c>
      <c r="AQ586" s="49">
        <f>IFERROR(_xll.qlIndexFixing(Eur3M_MX,AN586,TRUE,Recalc),NA())</f>
        <v>1.9690082548828869E-3</v>
      </c>
      <c r="AS586" s="49">
        <v>2.0201279891765012E-3</v>
      </c>
    </row>
    <row r="587" spans="39:45" x14ac:dyDescent="0.2">
      <c r="AM587" s="11" t="str">
        <f t="shared" si="13"/>
        <v>1D</v>
      </c>
      <c r="AN587" s="48">
        <f>_xll.qlCalendarAdvance(Calendar,AN586,AM587,"f",FALSE)</f>
        <v>43073</v>
      </c>
      <c r="AO587" s="48">
        <f>_xll.qlCalendarAdvance(Calendar,AN587,Ndays&amp;"D",,,_xll.ohTrigger(Trigger,Recalc))</f>
        <v>43075</v>
      </c>
      <c r="AP587" s="49">
        <f>IFERROR(_xll.qlIndexFixing(Eur3M_QL,AO587,TRUE,Recalc),NA())</f>
        <v>1.9879930185204842E-3</v>
      </c>
      <c r="AQ587" s="49">
        <f>IFERROR(_xll.qlIndexFixing(Eur3M_MX,AN587,TRUE,Recalc),NA())</f>
        <v>1.9753873161665325E-3</v>
      </c>
      <c r="AS587" s="49">
        <v>2.0257954253315447E-3</v>
      </c>
    </row>
    <row r="588" spans="39:45" x14ac:dyDescent="0.2">
      <c r="AM588" s="11" t="str">
        <f t="shared" si="13"/>
        <v>1D</v>
      </c>
      <c r="AN588" s="48">
        <f>_xll.qlCalendarAdvance(Calendar,AN587,AM588,"f",FALSE)</f>
        <v>43074</v>
      </c>
      <c r="AO588" s="48">
        <f>_xll.qlCalendarAdvance(Calendar,AN588,Ndays&amp;"D",,,_xll.ohTrigger(Trigger,Recalc))</f>
        <v>43076</v>
      </c>
      <c r="AP588" s="49">
        <f>IFERROR(_xll.qlIndexFixing(Eur3M_QL,AO588,TRUE,Recalc),NA())</f>
        <v>2.0104542358549433E-3</v>
      </c>
      <c r="AQ588" s="49">
        <f>IFERROR(_xll.qlIndexFixing(Eur3M_MX,AN588,TRUE,Recalc),NA())</f>
        <v>1.9817763851683878E-3</v>
      </c>
      <c r="AS588" s="49">
        <v>2.03147083203703E-3</v>
      </c>
    </row>
    <row r="589" spans="39:45" x14ac:dyDescent="0.2">
      <c r="AM589" s="11" t="str">
        <f t="shared" si="13"/>
        <v>1D</v>
      </c>
      <c r="AN589" s="48">
        <f>_xll.qlCalendarAdvance(Calendar,AN588,AM589,"f",FALSE)</f>
        <v>43075</v>
      </c>
      <c r="AO589" s="48">
        <f>_xll.qlCalendarAdvance(Calendar,AN589,Ndays&amp;"D",,,_xll.ohTrigger(Trigger,Recalc))</f>
        <v>43077</v>
      </c>
      <c r="AP589" s="49">
        <f>IFERROR(_xll.qlIndexFixing(Eur3M_QL,AO589,TRUE,Recalc),NA())</f>
        <v>2.0135735074378047E-3</v>
      </c>
      <c r="AQ589" s="49">
        <f>IFERROR(_xll.qlIndexFixing(Eur3M_MX,AN589,TRUE,Recalc),NA())</f>
        <v>1.9881754006734198E-3</v>
      </c>
      <c r="AS589" s="49">
        <v>2.0371542179873359E-3</v>
      </c>
    </row>
    <row r="590" spans="39:45" x14ac:dyDescent="0.2">
      <c r="AM590" s="11" t="str">
        <f t="shared" si="13"/>
        <v>1D</v>
      </c>
      <c r="AN590" s="48">
        <f>_xll.qlCalendarAdvance(Calendar,AN589,AM590,"f",FALSE)</f>
        <v>43076</v>
      </c>
      <c r="AO590" s="48">
        <f>_xll.qlCalendarAdvance(Calendar,AN590,Ndays&amp;"D",,,_xll.ohTrigger(Trigger,Recalc))</f>
        <v>43080</v>
      </c>
      <c r="AP590" s="49">
        <f>IFERROR(_xll.qlIndexFixing(Eur3M_QL,AO590,TRUE,Recalc),NA())</f>
        <v>2.0199959123985423E-3</v>
      </c>
      <c r="AQ590" s="49">
        <f>IFERROR(_xll.qlIndexFixing(Eur3M_MX,AN590,TRUE,Recalc),NA())</f>
        <v>2.0107090275969341E-3</v>
      </c>
      <c r="AS590" s="49">
        <v>2.0571753179622456E-3</v>
      </c>
    </row>
    <row r="591" spans="39:45" x14ac:dyDescent="0.2">
      <c r="AM591" s="11" t="str">
        <f t="shared" si="13"/>
        <v>1D</v>
      </c>
      <c r="AN591" s="48">
        <f>_xll.qlCalendarAdvance(Calendar,AN590,AM591,"f",FALSE)</f>
        <v>43077</v>
      </c>
      <c r="AO591" s="48">
        <f>_xll.qlCalendarAdvance(Calendar,AN591,Ndays&amp;"D",,,_xll.ohTrigger(Trigger,Recalc))</f>
        <v>43081</v>
      </c>
      <c r="AP591" s="49">
        <f>IFERROR(_xll.qlIndexFixing(Eur3M_QL,AO591,TRUE,Recalc),NA())</f>
        <v>2.0264292305567366E-3</v>
      </c>
      <c r="AQ591" s="49">
        <f>IFERROR(_xll.qlIndexFixing(Eur3M_MX,AN591,TRUE,Recalc),NA())</f>
        <v>2.013869693108461E-3</v>
      </c>
      <c r="AS591" s="49">
        <v>2.0599677281465389E-3</v>
      </c>
    </row>
    <row r="592" spans="39:45" x14ac:dyDescent="0.2">
      <c r="AM592" s="11" t="str">
        <f t="shared" si="13"/>
        <v>1D</v>
      </c>
      <c r="AN592" s="48">
        <f>_xll.qlCalendarAdvance(Calendar,AN591,AM592,"f",FALSE)</f>
        <v>43080</v>
      </c>
      <c r="AO592" s="48">
        <f>_xll.qlCalendarAdvance(Calendar,AN592,Ndays&amp;"D",,,_xll.ohTrigger(Trigger,Recalc))</f>
        <v>43082</v>
      </c>
      <c r="AP592" s="49">
        <f>IFERROR(_xll.qlIndexFixing(Eur3M_QL,AO592,TRUE,Recalc),NA())</f>
        <v>2.0328734619656785E-3</v>
      </c>
      <c r="AQ592" s="49">
        <f>IFERROR(_xll.qlIndexFixing(Eur3M_MX,AN592,TRUE,Recalc),NA())</f>
        <v>2.0203175125841355E-3</v>
      </c>
      <c r="AS592" s="49">
        <v>2.0656911407517242E-3</v>
      </c>
    </row>
    <row r="593" spans="39:45" x14ac:dyDescent="0.2">
      <c r="AM593" s="11" t="str">
        <f t="shared" si="13"/>
        <v>1D</v>
      </c>
      <c r="AN593" s="48">
        <f>_xll.qlCalendarAdvance(Calendar,AN592,AM593,"f",FALSE)</f>
        <v>43081</v>
      </c>
      <c r="AO593" s="48">
        <f>_xll.qlCalendarAdvance(Calendar,AN593,Ndays&amp;"D",,,_xll.ohTrigger(Trigger,Recalc))</f>
        <v>43083</v>
      </c>
      <c r="AP593" s="49">
        <f>IFERROR(_xll.qlIndexFixing(Eur3M_QL,AO593,TRUE,Recalc),NA())</f>
        <v>2.0556023087940499E-3</v>
      </c>
      <c r="AQ593" s="49">
        <f>IFERROR(_xll.qlIndexFixing(Eur3M_MX,AN593,TRUE,Recalc),NA())</f>
        <v>2.0267749050804085E-3</v>
      </c>
      <c r="AS593" s="49">
        <v>2.0714225847759948E-3</v>
      </c>
    </row>
    <row r="594" spans="39:45" x14ac:dyDescent="0.2">
      <c r="AM594" s="11" t="str">
        <f t="shared" si="13"/>
        <v>1D</v>
      </c>
      <c r="AN594" s="48">
        <f>_xll.qlCalendarAdvance(Calendar,AN593,AM594,"f",FALSE)</f>
        <v>43082</v>
      </c>
      <c r="AO594" s="48">
        <f>_xll.qlCalendarAdvance(Calendar,AN594,Ndays&amp;"D",,,_xll.ohTrigger(Trigger,Recalc))</f>
        <v>43084</v>
      </c>
      <c r="AP594" s="49">
        <f>IFERROR(_xll.qlIndexFixing(Eur3M_QL,AO594,TRUE,Recalc),NA())</f>
        <v>2.058759521156972E-3</v>
      </c>
      <c r="AQ594" s="49">
        <f>IFERROR(_xll.qlIndexFixing(Eur3M_MX,AN594,TRUE,Recalc),NA())</f>
        <v>2.0332418073190084E-3</v>
      </c>
      <c r="AS594" s="49">
        <v>2.0771620689110648E-3</v>
      </c>
    </row>
    <row r="595" spans="39:45" x14ac:dyDescent="0.2">
      <c r="AM595" s="11" t="str">
        <f t="shared" si="13"/>
        <v>1D</v>
      </c>
      <c r="AN595" s="48">
        <f>_xll.qlCalendarAdvance(Calendar,AN594,AM595,"f",FALSE)</f>
        <v>43083</v>
      </c>
      <c r="AO595" s="48">
        <f>_xll.qlCalendarAdvance(Calendar,AN595,Ndays&amp;"D",,,_xll.ohTrigger(Trigger,Recalc))</f>
        <v>43087</v>
      </c>
      <c r="AP595" s="49">
        <f>IFERROR(_xll.qlIndexFixing(Eur3M_QL,AO595,TRUE,Recalc),NA())</f>
        <v>2.065258319608354E-3</v>
      </c>
      <c r="AQ595" s="49">
        <f>IFERROR(_xll.qlIndexFixing(Eur3M_MX,AN595,TRUE,Recalc),NA())</f>
        <v>2.0559937239387413E-3</v>
      </c>
      <c r="AS595" s="49">
        <v>2.0973806816598954E-3</v>
      </c>
    </row>
    <row r="596" spans="39:45" x14ac:dyDescent="0.2">
      <c r="AM596" s="11" t="str">
        <f t="shared" si="13"/>
        <v>1D</v>
      </c>
      <c r="AN596" s="48">
        <f>_xll.qlCalendarAdvance(Calendar,AN595,AM596,"f",FALSE)</f>
        <v>43084</v>
      </c>
      <c r="AO596" s="48">
        <f>_xll.qlCalendarAdvance(Calendar,AN596,Ndays&amp;"D",,,_xll.ohTrigger(Trigger,Recalc))</f>
        <v>43088</v>
      </c>
      <c r="AP596" s="49">
        <f>IFERROR(_xll.qlIndexFixing(Eur3M_QL,AO596,TRUE,Recalc),NA())</f>
        <v>2.0717680316275633E-3</v>
      </c>
      <c r="AQ596" s="49">
        <f>IFERROR(_xll.qlIndexFixing(Eur3M_MX,AN596,TRUE,Recalc),NA())</f>
        <v>2.0592032378035086E-3</v>
      </c>
      <c r="AS596" s="49">
        <v>2.1002005805037527E-3</v>
      </c>
    </row>
    <row r="597" spans="39:45" x14ac:dyDescent="0.2">
      <c r="AM597" s="11" t="str">
        <f t="shared" si="13"/>
        <v>1D</v>
      </c>
      <c r="AN597" s="48">
        <f>_xll.qlCalendarAdvance(Calendar,AN596,AM597,"f",FALSE)</f>
        <v>43087</v>
      </c>
      <c r="AO597" s="48">
        <f>_xll.qlCalendarAdvance(Calendar,AN597,Ndays&amp;"D",,,_xll.ohTrigger(Trigger,Recalc))</f>
        <v>43089</v>
      </c>
      <c r="AP597" s="49">
        <f>IFERROR(_xll.qlIndexFixing(Eur3M_QL,AO597,TRUE,Recalc),NA())</f>
        <v>2.0782886572670023E-3</v>
      </c>
      <c r="AQ597" s="49">
        <f>IFERROR(_xll.qlIndexFixing(Eur3M_MX,AN597,TRUE,Recalc),NA())</f>
        <v>2.0657167292554846E-3</v>
      </c>
      <c r="AS597" s="49">
        <v>2.1059803956440248E-3</v>
      </c>
    </row>
    <row r="598" spans="39:45" x14ac:dyDescent="0.2">
      <c r="AM598" s="11" t="str">
        <f t="shared" si="13"/>
        <v>1D</v>
      </c>
      <c r="AN598" s="48">
        <f>_xll.qlCalendarAdvance(Calendar,AN597,AM598,"f",FALSE)</f>
        <v>43088</v>
      </c>
      <c r="AO598" s="48">
        <f>_xll.qlCalendarAdvance(Calendar,AN598,Ndays&amp;"D",,,_xll.ohTrigger(Trigger,Recalc))</f>
        <v>43090</v>
      </c>
      <c r="AP598" s="49">
        <f>IFERROR(_xll.qlIndexFixing(Eur3M_QL,AO598,TRUE,Recalc),NA())</f>
        <v>2.1110554916488056E-3</v>
      </c>
      <c r="AQ598" s="49">
        <f>IFERROR(_xll.qlIndexFixing(Eur3M_MX,AN598,TRUE,Recalc),NA())</f>
        <v>2.0722415325700183E-3</v>
      </c>
      <c r="AS598" s="49">
        <v>2.111768303072914E-3</v>
      </c>
    </row>
    <row r="599" spans="39:45" x14ac:dyDescent="0.2">
      <c r="AM599" s="11" t="str">
        <f t="shared" si="13"/>
        <v>1D</v>
      </c>
      <c r="AN599" s="48">
        <f>_xll.qlCalendarAdvance(Calendar,AN598,AM599,"f",FALSE)</f>
        <v>43089</v>
      </c>
      <c r="AO599" s="48">
        <f>_xll.qlCalendarAdvance(Calendar,AN599,Ndays&amp;"D",,,_xll.ohTrigger(Trigger,Recalc))</f>
        <v>43091</v>
      </c>
      <c r="AP599" s="49">
        <f>IFERROR(_xll.qlIndexFixing(Eur3M_QL,AO599,TRUE,Recalc),NA())</f>
        <v>2.1176416001358334E-3</v>
      </c>
      <c r="AQ599" s="49">
        <f>IFERROR(_xll.qlIndexFixing(Eur3M_MX,AN599,TRUE,Recalc),NA())</f>
        <v>2.078779761319538E-3</v>
      </c>
      <c r="AS599" s="49">
        <v>2.1175643114874632E-3</v>
      </c>
    </row>
    <row r="600" spans="39:45" x14ac:dyDescent="0.2">
      <c r="AM600" s="11" t="str">
        <f t="shared" si="13"/>
        <v>1D</v>
      </c>
      <c r="AN600" s="48">
        <f>_xll.qlCalendarAdvance(Calendar,AN599,AM600,"f",FALSE)</f>
        <v>43090</v>
      </c>
      <c r="AO600" s="48">
        <f>_xll.qlCalendarAdvance(Calendar,AN600,Ndays&amp;"D",,,_xll.ohTrigger(Trigger,Recalc))</f>
        <v>43096</v>
      </c>
      <c r="AP600" s="49">
        <f>IFERROR(_xll.qlIndexFixing(Eur3M_QL,AO600,TRUE,Recalc),NA())</f>
        <v>2.1242386226196786E-3</v>
      </c>
      <c r="AQ600" s="49">
        <f>IFERROR(_xll.qlIndexFixing(Eur3M_MX,AN600,TRUE,Recalc),NA())</f>
        <v>2.1116694978982053E-3</v>
      </c>
      <c r="AS600" s="49">
        <v>2.1466661727265191E-3</v>
      </c>
    </row>
    <row r="601" spans="39:45" x14ac:dyDescent="0.2">
      <c r="AM601" s="11" t="str">
        <f t="shared" si="13"/>
        <v>1D</v>
      </c>
      <c r="AN601" s="48">
        <f>_xll.qlCalendarAdvance(Calendar,AN600,AM601,"f",FALSE)</f>
        <v>43091</v>
      </c>
      <c r="AO601" s="48">
        <f>_xll.qlCalendarAdvance(Calendar,AN601,Ndays&amp;"D",,,_xll.ohTrigger(Trigger,Recalc))</f>
        <v>43097</v>
      </c>
      <c r="AP601" s="49">
        <f>IFERROR(_xll.qlIndexFixing(Eur3M_QL,AO601,TRUE,Recalc),NA())</f>
        <v>2.1541489582940988E-3</v>
      </c>
      <c r="AQ601" s="49">
        <f>IFERROR(_xll.qlIndexFixing(Eur3M_MX,AN601,TRUE,Recalc),NA())</f>
        <v>2.1182866007407597E-3</v>
      </c>
      <c r="AS601" s="49">
        <v>2.1525109696840516E-3</v>
      </c>
    </row>
    <row r="602" spans="39:45" x14ac:dyDescent="0.2">
      <c r="AM602" s="11" t="str">
        <f t="shared" si="13"/>
        <v>1D</v>
      </c>
      <c r="AN602" s="48">
        <f>_xll.qlCalendarAdvance(Calendar,AN601,AM602,"f",FALSE)</f>
        <v>43096</v>
      </c>
      <c r="AO602" s="48">
        <f>_xll.qlCalendarAdvance(Calendar,AN602,Ndays&amp;"D",,,_xll.ohTrigger(Trigger,Recalc))</f>
        <v>43098</v>
      </c>
      <c r="AP602" s="49">
        <f>IFERROR(_xll.qlIndexFixing(Eur3M_QL,AO602,TRUE,Recalc),NA())</f>
        <v>2.1573874468661103E-3</v>
      </c>
      <c r="AQ602" s="49">
        <f>IFERROR(_xll.qlIndexFixing(Eur3M_MX,AN602,TRUE,Recalc),NA())</f>
        <v>2.1249165659815716E-3</v>
      </c>
      <c r="AS602" s="49">
        <v>2.1583639285047695E-3</v>
      </c>
    </row>
    <row r="603" spans="39:45" x14ac:dyDescent="0.2">
      <c r="AM603" s="11" t="str">
        <f t="shared" si="13"/>
        <v>1D</v>
      </c>
      <c r="AN603" s="48">
        <f>_xll.qlCalendarAdvance(Calendar,AN602,AM603,"f",FALSE)</f>
        <v>43097</v>
      </c>
      <c r="AO603" s="48">
        <f>_xll.qlCalendarAdvance(Calendar,AN603,Ndays&amp;"D",,,_xll.ohTrigger(Trigger,Recalc))</f>
        <v>43102</v>
      </c>
      <c r="AP603" s="49">
        <f>IFERROR(_xll.qlIndexFixing(Eur3M_QL,AO603,TRUE,Recalc),NA())</f>
        <v>2.1640499544606229E-3</v>
      </c>
      <c r="AQ603" s="49">
        <f>IFERROR(_xll.qlIndexFixing(Eur3M_MX,AN603,TRUE,Recalc),NA())</f>
        <v>2.1549962650436972E-3</v>
      </c>
      <c r="AS603" s="49">
        <v>2.184871957657136E-3</v>
      </c>
    </row>
    <row r="604" spans="39:45" x14ac:dyDescent="0.2">
      <c r="AM604" s="11" t="str">
        <f t="shared" si="13"/>
        <v>1D</v>
      </c>
      <c r="AN604" s="48">
        <f>_xll.qlCalendarAdvance(Calendar,AN603,AM604,"f",FALSE)</f>
        <v>43098</v>
      </c>
      <c r="AO604" s="48">
        <f>_xll.qlCalendarAdvance(Calendar,AN604,Ndays&amp;"D",,,_xll.ohTrigger(Trigger,Recalc))</f>
        <v>43103</v>
      </c>
      <c r="AP604" s="49">
        <f>IFERROR(_xll.qlIndexFixing(Eur3M_QL,AO604,TRUE,Recalc),NA())</f>
        <v>2.1707233764303169E-3</v>
      </c>
      <c r="AQ604" s="49">
        <f>IFERROR(_xll.qlIndexFixing(Eur3M_MX,AN604,TRUE,Recalc),NA())</f>
        <v>2.1582564467284016E-3</v>
      </c>
      <c r="AS604" s="49">
        <v>2.1877514549579757E-3</v>
      </c>
    </row>
    <row r="605" spans="39:45" x14ac:dyDescent="0.2">
      <c r="AM605" s="11" t="str">
        <f t="shared" si="13"/>
        <v>1D</v>
      </c>
      <c r="AN605" s="48">
        <f>_xll.qlCalendarAdvance(Calendar,AN604,AM605,"f",FALSE)</f>
        <v>43102</v>
      </c>
      <c r="AO605" s="48">
        <f>_xll.qlCalendarAdvance(Calendar,AN605,Ndays&amp;"D",,,_xll.ohTrigger(Trigger,Recalc))</f>
        <v>43104</v>
      </c>
      <c r="AP605" s="49">
        <f>IFERROR(_xll.qlIndexFixing(Eur3M_QL,AO605,TRUE,Recalc),NA())</f>
        <v>2.1942552201467771E-3</v>
      </c>
      <c r="AQ605" s="49">
        <f>IFERROR(_xll.qlIndexFixing(Eur3M_MX,AN605,TRUE,Recalc),NA())</f>
        <v>2.16496185220727E-3</v>
      </c>
      <c r="AS605" s="49">
        <v>2.1936535676019275E-3</v>
      </c>
    </row>
    <row r="606" spans="39:45" x14ac:dyDescent="0.2">
      <c r="AM606" s="11" t="str">
        <f t="shared" si="13"/>
        <v>1D</v>
      </c>
      <c r="AN606" s="48">
        <f>_xll.qlCalendarAdvance(Calendar,AN605,AM606,"f",FALSE)</f>
        <v>43103</v>
      </c>
      <c r="AO606" s="48">
        <f>_xll.qlCalendarAdvance(Calendar,AN606,Ndays&amp;"D",,,_xll.ohTrigger(Trigger,Recalc))</f>
        <v>43105</v>
      </c>
      <c r="AP606" s="49">
        <f>IFERROR(_xll.qlIndexFixing(Eur3M_QL,AO606,TRUE,Recalc),NA())</f>
        <v>2.1975262091551429E-3</v>
      </c>
      <c r="AQ606" s="49">
        <f>IFERROR(_xll.qlIndexFixing(Eur3M_MX,AN606,TRUE,Recalc),NA())</f>
        <v>2.1716795385051668E-3</v>
      </c>
      <c r="AS606" s="49">
        <v>2.1995639029892544E-3</v>
      </c>
    </row>
    <row r="607" spans="39:45" x14ac:dyDescent="0.2">
      <c r="AM607" s="11" t="str">
        <f t="shared" si="13"/>
        <v>1D</v>
      </c>
      <c r="AN607" s="48">
        <f>_xll.qlCalendarAdvance(Calendar,AN606,AM607,"f",FALSE)</f>
        <v>43104</v>
      </c>
      <c r="AO607" s="48">
        <f>_xll.qlCalendarAdvance(Calendar,AN607,Ndays&amp;"D",,,_xll.ohTrigger(Trigger,Recalc))</f>
        <v>43108</v>
      </c>
      <c r="AP607" s="49">
        <f>IFERROR(_xll.qlIndexFixing(Eur3M_QL,AO607,TRUE,Recalc),NA())</f>
        <v>2.2042542038214208E-3</v>
      </c>
      <c r="AQ607" s="49">
        <f>IFERROR(_xll.qlIndexFixing(Eur3M_MX,AN607,TRUE,Recalc),NA())</f>
        <v>2.1953885889100127E-3</v>
      </c>
      <c r="AS607" s="49">
        <v>2.2203840444518503E-3</v>
      </c>
    </row>
    <row r="608" spans="39:45" x14ac:dyDescent="0.2">
      <c r="AM608" s="11" t="str">
        <f t="shared" si="13"/>
        <v>1D</v>
      </c>
      <c r="AN608" s="48">
        <f>_xll.qlCalendarAdvance(Calendar,AN607,AM608,"f",FALSE)</f>
        <v>43105</v>
      </c>
      <c r="AO608" s="48">
        <f>_xll.qlCalendarAdvance(Calendar,AN608,Ndays&amp;"D",,,_xll.ohTrigger(Trigger,Recalc))</f>
        <v>43109</v>
      </c>
      <c r="AP608" s="49">
        <f>IFERROR(_xll.qlIndexFixing(Eur3M_QL,AO608,TRUE,Recalc),NA())</f>
        <v>2.2109931131923943E-3</v>
      </c>
      <c r="AQ608" s="49">
        <f>IFERROR(_xll.qlIndexFixing(Eur3M_MX,AN608,TRUE,Recalc),NA())</f>
        <v>2.1986713942645508E-3</v>
      </c>
      <c r="AS608" s="49">
        <v>2.2232876459549189E-3</v>
      </c>
    </row>
    <row r="609" spans="39:45" x14ac:dyDescent="0.2">
      <c r="AM609" s="11" t="str">
        <f t="shared" si="13"/>
        <v>1D</v>
      </c>
      <c r="AN609" s="48">
        <f>_xll.qlCalendarAdvance(Calendar,AN608,AM609,"f",FALSE)</f>
        <v>43108</v>
      </c>
      <c r="AO609" s="48">
        <f>_xll.qlCalendarAdvance(Calendar,AN609,Ndays&amp;"D",,,_xll.ohTrigger(Trigger,Recalc))</f>
        <v>43110</v>
      </c>
      <c r="AP609" s="49">
        <f>IFERROR(_xll.qlIndexFixing(Eur3M_QL,AO609,TRUE,Recalc),NA())</f>
        <v>2.2177429373213542E-3</v>
      </c>
      <c r="AQ609" s="49">
        <f>IFERROR(_xll.qlIndexFixing(Eur3M_MX,AN609,TRUE,Recalc),NA())</f>
        <v>2.205449208133814E-3</v>
      </c>
      <c r="AS609" s="49">
        <v>2.2292392255396365E-3</v>
      </c>
    </row>
    <row r="610" spans="39:45" x14ac:dyDescent="0.2">
      <c r="AM610" s="11" t="str">
        <f t="shared" si="13"/>
        <v>1D</v>
      </c>
      <c r="AN610" s="48">
        <f>_xll.qlCalendarAdvance(Calendar,AN609,AM610,"f",FALSE)</f>
        <v>43109</v>
      </c>
      <c r="AO610" s="48">
        <f>_xll.qlCalendarAdvance(Calendar,AN610,Ndays&amp;"D",,,_xll.ohTrigger(Trigger,Recalc))</f>
        <v>43111</v>
      </c>
      <c r="AP610" s="49">
        <f>IFERROR(_xll.qlIndexFixing(Eur3M_QL,AO610,TRUE,Recalc),NA())</f>
        <v>2.2415424838462383E-3</v>
      </c>
      <c r="AQ610" s="49">
        <f>IFERROR(_xll.qlIndexFixing(Eur3M_MX,AN610,TRUE,Recalc),NA())</f>
        <v>2.2122387895660012E-3</v>
      </c>
      <c r="AS610" s="49">
        <v>2.2351990800588695E-3</v>
      </c>
    </row>
    <row r="611" spans="39:45" x14ac:dyDescent="0.2">
      <c r="AM611" s="11" t="str">
        <f t="shared" si="13"/>
        <v>1D</v>
      </c>
      <c r="AN611" s="48">
        <f>_xll.qlCalendarAdvance(Calendar,AN610,AM611,"f",FALSE)</f>
        <v>43110</v>
      </c>
      <c r="AO611" s="48">
        <f>_xll.qlCalendarAdvance(Calendar,AN611,Ndays&amp;"D",,,_xll.ohTrigger(Trigger,Recalc))</f>
        <v>43112</v>
      </c>
      <c r="AP611" s="49">
        <f>IFERROR(_xll.qlIndexFixing(Eur3M_QL,AO611,TRUE,Recalc),NA())</f>
        <v>2.2448513825361616E-3</v>
      </c>
      <c r="AQ611" s="49">
        <f>IFERROR(_xll.qlIndexFixing(Eur3M_MX,AN611,TRUE,Recalc),NA())</f>
        <v>2.2190400516937103E-3</v>
      </c>
      <c r="AS611" s="49">
        <v>2.2411672182105491E-3</v>
      </c>
    </row>
    <row r="612" spans="39:45" x14ac:dyDescent="0.2">
      <c r="AM612" s="11" t="str">
        <f t="shared" si="13"/>
        <v>1D</v>
      </c>
      <c r="AN612" s="48">
        <f>_xll.qlCalendarAdvance(Calendar,AN611,AM612,"f",FALSE)</f>
        <v>43111</v>
      </c>
      <c r="AO612" s="48">
        <f>_xll.qlCalendarAdvance(Calendar,AN612,Ndays&amp;"D",,,_xll.ohTrigger(Trigger,Recalc))</f>
        <v>43115</v>
      </c>
      <c r="AP612" s="49">
        <f>IFERROR(_xll.qlIndexFixing(Eur3M_QL,AO612,TRUE,Recalc),NA())</f>
        <v>2.2516557812908289E-3</v>
      </c>
      <c r="AQ612" s="49">
        <f>IFERROR(_xll.qlIndexFixing(Eur3M_MX,AN612,TRUE,Recalc),NA())</f>
        <v>2.2430475434581229E-3</v>
      </c>
      <c r="AS612" s="49">
        <v>2.2621908669594594E-3</v>
      </c>
    </row>
    <row r="613" spans="39:45" x14ac:dyDescent="0.2">
      <c r="AM613" s="11" t="str">
        <f t="shared" si="13"/>
        <v>1D</v>
      </c>
      <c r="AN613" s="48">
        <f>_xll.qlCalendarAdvance(Calendar,AN612,AM613,"f",FALSE)</f>
        <v>43112</v>
      </c>
      <c r="AO613" s="48">
        <f>_xll.qlCalendarAdvance(Calendar,AN613,Ndays&amp;"D",,,_xll.ohTrigger(Trigger,Recalc))</f>
        <v>43116</v>
      </c>
      <c r="AP613" s="49">
        <f>IFERROR(_xll.qlIndexFixing(Eur3M_QL,AO613,TRUE,Recalc),NA())</f>
        <v>2.2584710951365494E-3</v>
      </c>
      <c r="AQ613" s="49">
        <f>IFERROR(_xll.qlIndexFixing(Eur3M_MX,AN613,TRUE,Recalc),NA())</f>
        <v>2.2463601565689828E-3</v>
      </c>
      <c r="AS613" s="49">
        <v>2.2651227811172348E-3</v>
      </c>
    </row>
    <row r="614" spans="39:45" x14ac:dyDescent="0.2">
      <c r="AM614" s="11" t="str">
        <f t="shared" si="13"/>
        <v>1D</v>
      </c>
      <c r="AN614" s="48">
        <f>_xll.qlCalendarAdvance(Calendar,AN613,AM614,"f",FALSE)</f>
        <v>43115</v>
      </c>
      <c r="AO614" s="48">
        <f>_xll.qlCalendarAdvance(Calendar,AN614,Ndays&amp;"D",,,_xll.ohTrigger(Trigger,Recalc))</f>
        <v>43117</v>
      </c>
      <c r="AP614" s="49">
        <f>IFERROR(_xll.qlIndexFixing(Eur3M_QL,AO614,TRUE,Recalc),NA())</f>
        <v>2.2652973241310548E-3</v>
      </c>
      <c r="AQ614" s="49">
        <f>IFERROR(_xll.qlIndexFixing(Eur3M_MX,AN614,TRUE,Recalc),NA())</f>
        <v>2.253218505920529E-3</v>
      </c>
      <c r="AS614" s="49">
        <v>2.2711324679134393E-3</v>
      </c>
    </row>
    <row r="615" spans="39:45" x14ac:dyDescent="0.2">
      <c r="AM615" s="11" t="str">
        <f t="shared" si="13"/>
        <v>1D</v>
      </c>
      <c r="AN615" s="48">
        <f>_xll.qlCalendarAdvance(Calendar,AN614,AM615,"f",FALSE)</f>
        <v>43116</v>
      </c>
      <c r="AO615" s="48">
        <f>_xll.qlCalendarAdvance(Calendar,AN615,Ndays&amp;"D",,,_xll.ohTrigger(Trigger,Recalc))</f>
        <v>43118</v>
      </c>
      <c r="AP615" s="49">
        <f>IFERROR(_xll.qlIndexFixing(Eur3M_QL,AO615,TRUE,Recalc),NA())</f>
        <v>2.2893645925816516E-3</v>
      </c>
      <c r="AQ615" s="49">
        <f>IFERROR(_xll.qlIndexFixing(Eur3M_MX,AN615,TRUE,Recalc),NA())</f>
        <v>2.2600880068166518E-3</v>
      </c>
      <c r="AS615" s="49">
        <v>2.2771504905350071E-3</v>
      </c>
    </row>
    <row r="616" spans="39:45" x14ac:dyDescent="0.2">
      <c r="AM616" s="11" t="str">
        <f t="shared" si="13"/>
        <v>1D</v>
      </c>
      <c r="AN616" s="48">
        <f>_xll.qlCalendarAdvance(Calendar,AN615,AM616,"f",FALSE)</f>
        <v>43117</v>
      </c>
      <c r="AO616" s="48">
        <f>_xll.qlCalendarAdvance(Calendar,AN616,Ndays&amp;"D",,,_xll.ohTrigger(Trigger,Recalc))</f>
        <v>43119</v>
      </c>
      <c r="AP616" s="49">
        <f>IFERROR(_xll.qlIndexFixing(Eur3M_QL,AO616,TRUE,Recalc),NA())</f>
        <v>2.2927113926956011E-3</v>
      </c>
      <c r="AQ616" s="49">
        <f>IFERROR(_xll.qlIndexFixing(Eur3M_MX,AN616,TRUE,Recalc),NA())</f>
        <v>2.266968569741401E-3</v>
      </c>
      <c r="AS616" s="49">
        <v>2.2831768576816458E-3</v>
      </c>
    </row>
    <row r="617" spans="39:45" x14ac:dyDescent="0.2">
      <c r="AM617" s="11" t="str">
        <f t="shared" si="13"/>
        <v>1D</v>
      </c>
      <c r="AN617" s="48">
        <f>_xll.qlCalendarAdvance(Calendar,AN616,AM617,"f",FALSE)</f>
        <v>43118</v>
      </c>
      <c r="AO617" s="48">
        <f>_xll.qlCalendarAdvance(Calendar,AN617,Ndays&amp;"D",,,_xll.ohTrigger(Trigger,Recalc))</f>
        <v>43122</v>
      </c>
      <c r="AP617" s="49">
        <f>IFERROR(_xll.qlIndexFixing(Eur3M_QL,AO617,TRUE,Recalc),NA())</f>
        <v>2.2995921982644774E-3</v>
      </c>
      <c r="AQ617" s="49">
        <f>IFERROR(_xll.qlIndexFixing(Eur3M_MX,AN617,TRUE,Recalc),NA())</f>
        <v>2.2912537847777389E-3</v>
      </c>
      <c r="AS617" s="49">
        <v>2.3044055130450537E-3</v>
      </c>
    </row>
    <row r="618" spans="39:45" x14ac:dyDescent="0.2">
      <c r="AM618" s="11" t="str">
        <f t="shared" si="13"/>
        <v>1D</v>
      </c>
      <c r="AN618" s="48">
        <f>_xll.qlCalendarAdvance(Calendar,AN617,AM618,"f",FALSE)</f>
        <v>43119</v>
      </c>
      <c r="AO618" s="48">
        <f>_xll.qlCalendarAdvance(Calendar,AN618,Ndays&amp;"D",,,_xll.ohTrigger(Trigger,Recalc))</f>
        <v>43123</v>
      </c>
      <c r="AP618" s="49">
        <f>IFERROR(_xll.qlIndexFixing(Eur3M_QL,AO618,TRUE,Recalc),NA())</f>
        <v>2.3064839193160935E-3</v>
      </c>
      <c r="AQ618" s="49">
        <f>IFERROR(_xll.qlIndexFixing(Eur3M_MX,AN618,TRUE,Recalc),NA())</f>
        <v>2.2945996381462663E-3</v>
      </c>
      <c r="AS618" s="49">
        <v>2.3073659455068452E-3</v>
      </c>
    </row>
    <row r="619" spans="39:45" x14ac:dyDescent="0.2">
      <c r="AM619" s="11" t="str">
        <f t="shared" si="13"/>
        <v>1D</v>
      </c>
      <c r="AN619" s="48">
        <f>_xll.qlCalendarAdvance(Calendar,AN618,AM619,"f",FALSE)</f>
        <v>43122</v>
      </c>
      <c r="AO619" s="48">
        <f>_xll.qlCalendarAdvance(Calendar,AN619,Ndays&amp;"D",,,_xll.ohTrigger(Trigger,Recalc))</f>
        <v>43124</v>
      </c>
      <c r="AP619" s="49">
        <f>IFERROR(_xll.qlIndexFixing(Eur3M_QL,AO619,TRUE,Recalc),NA())</f>
        <v>2.3133865559090694E-3</v>
      </c>
      <c r="AQ619" s="49">
        <f>IFERROR(_xll.qlIndexFixing(Eur3M_MX,AN619,TRUE,Recalc),NA())</f>
        <v>2.3015341552170554E-3</v>
      </c>
      <c r="AS619" s="49">
        <v>2.3134341657700119E-3</v>
      </c>
    </row>
    <row r="620" spans="39:45" x14ac:dyDescent="0.2">
      <c r="AM620" s="11" t="str">
        <f t="shared" si="13"/>
        <v>1D</v>
      </c>
      <c r="AN620" s="48">
        <f>_xll.qlCalendarAdvance(Calendar,AN619,AM620,"f",FALSE)</f>
        <v>43123</v>
      </c>
      <c r="AO620" s="48">
        <f>_xll.qlCalendarAdvance(Calendar,AN620,Ndays&amp;"D",,,_xll.ohTrigger(Trigger,Recalc))</f>
        <v>43125</v>
      </c>
      <c r="AP620" s="49">
        <f>IFERROR(_xll.qlIndexFixing(Eur3M_QL,AO620,TRUE,Recalc),NA())</f>
        <v>2.3377215657230175E-3</v>
      </c>
      <c r="AQ620" s="49">
        <f>IFERROR(_xll.qlIndexFixing(Eur3M_MX,AN620,TRUE,Recalc),NA())</f>
        <v>2.3084791892689083E-3</v>
      </c>
      <c r="AS620" s="49">
        <v>2.3195107827564954E-3</v>
      </c>
    </row>
    <row r="621" spans="39:45" x14ac:dyDescent="0.2">
      <c r="AM621" s="11" t="str">
        <f t="shared" si="13"/>
        <v>1D</v>
      </c>
      <c r="AN621" s="48">
        <f>_xll.qlCalendarAdvance(Calendar,AN620,AM621,"f",FALSE)</f>
        <v>43124</v>
      </c>
      <c r="AO621" s="48">
        <f>_xll.qlCalendarAdvance(Calendar,AN621,Ndays&amp;"D",,,_xll.ohTrigger(Trigger,Recalc))</f>
        <v>43126</v>
      </c>
      <c r="AP621" s="49">
        <f>IFERROR(_xll.qlIndexFixing(Eur3M_QL,AO621,TRUE,Recalc),NA())</f>
        <v>2.3411062588056808E-3</v>
      </c>
      <c r="AQ621" s="49">
        <f>IFERROR(_xll.qlIndexFixing(Eur3M_MX,AN621,TRUE,Recalc),NA())</f>
        <v>2.3154346481364385E-3</v>
      </c>
      <c r="AS621" s="49">
        <v>2.3255958051642267E-3</v>
      </c>
    </row>
    <row r="622" spans="39:45" x14ac:dyDescent="0.2">
      <c r="AM622" s="11" t="str">
        <f t="shared" si="13"/>
        <v>1D</v>
      </c>
      <c r="AN622" s="48">
        <f>_xll.qlCalendarAdvance(Calendar,AN621,AM622,"f",FALSE)</f>
        <v>43125</v>
      </c>
      <c r="AO622" s="48">
        <f>_xll.qlCalendarAdvance(Calendar,AN622,Ndays&amp;"D",,,_xll.ohTrigger(Trigger,Recalc))</f>
        <v>43129</v>
      </c>
      <c r="AP622" s="49">
        <f>IFERROR(_xll.qlIndexFixing(Eur3M_QL,AO622,TRUE,Recalc),NA())</f>
        <v>2.344494545251184E-3</v>
      </c>
      <c r="AQ622" s="49">
        <f>IFERROR(_xll.qlIndexFixing(Eur3M_MX,AN622,TRUE,Recalc),NA())</f>
        <v>2.3399766143912554E-3</v>
      </c>
      <c r="AS622" s="49">
        <v>2.3470309667585629E-3</v>
      </c>
    </row>
    <row r="623" spans="39:45" x14ac:dyDescent="0.2">
      <c r="AM623" s="11" t="str">
        <f t="shared" si="13"/>
        <v>1D</v>
      </c>
      <c r="AN623" s="48">
        <f>_xll.qlCalendarAdvance(Calendar,AN622,AM623,"f",FALSE)</f>
        <v>43126</v>
      </c>
      <c r="AO623" s="48">
        <f>_xll.qlCalendarAdvance(Calendar,AN623,Ndays&amp;"D",,,_xll.ohTrigger(Trigger,Recalc))</f>
        <v>43130</v>
      </c>
      <c r="AP623" s="49">
        <f>IFERROR(_xll.qlIndexFixing(Eur3M_QL,AO623,TRUE,Recalc),NA())</f>
        <v>2.3550316049645303E-3</v>
      </c>
      <c r="AQ623" s="49">
        <f>IFERROR(_xll.qlIndexFixing(Eur3M_MX,AN623,TRUE,Recalc),NA())</f>
        <v>2.3433588751800016E-3</v>
      </c>
      <c r="AS623" s="49">
        <v>2.3500201230257645E-3</v>
      </c>
    </row>
    <row r="624" spans="39:45" x14ac:dyDescent="0.2">
      <c r="AM624" s="11" t="str">
        <f t="shared" si="13"/>
        <v>1D</v>
      </c>
      <c r="AN624" s="48">
        <f>_xll.qlCalendarAdvance(Calendar,AN623,AM624,"f",FALSE)</f>
        <v>43129</v>
      </c>
      <c r="AO624" s="48">
        <f>_xll.qlCalendarAdvance(Calendar,AN624,Ndays&amp;"D",,,_xll.ohTrigger(Trigger,Recalc))</f>
        <v>43131</v>
      </c>
      <c r="AP624" s="49">
        <f>IFERROR(_xll.qlIndexFixing(Eur3M_QL,AO624,TRUE,Recalc),NA())</f>
        <v>2.3584307160177905E-3</v>
      </c>
      <c r="AQ624" s="49">
        <f>IFERROR(_xll.qlIndexFixing(Eur3M_MX,AN624,TRUE,Recalc),NA())</f>
        <v>2.3467441568708674E-3</v>
      </c>
      <c r="AS624" s="49">
        <v>2.3530119906644232E-3</v>
      </c>
    </row>
    <row r="625" spans="39:45" x14ac:dyDescent="0.2">
      <c r="AM625" s="11" t="str">
        <f t="shared" si="13"/>
        <v>1D</v>
      </c>
      <c r="AN625" s="48">
        <f>_xll.qlCalendarAdvance(Calendar,AN624,AM625,"f",FALSE)</f>
        <v>43130</v>
      </c>
      <c r="AO625" s="48">
        <f>_xll.qlCalendarAdvance(Calendar,AN625,Ndays&amp;"D",,,_xll.ohTrigger(Trigger,Recalc))</f>
        <v>43132</v>
      </c>
      <c r="AP625" s="49">
        <f>IFERROR(_xll.qlIndexFixing(Eur3M_QL,AO625,TRUE,Recalc),NA())</f>
        <v>2.3866134228599403E-3</v>
      </c>
      <c r="AQ625" s="49">
        <f>IFERROR(_xll.qlIndexFixing(Eur3M_MX,AN625,TRUE,Recalc),NA())</f>
        <v>2.3573811134465217E-3</v>
      </c>
      <c r="AS625" s="49">
        <v>2.3622829406981793E-3</v>
      </c>
    </row>
    <row r="626" spans="39:45" x14ac:dyDescent="0.2">
      <c r="AM626" s="11" t="str">
        <f t="shared" si="13"/>
        <v>1D</v>
      </c>
      <c r="AN626" s="48">
        <f>_xll.qlCalendarAdvance(Calendar,AN625,AM626,"f",FALSE)</f>
        <v>43131</v>
      </c>
      <c r="AO626" s="48">
        <f>_xll.qlCalendarAdvance(Calendar,AN626,Ndays&amp;"D",,,_xll.ohTrigger(Trigger,Recalc))</f>
        <v>43133</v>
      </c>
      <c r="AP626" s="49">
        <f>IFERROR(_xll.qlIndexFixing(Eur3M_QL,AO626,TRUE,Recalc),NA())</f>
        <v>2.3900360002553356E-3</v>
      </c>
      <c r="AQ626" s="49">
        <f>IFERROR(_xll.qlIndexFixing(Eur3M_MX,AN626,TRUE,Recalc),NA())</f>
        <v>2.3607774863167782E-3</v>
      </c>
      <c r="AS626" s="49">
        <v>2.3652830583455044E-3</v>
      </c>
    </row>
    <row r="627" spans="39:45" x14ac:dyDescent="0.2">
      <c r="AM627" s="11" t="str">
        <f t="shared" si="13"/>
        <v>1D</v>
      </c>
      <c r="AN627" s="48">
        <f>_xll.qlCalendarAdvance(Calendar,AN626,AM627,"f",FALSE)</f>
        <v>43132</v>
      </c>
      <c r="AO627" s="48">
        <f>_xll.qlCalendarAdvance(Calendar,AN627,Ndays&amp;"D",,,_xll.ohTrigger(Trigger,Recalc))</f>
        <v>43136</v>
      </c>
      <c r="AP627" s="49">
        <f>IFERROR(_xll.qlIndexFixing(Eur3M_QL,AO627,TRUE,Recalc),NA())</f>
        <v>2.3934621696963558E-3</v>
      </c>
      <c r="AQ627" s="49">
        <f>IFERROR(_xll.qlIndexFixing(Eur3M_MX,AN627,TRUE,Recalc),NA())</f>
        <v>2.3891844349286763E-3</v>
      </c>
      <c r="AS627" s="49">
        <v>2.390070212403781E-3</v>
      </c>
    </row>
    <row r="628" spans="39:45" x14ac:dyDescent="0.2">
      <c r="AM628" s="11" t="str">
        <f t="shared" si="13"/>
        <v>1D</v>
      </c>
      <c r="AN628" s="48">
        <f>_xll.qlCalendarAdvance(Calendar,AN627,AM628,"f",FALSE)</f>
        <v>43133</v>
      </c>
      <c r="AO628" s="48">
        <f>_xll.qlCalendarAdvance(Calendar,AN628,Ndays&amp;"D",,,_xll.ohTrigger(Trigger,Recalc))</f>
        <v>43137</v>
      </c>
      <c r="AP628" s="49">
        <f>IFERROR(_xll.qlIndexFixing(Eur3M_QL,AO628,TRUE,Recalc),NA())</f>
        <v>2.400501208330125E-3</v>
      </c>
      <c r="AQ628" s="49">
        <f>IFERROR(_xll.qlIndexFixing(Eur3M_MX,AN628,TRUE,Recalc),NA())</f>
        <v>2.3926059949985756E-3</v>
      </c>
      <c r="AS628" s="49">
        <v>2.393088297834467E-3</v>
      </c>
    </row>
    <row r="629" spans="39:45" x14ac:dyDescent="0.2">
      <c r="AM629" s="11" t="str">
        <f t="shared" si="13"/>
        <v>1D</v>
      </c>
      <c r="AN629" s="48">
        <f>_xll.qlCalendarAdvance(Calendar,AN628,AM629,"f",FALSE)</f>
        <v>43136</v>
      </c>
      <c r="AO629" s="48">
        <f>_xll.qlCalendarAdvance(Calendar,AN629,Ndays&amp;"D",,,_xll.ohTrigger(Trigger,Recalc))</f>
        <v>43138</v>
      </c>
      <c r="AP629" s="49">
        <f>IFERROR(_xll.qlIndexFixing(Eur3M_QL,AO629,TRUE,Recalc),NA())</f>
        <v>2.4075511630615833E-3</v>
      </c>
      <c r="AQ629" s="49">
        <f>IFERROR(_xll.qlIndexFixing(Eur3M_MX,AN629,TRUE,Recalc),NA())</f>
        <v>2.3960311118241431E-3</v>
      </c>
      <c r="AS629" s="49">
        <v>2.3961091138164237E-3</v>
      </c>
    </row>
    <row r="630" spans="39:45" x14ac:dyDescent="0.2">
      <c r="AM630" s="11" t="str">
        <f t="shared" si="13"/>
        <v>1D</v>
      </c>
      <c r="AN630" s="48">
        <f>_xll.qlCalendarAdvance(Calendar,AN629,AM630,"f",FALSE)</f>
        <v>43137</v>
      </c>
      <c r="AO630" s="48">
        <f>_xll.qlCalendarAdvance(Calendar,AN630,Ndays&amp;"D",,,_xll.ohTrigger(Trigger,Recalc))</f>
        <v>43139</v>
      </c>
      <c r="AP630" s="49">
        <f>IFERROR(_xll.qlIndexFixing(Eur3M_QL,AO630,TRUE,Recalc),NA())</f>
        <v>2.4360401837963588E-3</v>
      </c>
      <c r="AQ630" s="49">
        <f>IFERROR(_xll.qlIndexFixing(Eur3M_MX,AN630,TRUE,Recalc),NA())</f>
        <v>2.4031102578494774E-3</v>
      </c>
      <c r="AS630" s="49">
        <v>2.4022998321606729E-3</v>
      </c>
    </row>
    <row r="631" spans="39:45" x14ac:dyDescent="0.2">
      <c r="AM631" s="11" t="str">
        <f t="shared" si="13"/>
        <v>1D</v>
      </c>
      <c r="AN631" s="48">
        <f>_xll.qlCalendarAdvance(Calendar,AN630,AM631,"f",FALSE)</f>
        <v>43138</v>
      </c>
      <c r="AO631" s="48">
        <f>_xll.qlCalendarAdvance(Calendar,AN631,Ndays&amp;"D",,,_xll.ohTrigger(Trigger,Recalc))</f>
        <v>43140</v>
      </c>
      <c r="AP631" s="49">
        <f>IFERROR(_xll.qlIndexFixing(Eur3M_QL,AO631,TRUE,Recalc),NA())</f>
        <v>2.4395006366475513E-3</v>
      </c>
      <c r="AQ631" s="49">
        <f>IFERROR(_xll.qlIndexFixing(Eur3M_MX,AN631,TRUE,Recalc),NA())</f>
        <v>2.4101986498477881E-3</v>
      </c>
      <c r="AS631" s="49">
        <v>2.4084990732236322E-3</v>
      </c>
    </row>
    <row r="632" spans="39:45" x14ac:dyDescent="0.2">
      <c r="AM632" s="11" t="str">
        <f t="shared" si="13"/>
        <v>1D</v>
      </c>
      <c r="AN632" s="48">
        <f>_xll.qlCalendarAdvance(Calendar,AN631,AM632,"f",FALSE)</f>
        <v>43139</v>
      </c>
      <c r="AO632" s="48">
        <f>_xll.qlCalendarAdvance(Calendar,AN632,Ndays&amp;"D",,,_xll.ohTrigger(Trigger,Recalc))</f>
        <v>43143</v>
      </c>
      <c r="AP632" s="49">
        <f>IFERROR(_xll.qlIndexFixing(Eur3M_QL,AO632,TRUE,Recalc),NA())</f>
        <v>2.4429646801978734E-3</v>
      </c>
      <c r="AQ632" s="49">
        <f>IFERROR(_xll.qlIndexFixing(Eur3M_MX,AN632,TRUE,Recalc),NA())</f>
        <v>2.4388447500336271E-3</v>
      </c>
      <c r="AS632" s="49">
        <v>2.4335262345445119E-3</v>
      </c>
    </row>
    <row r="633" spans="39:45" x14ac:dyDescent="0.2">
      <c r="AM633" s="11" t="str">
        <f t="shared" si="13"/>
        <v>1D</v>
      </c>
      <c r="AN633" s="48">
        <f>_xll.qlCalendarAdvance(Calendar,AN632,AM633,"f",FALSE)</f>
        <v>43140</v>
      </c>
      <c r="AO633" s="48">
        <f>_xll.qlCalendarAdvance(Calendar,AN633,Ndays&amp;"D",,,_xll.ohTrigger(Trigger,Recalc))</f>
        <v>43144</v>
      </c>
      <c r="AP633" s="49">
        <f>IFERROR(_xll.qlIndexFixing(Eur3M_QL,AO633,TRUE,Recalc),NA())</f>
        <v>2.4500801327198935E-3</v>
      </c>
      <c r="AQ633" s="49">
        <f>IFERROR(_xll.qlIndexFixing(Eur3M_MX,AN633,TRUE,Recalc),NA())</f>
        <v>2.4423082159792386E-3</v>
      </c>
      <c r="AS633" s="49">
        <v>2.4365734543447815E-3</v>
      </c>
    </row>
    <row r="634" spans="39:45" x14ac:dyDescent="0.2">
      <c r="AM634" s="11" t="str">
        <f t="shared" si="13"/>
        <v>1D</v>
      </c>
      <c r="AN634" s="48">
        <f>_xll.qlCalendarAdvance(Calendar,AN633,AM634,"f",FALSE)</f>
        <v>43143</v>
      </c>
      <c r="AO634" s="48">
        <f>_xll.qlCalendarAdvance(Calendar,AN634,Ndays&amp;"D",,,_xll.ohTrigger(Trigger,Recalc))</f>
        <v>43145</v>
      </c>
      <c r="AP634" s="49">
        <f>IFERROR(_xll.qlIndexFixing(Eur3M_QL,AO634,TRUE,Recalc),NA())</f>
        <v>2.4572065017428751E-3</v>
      </c>
      <c r="AQ634" s="49">
        <f>IFERROR(_xll.qlIndexFixing(Eur3M_MX,AN634,TRUE,Recalc),NA())</f>
        <v>2.4457758442131519E-3</v>
      </c>
      <c r="AS634" s="49">
        <v>2.4396234238539113E-3</v>
      </c>
    </row>
    <row r="635" spans="39:45" x14ac:dyDescent="0.2">
      <c r="AM635" s="11" t="str">
        <f t="shared" si="13"/>
        <v>1D</v>
      </c>
      <c r="AN635" s="48">
        <f>_xll.qlCalendarAdvance(Calendar,AN634,AM635,"f",FALSE)</f>
        <v>43144</v>
      </c>
      <c r="AO635" s="48">
        <f>_xll.qlCalendarAdvance(Calendar,AN635,Ndays&amp;"D",,,_xll.ohTrigger(Trigger,Recalc))</f>
        <v>43146</v>
      </c>
      <c r="AP635" s="49">
        <f>IFERROR(_xll.qlIndexFixing(Eur3M_QL,AO635,TRUE,Recalc),NA())</f>
        <v>2.4860018685540592E-3</v>
      </c>
      <c r="AQ635" s="49">
        <f>IFERROR(_xll.qlIndexFixing(Eur3M_MX,AN635,TRUE,Recalc),NA())</f>
        <v>2.4529176335546391E-3</v>
      </c>
      <c r="AS635" s="49">
        <v>2.4458739839521839E-3</v>
      </c>
    </row>
    <row r="636" spans="39:45" x14ac:dyDescent="0.2">
      <c r="AM636" s="11" t="str">
        <f t="shared" si="13"/>
        <v>1D</v>
      </c>
      <c r="AN636" s="48">
        <f>_xll.qlCalendarAdvance(Calendar,AN635,AM636,"f",FALSE)</f>
        <v>43145</v>
      </c>
      <c r="AO636" s="48">
        <f>_xll.qlCalendarAdvance(Calendar,AN636,Ndays&amp;"D",,,_xll.ohTrigger(Trigger,Recalc))</f>
        <v>43147</v>
      </c>
      <c r="AP636" s="49">
        <f>IFERROR(_xll.qlIndexFixing(Eur3M_QL,AO636,TRUE,Recalc),NA())</f>
        <v>2.489500187799365E-3</v>
      </c>
      <c r="AQ636" s="49">
        <f>IFERROR(_xll.qlIndexFixing(Eur3M_MX,AN636,TRUE,Recalc),NA())</f>
        <v>2.4600679724652683E-3</v>
      </c>
      <c r="AS636" s="49">
        <v>2.4521331276786472E-3</v>
      </c>
    </row>
    <row r="637" spans="39:45" x14ac:dyDescent="0.2">
      <c r="AM637" s="11" t="str">
        <f t="shared" si="13"/>
        <v>1D</v>
      </c>
      <c r="AN637" s="48">
        <f>_xll.qlCalendarAdvance(Calendar,AN636,AM637,"f",FALSE)</f>
        <v>43146</v>
      </c>
      <c r="AO637" s="48">
        <f>_xll.qlCalendarAdvance(Calendar,AN637,Ndays&amp;"D",,,_xll.ohTrigger(Trigger,Recalc))</f>
        <v>43150</v>
      </c>
      <c r="AP637" s="49">
        <f>IFERROR(_xll.qlIndexFixing(Eur3M_QL,AO637,TRUE,Recalc),NA())</f>
        <v>2.4930020963643217E-3</v>
      </c>
      <c r="AQ637" s="49">
        <f>IFERROR(_xll.qlIndexFixing(Eur3M_MX,AN637,TRUE,Recalc),NA())</f>
        <v>2.4889241642684838E-3</v>
      </c>
      <c r="AS637" s="49">
        <v>2.4774020180063296E-3</v>
      </c>
    </row>
    <row r="638" spans="39:45" x14ac:dyDescent="0.2">
      <c r="AM638" s="11" t="str">
        <f t="shared" si="13"/>
        <v>1D</v>
      </c>
      <c r="AN638" s="48">
        <f>_xll.qlCalendarAdvance(Calendar,AN637,AM638,"f",FALSE)</f>
        <v>43147</v>
      </c>
      <c r="AO638" s="48">
        <f>_xll.qlCalendarAdvance(Calendar,AN638,Ndays&amp;"D",,,_xll.ohTrigger(Trigger,Recalc))</f>
        <v>43151</v>
      </c>
      <c r="AP638" s="49">
        <f>IFERROR(_xll.qlIndexFixing(Eur3M_QL,AO638,TRUE,Recalc),NA())</f>
        <v>2.5001939655966044E-3</v>
      </c>
      <c r="AQ638" s="49">
        <f>IFERROR(_xll.qlIndexFixing(Eur3M_MX,AN638,TRUE,Recalc),NA())</f>
        <v>2.4924318474521812E-3</v>
      </c>
      <c r="AS638" s="49">
        <v>2.4804785772278848E-3</v>
      </c>
    </row>
    <row r="639" spans="39:45" x14ac:dyDescent="0.2">
      <c r="AM639" s="11" t="str">
        <f t="shared" si="13"/>
        <v>1D</v>
      </c>
      <c r="AN639" s="48">
        <f>_xll.qlCalendarAdvance(Calendar,AN638,AM639,"f",FALSE)</f>
        <v>43150</v>
      </c>
      <c r="AO639" s="48">
        <f>_xll.qlCalendarAdvance(Calendar,AN639,Ndays&amp;"D",,,_xll.ohTrigger(Trigger,Recalc))</f>
        <v>43152</v>
      </c>
      <c r="AP639" s="49">
        <f>IFERROR(_xll.qlIndexFixing(Eur3M_QL,AO639,TRUE,Recalc),NA())</f>
        <v>2.5073967517322241E-3</v>
      </c>
      <c r="AQ639" s="49">
        <f>IFERROR(_xll.qlIndexFixing(Eur3M_MX,AN639,TRUE,Recalc),NA())</f>
        <v>2.4959443615014689E-3</v>
      </c>
      <c r="AS639" s="49">
        <v>2.4835579052946868E-3</v>
      </c>
    </row>
    <row r="640" spans="39:45" x14ac:dyDescent="0.2">
      <c r="AM640" s="11" t="str">
        <f t="shared" si="13"/>
        <v>1D</v>
      </c>
      <c r="AN640" s="48">
        <f>_xll.qlCalendarAdvance(Calendar,AN639,AM640,"f",FALSE)</f>
        <v>43151</v>
      </c>
      <c r="AO640" s="48">
        <f>_xll.qlCalendarAdvance(Calendar,AN640,Ndays&amp;"D",,,_xll.ohTrigger(Trigger,Recalc))</f>
        <v>43153</v>
      </c>
      <c r="AP640" s="49">
        <f>IFERROR(_xll.qlIndexFixing(Eur3M_QL,AO640,TRUE,Recalc),NA())</f>
        <v>2.5364984973735545E-3</v>
      </c>
      <c r="AQ640" s="49">
        <f>IFERROR(_xll.qlIndexFixing(Eur3M_MX,AN640,TRUE,Recalc),NA())</f>
        <v>2.5031438630384274E-3</v>
      </c>
      <c r="AS640" s="49">
        <v>2.4898687335286104E-3</v>
      </c>
    </row>
    <row r="641" spans="39:45" x14ac:dyDescent="0.2">
      <c r="AM641" s="11" t="str">
        <f t="shared" si="13"/>
        <v>1D</v>
      </c>
      <c r="AN641" s="48">
        <f>_xll.qlCalendarAdvance(Calendar,AN640,AM641,"f",FALSE)</f>
        <v>43152</v>
      </c>
      <c r="AO641" s="48">
        <f>_xll.qlCalendarAdvance(Calendar,AN641,Ndays&amp;"D",,,_xll.ohTrigger(Trigger,Recalc))</f>
        <v>43154</v>
      </c>
      <c r="AP641" s="49">
        <f>IFERROR(_xll.qlIndexFixing(Eur3M_QL,AO641,TRUE,Recalc),NA())</f>
        <v>2.5400346737418644E-3</v>
      </c>
      <c r="AQ641" s="49">
        <f>IFERROR(_xll.qlIndexFixing(Eur3M_MX,AN641,TRUE,Recalc),NA())</f>
        <v>2.5103511989763797E-3</v>
      </c>
      <c r="AS641" s="49">
        <v>2.4961882063055927E-3</v>
      </c>
    </row>
    <row r="642" spans="39:45" x14ac:dyDescent="0.2">
      <c r="AM642" s="11" t="str">
        <f t="shared" si="13"/>
        <v>1D</v>
      </c>
      <c r="AN642" s="48">
        <f>_xll.qlCalendarAdvance(Calendar,AN641,AM642,"f",FALSE)</f>
        <v>43153</v>
      </c>
      <c r="AO642" s="48">
        <f>_xll.qlCalendarAdvance(Calendar,AN642,Ndays&amp;"D",,,_xll.ohTrigger(Trigger,Recalc))</f>
        <v>43157</v>
      </c>
      <c r="AP642" s="49">
        <f>IFERROR(_xll.qlIndexFixing(Eur3M_QL,AO642,TRUE,Recalc),NA())</f>
        <v>2.5547548626855218E-3</v>
      </c>
      <c r="AQ642" s="49">
        <f>IFERROR(_xll.qlIndexFixing(Eur3M_MX,AN642,TRUE,Recalc),NA())</f>
        <v>2.5393883830230179E-3</v>
      </c>
      <c r="AS642" s="49">
        <v>2.5217005478774543E-3</v>
      </c>
    </row>
    <row r="643" spans="39:45" x14ac:dyDescent="0.2">
      <c r="AM643" s="11" t="str">
        <f t="shared" si="13"/>
        <v>1D</v>
      </c>
      <c r="AN643" s="48">
        <f>_xll.qlCalendarAdvance(Calendar,AN642,AM643,"f",FALSE)</f>
        <v>43154</v>
      </c>
      <c r="AO643" s="48">
        <f>_xll.qlCalendarAdvance(Calendar,AN643,Ndays&amp;"D",,,_xll.ohTrigger(Trigger,Recalc))</f>
        <v>43158</v>
      </c>
      <c r="AP643" s="49">
        <f>IFERROR(_xll.qlIndexFixing(Eur3M_QL,AO643,TRUE,Recalc),NA())</f>
        <v>2.5620396831714945E-3</v>
      </c>
      <c r="AQ643" s="49">
        <f>IFERROR(_xll.qlIndexFixing(Eur3M_MX,AN643,TRUE,Recalc),NA())</f>
        <v>2.5429422896063869E-3</v>
      </c>
      <c r="AS643" s="49">
        <v>2.5248066514178547E-3</v>
      </c>
    </row>
    <row r="644" spans="39:45" x14ac:dyDescent="0.2">
      <c r="AM644" s="11" t="str">
        <f t="shared" si="13"/>
        <v>1D</v>
      </c>
      <c r="AN644" s="48">
        <f>_xll.qlCalendarAdvance(Calendar,AN643,AM644,"f",FALSE)</f>
        <v>43157</v>
      </c>
      <c r="AO644" s="48">
        <f>_xll.qlCalendarAdvance(Calendar,AN644,Ndays&amp;"D",,,_xll.ohTrigger(Trigger,Recalc))</f>
        <v>43159</v>
      </c>
      <c r="AP644" s="49">
        <f>IFERROR(_xll.qlIndexFixing(Eur3M_QL,AO644,TRUE,Recalc),NA())</f>
        <v>2.5768295392678171E-3</v>
      </c>
      <c r="AQ644" s="49">
        <f>IFERROR(_xll.qlIndexFixing(Eur3M_MX,AN644,TRUE,Recalc),NA())</f>
        <v>2.5575564913858594E-3</v>
      </c>
      <c r="AS644" s="49">
        <v>2.5376997501120012E-3</v>
      </c>
    </row>
    <row r="645" spans="39:45" x14ac:dyDescent="0.2">
      <c r="AM645" s="11" t="str">
        <f t="shared" si="13"/>
        <v>1D</v>
      </c>
      <c r="AN645" s="48">
        <f>_xll.qlCalendarAdvance(Calendar,AN644,AM645,"f",FALSE)</f>
        <v>43158</v>
      </c>
      <c r="AO645" s="48">
        <f>_xll.qlCalendarAdvance(Calendar,AN645,Ndays&amp;"D",,,_xll.ohTrigger(Trigger,Recalc))</f>
        <v>43160</v>
      </c>
      <c r="AP645" s="49">
        <f>IFERROR(_xll.qlIndexFixing(Eur3M_QL,AO645,TRUE,Recalc),NA())</f>
        <v>2.5912881465140892E-3</v>
      </c>
      <c r="AQ645" s="49">
        <f>IFERROR(_xll.qlIndexFixing(Eur3M_MX,AN645,TRUE,Recalc),NA())</f>
        <v>2.564809080286605E-3</v>
      </c>
      <c r="AS645" s="49">
        <v>2.5440846657985997E-3</v>
      </c>
    </row>
    <row r="646" spans="39:45" x14ac:dyDescent="0.2">
      <c r="AM646" s="11" t="str">
        <f t="shared" ref="AM646:AM709" si="14">AM645</f>
        <v>1D</v>
      </c>
      <c r="AN646" s="48">
        <f>_xll.qlCalendarAdvance(Calendar,AN645,AM646,"f",FALSE)</f>
        <v>43159</v>
      </c>
      <c r="AO646" s="48">
        <f>_xll.qlCalendarAdvance(Calendar,AN646,Ndays&amp;"D",,,_xll.ohTrigger(Trigger,Recalc))</f>
        <v>43161</v>
      </c>
      <c r="AP646" s="49">
        <f>IFERROR(_xll.qlIndexFixing(Eur3M_QL,AO646,TRUE,Recalc),NA())</f>
        <v>2.5986275580048221E-3</v>
      </c>
      <c r="AQ646" s="49">
        <f>IFERROR(_xll.qlIndexFixing(Eur3M_MX,AN646,TRUE,Recalc),NA())</f>
        <v>2.5794331050665153E-3</v>
      </c>
      <c r="AS646" s="49">
        <v>2.5570340737108557E-3</v>
      </c>
    </row>
    <row r="647" spans="39:45" x14ac:dyDescent="0.2">
      <c r="AM647" s="11" t="str">
        <f t="shared" si="14"/>
        <v>1D</v>
      </c>
      <c r="AN647" s="48">
        <f>_xll.qlCalendarAdvance(Calendar,AN646,AM647,"f",FALSE)</f>
        <v>43160</v>
      </c>
      <c r="AO647" s="48">
        <f>_xll.qlCalendarAdvance(Calendar,AN647,Ndays&amp;"D",,,_xll.ohTrigger(Trigger,Recalc))</f>
        <v>43164</v>
      </c>
      <c r="AP647" s="49">
        <f>IFERROR(_xll.qlIndexFixing(Eur3M_QL,AO647,TRUE,Recalc),NA())</f>
        <v>2.6059778878800123E-3</v>
      </c>
      <c r="AQ647" s="49">
        <f>IFERROR(_xll.qlIndexFixing(Eur3M_MX,AN647,TRUE,Recalc),NA())</f>
        <v>2.5938852660517785E-3</v>
      </c>
      <c r="AS647" s="49">
        <v>2.5697116060250189E-3</v>
      </c>
    </row>
    <row r="648" spans="39:45" x14ac:dyDescent="0.2">
      <c r="AM648" s="11" t="str">
        <f t="shared" si="14"/>
        <v>1D</v>
      </c>
      <c r="AN648" s="48">
        <f>_xll.qlCalendarAdvance(Calendar,AN647,AM648,"f",FALSE)</f>
        <v>43161</v>
      </c>
      <c r="AO648" s="48">
        <f>_xll.qlCalendarAdvance(Calendar,AN648,Ndays&amp;"D",,,_xll.ohTrigger(Trigger,Recalc))</f>
        <v>43165</v>
      </c>
      <c r="AP648" s="49">
        <f>IFERROR(_xll.qlIndexFixing(Eur3M_QL,AO648,TRUE,Recalc),NA())</f>
        <v>2.6133391362004807E-3</v>
      </c>
      <c r="AQ648" s="49">
        <f>IFERROR(_xll.qlIndexFixing(Eur3M_MX,AN648,TRUE,Recalc),NA())</f>
        <v>2.6011702438979629E-3</v>
      </c>
      <c r="AS648" s="49">
        <v>2.5761402039781167E-3</v>
      </c>
    </row>
    <row r="649" spans="39:45" x14ac:dyDescent="0.2">
      <c r="AM649" s="11" t="str">
        <f t="shared" si="14"/>
        <v>1D</v>
      </c>
      <c r="AN649" s="48">
        <f>_xll.qlCalendarAdvance(Calendar,AN648,AM649,"f",FALSE)</f>
        <v>43164</v>
      </c>
      <c r="AO649" s="48">
        <f>_xll.qlCalendarAdvance(Calendar,AN649,Ndays&amp;"D",,,_xll.ohTrigger(Trigger,Recalc))</f>
        <v>43166</v>
      </c>
      <c r="AP649" s="49">
        <f>IFERROR(_xll.qlIndexFixing(Eur3M_QL,AO649,TRUE,Recalc),NA())</f>
        <v>2.628282595156948E-3</v>
      </c>
      <c r="AQ649" s="49">
        <f>IFERROR(_xll.qlIndexFixing(Eur3M_MX,AN649,TRUE,Recalc),NA())</f>
        <v>2.6084613825551389E-3</v>
      </c>
      <c r="AS649" s="49">
        <v>2.582577564501884E-3</v>
      </c>
    </row>
    <row r="650" spans="39:45" x14ac:dyDescent="0.2">
      <c r="AM650" s="11" t="str">
        <f t="shared" si="14"/>
        <v>1D</v>
      </c>
      <c r="AN650" s="48">
        <f>_xll.qlCalendarAdvance(Calendar,AN649,AM650,"f",FALSE)</f>
        <v>43165</v>
      </c>
      <c r="AO650" s="48">
        <f>_xll.qlCalendarAdvance(Calendar,AN650,Ndays&amp;"D",,,_xll.ohTrigger(Trigger,Recalc))</f>
        <v>43167</v>
      </c>
      <c r="AP650" s="49">
        <f>IFERROR(_xll.qlIndexFixing(Eur3M_QL,AO650,TRUE,Recalc),NA())</f>
        <v>2.6428933151741467E-3</v>
      </c>
      <c r="AQ650" s="49">
        <f>IFERROR(_xll.qlIndexFixing(Eur3M_MX,AN650,TRUE,Recalc),NA())</f>
        <v>2.6157585754989525E-3</v>
      </c>
      <c r="AS650" s="49">
        <v>2.5890236962997928E-3</v>
      </c>
    </row>
    <row r="651" spans="39:45" x14ac:dyDescent="0.2">
      <c r="AM651" s="11" t="str">
        <f t="shared" si="14"/>
        <v>1D</v>
      </c>
      <c r="AN651" s="48">
        <f>_xll.qlCalendarAdvance(Calendar,AN650,AM651,"f",FALSE)</f>
        <v>43166</v>
      </c>
      <c r="AO651" s="48">
        <f>_xll.qlCalendarAdvance(Calendar,AN651,Ndays&amp;"D",,,_xll.ohTrigger(Trigger,Recalc))</f>
        <v>43168</v>
      </c>
      <c r="AP651" s="49">
        <f>IFERROR(_xll.qlIndexFixing(Eur3M_QL,AO651,TRUE,Recalc),NA())</f>
        <v>2.650309156649829E-3</v>
      </c>
      <c r="AQ651" s="49">
        <f>IFERROR(_xll.qlIndexFixing(Eur3M_MX,AN651,TRUE,Recalc),NA())</f>
        <v>2.6304172297154245E-3</v>
      </c>
      <c r="AS651" s="49">
        <v>2.6020973062597522E-3</v>
      </c>
    </row>
    <row r="652" spans="39:45" x14ac:dyDescent="0.2">
      <c r="AM652" s="11" t="str">
        <f t="shared" si="14"/>
        <v>1D</v>
      </c>
      <c r="AN652" s="48">
        <f>_xll.qlCalendarAdvance(Calendar,AN651,AM652,"f",FALSE)</f>
        <v>43167</v>
      </c>
      <c r="AO652" s="48">
        <f>_xll.qlCalendarAdvance(Calendar,AN652,Ndays&amp;"D",,,_xll.ohTrigger(Trigger,Recalc))</f>
        <v>43171</v>
      </c>
      <c r="AP652" s="49">
        <f>IFERROR(_xll.qlIndexFixing(Eur3M_QL,AO652,TRUE,Recalc),NA())</f>
        <v>2.6577359169417973E-3</v>
      </c>
      <c r="AQ652" s="49">
        <f>IFERROR(_xll.qlIndexFixing(Eur3M_MX,AN652,TRUE,Recalc),NA())</f>
        <v>2.645005746689944E-3</v>
      </c>
      <c r="AS652" s="49">
        <v>2.6148961103587775E-3</v>
      </c>
    </row>
    <row r="653" spans="39:45" x14ac:dyDescent="0.2">
      <c r="AM653" s="11" t="str">
        <f t="shared" si="14"/>
        <v>1D</v>
      </c>
      <c r="AN653" s="48">
        <f>_xll.qlCalendarAdvance(Calendar,AN652,AM653,"f",FALSE)</f>
        <v>43168</v>
      </c>
      <c r="AO653" s="48">
        <f>_xll.qlCalendarAdvance(Calendar,AN653,Ndays&amp;"D",,,_xll.ohTrigger(Trigger,Recalc))</f>
        <v>43172</v>
      </c>
      <c r="AP653" s="49">
        <f>IFERROR(_xll.qlIndexFixing(Eur3M_QL,AO653,TRUE,Recalc),NA())</f>
        <v>2.6651735961117414E-3</v>
      </c>
      <c r="AQ653" s="49">
        <f>IFERROR(_xll.qlIndexFixing(Eur3M_MX,AN653,TRUE,Recalc),NA())</f>
        <v>2.6523316002363445E-3</v>
      </c>
      <c r="AS653" s="49">
        <v>2.6213862291211919E-3</v>
      </c>
    </row>
    <row r="654" spans="39:45" x14ac:dyDescent="0.2">
      <c r="AM654" s="11" t="str">
        <f t="shared" si="14"/>
        <v>1D</v>
      </c>
      <c r="AN654" s="48">
        <f>_xll.qlCalendarAdvance(Calendar,AN653,AM654,"f",FALSE)</f>
        <v>43171</v>
      </c>
      <c r="AO654" s="48">
        <f>_xll.qlCalendarAdvance(Calendar,AN654,Ndays&amp;"D",,,_xll.ohTrigger(Trigger,Recalc))</f>
        <v>43173</v>
      </c>
      <c r="AP654" s="49">
        <f>IFERROR(_xll.qlIndexFixing(Eur3M_QL,AO654,TRUE,Recalc),NA())</f>
        <v>2.6802706866550872E-3</v>
      </c>
      <c r="AQ654" s="49">
        <f>IFERROR(_xll.qlIndexFixing(Eur3M_MX,AN654,TRUE,Recalc),NA())</f>
        <v>2.6596628611433911E-3</v>
      </c>
      <c r="AS654" s="49">
        <v>2.6278851713933552E-3</v>
      </c>
    </row>
    <row r="655" spans="39:45" x14ac:dyDescent="0.2">
      <c r="AM655" s="11" t="str">
        <f t="shared" si="14"/>
        <v>1D</v>
      </c>
      <c r="AN655" s="48">
        <f>_xll.qlCalendarAdvance(Calendar,AN654,AM655,"f",FALSE)</f>
        <v>43172</v>
      </c>
      <c r="AO655" s="48">
        <f>_xll.qlCalendarAdvance(Calendar,AN655,Ndays&amp;"D",,,_xll.ohTrigger(Trigger,Recalc))</f>
        <v>43174</v>
      </c>
      <c r="AP655" s="49">
        <f>IFERROR(_xll.qlIndexFixing(Eur3M_QL,AO655,TRUE,Recalc),NA())</f>
        <v>2.6950335028215781E-3</v>
      </c>
      <c r="AQ655" s="49">
        <f>IFERROR(_xll.qlIndexFixing(Eur3M_MX,AN655,TRUE,Recalc),NA())</f>
        <v>2.6669994202931516E-3</v>
      </c>
      <c r="AS655" s="49">
        <v>2.6343929458848224E-3</v>
      </c>
    </row>
    <row r="656" spans="39:45" x14ac:dyDescent="0.2">
      <c r="AM656" s="11" t="str">
        <f t="shared" si="14"/>
        <v>1D</v>
      </c>
      <c r="AN656" s="48">
        <f>_xll.qlCalendarAdvance(Calendar,AN655,AM656,"f",FALSE)</f>
        <v>43173</v>
      </c>
      <c r="AO656" s="48">
        <f>_xll.qlCalendarAdvance(Calendar,AN656,Ndays&amp;"D",,,_xll.ohTrigger(Trigger,Recalc))</f>
        <v>43175</v>
      </c>
      <c r="AP656" s="49">
        <f>IFERROR(_xll.qlIndexFixing(Eur3M_QL,AO656,TRUE,Recalc),NA())</f>
        <v>2.7025257773189114E-3</v>
      </c>
      <c r="AQ656" s="49">
        <f>IFERROR(_xll.qlIndexFixing(Eur3M_MX,AN656,TRUE,Recalc),NA())</f>
        <v>2.6816749815065546E-3</v>
      </c>
      <c r="AS656" s="49">
        <v>2.6475916287188E-3</v>
      </c>
    </row>
    <row r="657" spans="39:45" x14ac:dyDescent="0.2">
      <c r="AM657" s="11" t="str">
        <f t="shared" si="14"/>
        <v>1D</v>
      </c>
      <c r="AN657" s="48">
        <f>_xll.qlCalendarAdvance(Calendar,AN656,AM657,"f",FALSE)</f>
        <v>43174</v>
      </c>
      <c r="AO657" s="48">
        <f>_xll.qlCalendarAdvance(Calendar,AN657,Ndays&amp;"D",,,_xll.ohTrigger(Trigger,Recalc))</f>
        <v>43178</v>
      </c>
      <c r="AP657" s="49">
        <f>IFERROR(_xll.qlIndexFixing(Eur3M_QL,AO657,TRUE,Recalc),NA())</f>
        <v>2.7100289710687035E-3</v>
      </c>
      <c r="AQ657" s="49">
        <f>IFERROR(_xll.qlIndexFixing(Eur3M_MX,AN657,TRUE,Recalc),NA())</f>
        <v>2.6963964439789042E-3</v>
      </c>
      <c r="AS657" s="49">
        <v>2.6605125401566263E-3</v>
      </c>
    </row>
    <row r="658" spans="39:45" x14ac:dyDescent="0.2">
      <c r="AM658" s="11" t="str">
        <f t="shared" si="14"/>
        <v>1D</v>
      </c>
      <c r="AN658" s="48">
        <f>_xll.qlCalendarAdvance(Calendar,AN657,AM658,"f",FALSE)</f>
        <v>43175</v>
      </c>
      <c r="AO658" s="48">
        <f>_xll.qlCalendarAdvance(Calendar,AN658,Ndays&amp;"D",,,_xll.ohTrigger(Trigger,Recalc))</f>
        <v>43179</v>
      </c>
      <c r="AP658" s="49">
        <f>IFERROR(_xll.qlIndexFixing(Eur3M_QL,AO658,TRUE,Recalc),NA())</f>
        <v>2.717543084134382E-3</v>
      </c>
      <c r="AQ658" s="49">
        <f>IFERROR(_xll.qlIndexFixing(Eur3M_MX,AN658,TRUE,Recalc),NA())</f>
        <v>2.7037578445966775E-3</v>
      </c>
      <c r="AS658" s="49">
        <v>2.6670646063358021E-3</v>
      </c>
    </row>
    <row r="659" spans="39:45" x14ac:dyDescent="0.2">
      <c r="AM659" s="11" t="str">
        <f t="shared" si="14"/>
        <v>1D</v>
      </c>
      <c r="AN659" s="48">
        <f>_xll.qlCalendarAdvance(Calendar,AN658,AM659,"f",FALSE)</f>
        <v>43178</v>
      </c>
      <c r="AO659" s="48">
        <f>_xll.qlCalendarAdvance(Calendar,AN659,Ndays&amp;"D",,,_xll.ohTrigger(Trigger,Recalc))</f>
        <v>43180</v>
      </c>
      <c r="AP659" s="49">
        <f>IFERROR(_xll.qlIndexFixing(Eur3M_QL,AO659,TRUE,Recalc),NA())</f>
        <v>2.7327938355175985E-3</v>
      </c>
      <c r="AQ659" s="49">
        <f>IFERROR(_xll.qlIndexFixing(Eur3M_MX,AN659,TRUE,Recalc),NA())</f>
        <v>2.7111194751800629E-3</v>
      </c>
      <c r="AS659" s="49">
        <v>2.6736255569733644E-3</v>
      </c>
    </row>
    <row r="660" spans="39:45" x14ac:dyDescent="0.2">
      <c r="AM660" s="11" t="str">
        <f t="shared" si="14"/>
        <v>1D</v>
      </c>
      <c r="AN660" s="48">
        <f>_xll.qlCalendarAdvance(Calendar,AN659,AM660,"f",FALSE)</f>
        <v>43179</v>
      </c>
      <c r="AO660" s="48">
        <f>_xll.qlCalendarAdvance(Calendar,AN660,Ndays&amp;"D",,,_xll.ohTrigger(Trigger,Recalc))</f>
        <v>43181</v>
      </c>
      <c r="AP660" s="49">
        <f>IFERROR(_xll.qlIndexFixing(Eur3M_QL,AO660,TRUE,Recalc),NA())</f>
        <v>2.7477087308088685E-3</v>
      </c>
      <c r="AQ660" s="49">
        <f>IFERROR(_xll.qlIndexFixing(Eur3M_MX,AN660,TRUE,Recalc),NA())</f>
        <v>2.7184708943882251E-3</v>
      </c>
      <c r="AS660" s="49">
        <v>2.6801954007779991E-3</v>
      </c>
    </row>
    <row r="661" spans="39:45" x14ac:dyDescent="0.2">
      <c r="AM661" s="11" t="str">
        <f t="shared" si="14"/>
        <v>1D</v>
      </c>
      <c r="AN661" s="48">
        <f>_xll.qlCalendarAdvance(Calendar,AN660,AM661,"f",FALSE)</f>
        <v>43180</v>
      </c>
      <c r="AO661" s="48">
        <f>_xll.qlCalendarAdvance(Calendar,AN661,Ndays&amp;"D",,,_xll.ohTrigger(Trigger,Recalc))</f>
        <v>43182</v>
      </c>
      <c r="AP661" s="49">
        <f>IFERROR(_xll.qlIndexFixing(Eur3M_QL,AO661,TRUE,Recalc),NA())</f>
        <v>2.7552774413967026E-3</v>
      </c>
      <c r="AQ661" s="49">
        <f>IFERROR(_xll.qlIndexFixing(Eur3M_MX,AN661,TRUE,Recalc),NA())</f>
        <v>2.7330478223228033E-3</v>
      </c>
      <c r="AS661" s="49">
        <v>2.6935200277652888E-3</v>
      </c>
    </row>
    <row r="662" spans="39:45" x14ac:dyDescent="0.2">
      <c r="AM662" s="11" t="str">
        <f t="shared" si="14"/>
        <v>1D</v>
      </c>
      <c r="AN662" s="48">
        <f>_xll.qlCalendarAdvance(Calendar,AN661,AM662,"f",FALSE)</f>
        <v>43181</v>
      </c>
      <c r="AO662" s="48">
        <f>_xll.qlCalendarAdvance(Calendar,AN662,Ndays&amp;"D",,,_xll.ohTrigger(Trigger,Recalc))</f>
        <v>43185</v>
      </c>
      <c r="AP662" s="49">
        <f>IFERROR(_xll.qlIndexFixing(Eur3M_QL,AO662,TRUE,Recalc),NA())</f>
        <v>2.7628570716775121E-3</v>
      </c>
      <c r="AQ662" s="49">
        <f>IFERROR(_xll.qlIndexFixing(Eur3M_MX,AN662,TRUE,Recalc),NA())</f>
        <v>2.7477358538161869E-3</v>
      </c>
      <c r="AS662" s="49">
        <v>2.7065638818036183E-3</v>
      </c>
    </row>
    <row r="663" spans="39:45" x14ac:dyDescent="0.2">
      <c r="AM663" s="11" t="str">
        <f t="shared" si="14"/>
        <v>1D</v>
      </c>
      <c r="AN663" s="48">
        <f>_xll.qlCalendarAdvance(Calendar,AN662,AM663,"f",FALSE)</f>
        <v>43182</v>
      </c>
      <c r="AO663" s="48">
        <f>_xll.qlCalendarAdvance(Calendar,AN663,Ndays&amp;"D",,,_xll.ohTrigger(Trigger,Recalc))</f>
        <v>43186</v>
      </c>
      <c r="AP663" s="49">
        <f>IFERROR(_xll.qlIndexFixing(Eur3M_QL,AO663,TRUE,Recalc),NA())</f>
        <v>2.770447621715594E-3</v>
      </c>
      <c r="AQ663" s="49">
        <f>IFERROR(_xll.qlIndexFixing(Eur3M_MX,AN663,TRUE,Recalc),NA())</f>
        <v>2.7550233141591884E-3</v>
      </c>
      <c r="AS663" s="49">
        <v>2.7131783220504442E-3</v>
      </c>
    </row>
    <row r="664" spans="39:45" x14ac:dyDescent="0.2">
      <c r="AM664" s="11" t="str">
        <f t="shared" si="14"/>
        <v>1D</v>
      </c>
      <c r="AN664" s="48">
        <f>_xll.qlCalendarAdvance(Calendar,AN663,AM664,"f",FALSE)</f>
        <v>43185</v>
      </c>
      <c r="AO664" s="48">
        <f>_xll.qlCalendarAdvance(Calendar,AN664,Ndays&amp;"D",,,_xll.ohTrigger(Trigger,Recalc))</f>
        <v>43187</v>
      </c>
      <c r="AP664" s="49">
        <f>IFERROR(_xll.qlIndexFixing(Eur3M_QL,AO664,TRUE,Recalc),NA())</f>
        <v>2.8046461560777888E-3</v>
      </c>
      <c r="AQ664" s="49">
        <f>IFERROR(_xll.qlIndexFixing(Eur3M_MX,AN664,TRUE,Recalc),NA())</f>
        <v>2.762301841182019E-3</v>
      </c>
      <c r="AS664" s="49">
        <v>2.7198017077086382E-3</v>
      </c>
    </row>
    <row r="665" spans="39:45" x14ac:dyDescent="0.2">
      <c r="AM665" s="11" t="str">
        <f t="shared" si="14"/>
        <v>1D</v>
      </c>
      <c r="AN665" s="48">
        <f>_xll.qlCalendarAdvance(Calendar,AN664,AM665,"f",FALSE)</f>
        <v>43186</v>
      </c>
      <c r="AO665" s="48">
        <f>_xll.qlCalendarAdvance(Calendar,AN665,Ndays&amp;"D",,,_xll.ohTrigger(Trigger,Recalc))</f>
        <v>43188</v>
      </c>
      <c r="AP665" s="49">
        <f>IFERROR(_xll.qlIndexFixing(Eur3M_QL,AO665,TRUE,Recalc),NA())</f>
        <v>2.8122967060910738E-3</v>
      </c>
      <c r="AQ665" s="49">
        <f>IFERROR(_xll.qlIndexFixing(Eur3M_MX,AN665,TRUE,Recalc),NA())</f>
        <v>2.7695727334016251E-3</v>
      </c>
      <c r="AS665" s="49">
        <v>2.7264340474877553E-3</v>
      </c>
    </row>
    <row r="666" spans="39:45" x14ac:dyDescent="0.2">
      <c r="AM666" s="11" t="str">
        <f t="shared" si="14"/>
        <v>1D</v>
      </c>
      <c r="AN666" s="48">
        <f>_xll.qlCalendarAdvance(Calendar,AN665,AM666,"f",FALSE)</f>
        <v>43187</v>
      </c>
      <c r="AO666" s="48">
        <f>_xll.qlCalendarAdvance(Calendar,AN666,Ndays&amp;"D",,,_xll.ohTrigger(Trigger,Recalc))</f>
        <v>43193</v>
      </c>
      <c r="AP666" s="49">
        <f>IFERROR(_xll.qlIndexFixing(Eur3M_QL,AO666,TRUE,Recalc),NA())</f>
        <v>2.8199581760269079E-3</v>
      </c>
      <c r="AQ666" s="49">
        <f>IFERROR(_xll.qlIndexFixing(Eur3M_MX,AN666,TRUE,Recalc),NA())</f>
        <v>2.8022789976893622E-3</v>
      </c>
      <c r="AS666" s="49">
        <v>2.7563115143452331E-3</v>
      </c>
    </row>
    <row r="667" spans="39:45" x14ac:dyDescent="0.2">
      <c r="AM667" s="11" t="str">
        <f t="shared" si="14"/>
        <v>1D</v>
      </c>
      <c r="AN667" s="48">
        <f>_xll.qlCalendarAdvance(Calendar,AN666,AM667,"f",FALSE)</f>
        <v>43188</v>
      </c>
      <c r="AO667" s="48">
        <f>_xll.qlCalendarAdvance(Calendar,AN667,Ndays&amp;"D",,,_xll.ohTrigger(Trigger,Recalc))</f>
        <v>43194</v>
      </c>
      <c r="AP667" s="49">
        <f>IFERROR(_xll.qlIndexFixing(Eur3M_QL,AO667,TRUE,Recalc),NA())</f>
        <v>2.8276305659494148E-3</v>
      </c>
      <c r="AQ667" s="49">
        <f>IFERROR(_xll.qlIndexFixing(Eur3M_MX,AN667,TRUE,Recalc),NA())</f>
        <v>2.8095287181888915E-3</v>
      </c>
      <c r="AS667" s="49">
        <v>2.762993140073537E-3</v>
      </c>
    </row>
    <row r="668" spans="39:45" x14ac:dyDescent="0.2">
      <c r="AM668" s="11" t="str">
        <f t="shared" si="14"/>
        <v>1D</v>
      </c>
      <c r="AN668" s="48">
        <f>_xll.qlCalendarAdvance(Calendar,AN667,AM668,"f",FALSE)</f>
        <v>43193</v>
      </c>
      <c r="AO668" s="48">
        <f>_xll.qlCalendarAdvance(Calendar,AN668,Ndays&amp;"D",,,_xll.ohTrigger(Trigger,Recalc))</f>
        <v>43195</v>
      </c>
      <c r="AP668" s="49">
        <f>IFERROR(_xll.qlIndexFixing(Eur3M_QL,AO668,TRUE,Recalc),NA())</f>
        <v>2.8507132562703144E-3</v>
      </c>
      <c r="AQ668" s="49">
        <f>IFERROR(_xll.qlIndexFixing(Eur3M_MX,AN668,TRUE,Recalc),NA())</f>
        <v>2.8167787365126033E-3</v>
      </c>
      <c r="AS668" s="49">
        <v>2.7696837763356986E-3</v>
      </c>
    </row>
    <row r="669" spans="39:45" x14ac:dyDescent="0.2">
      <c r="AM669" s="11" t="str">
        <f t="shared" si="14"/>
        <v>1D</v>
      </c>
      <c r="AN669" s="48">
        <f>_xll.qlCalendarAdvance(Calendar,AN668,AM669,"f",FALSE)</f>
        <v>43194</v>
      </c>
      <c r="AO669" s="48">
        <f>_xll.qlCalendarAdvance(Calendar,AN669,Ndays&amp;"D",,,_xll.ohTrigger(Trigger,Recalc))</f>
        <v>43196</v>
      </c>
      <c r="AP669" s="49">
        <f>IFERROR(_xll.qlIndexFixing(Eur3M_QL,AO669,TRUE,Recalc),NA())</f>
        <v>2.8584293267737322E-3</v>
      </c>
      <c r="AQ669" s="49">
        <f>IFERROR(_xll.qlIndexFixing(Eur3M_MX,AN669,TRUE,Recalc),NA())</f>
        <v>2.8240304035394674E-3</v>
      </c>
      <c r="AS669" s="49">
        <v>2.7763834318368426E-3</v>
      </c>
    </row>
    <row r="670" spans="39:45" x14ac:dyDescent="0.2">
      <c r="AM670" s="11" t="str">
        <f t="shared" si="14"/>
        <v>1D</v>
      </c>
      <c r="AN670" s="48">
        <f>_xll.qlCalendarAdvance(Calendar,AN669,AM670,"f",FALSE)</f>
        <v>43195</v>
      </c>
      <c r="AO670" s="48">
        <f>_xll.qlCalendarAdvance(Calendar,AN670,Ndays&amp;"D",,,_xll.ohTrigger(Trigger,Recalc))</f>
        <v>43199</v>
      </c>
      <c r="AP670" s="49">
        <f>IFERROR(_xll.qlIndexFixing(Eur3M_QL,AO670,TRUE,Recalc),NA())</f>
        <v>2.866156317580932E-3</v>
      </c>
      <c r="AQ670" s="49">
        <f>IFERROR(_xll.qlIndexFixing(Eur3M_MX,AN670,TRUE,Recalc),NA())</f>
        <v>2.8458088860162279E-3</v>
      </c>
      <c r="AS670" s="49">
        <v>2.7965366008702104E-3</v>
      </c>
    </row>
    <row r="671" spans="39:45" x14ac:dyDescent="0.2">
      <c r="AM671" s="11" t="str">
        <f t="shared" si="14"/>
        <v>1D</v>
      </c>
      <c r="AN671" s="48">
        <f>_xll.qlCalendarAdvance(Calendar,AN670,AM671,"f",FALSE)</f>
        <v>43196</v>
      </c>
      <c r="AO671" s="48">
        <f>_xll.qlCalendarAdvance(Calendar,AN671,Ndays&amp;"D",,,_xll.ohTrigger(Trigger,Recalc))</f>
        <v>43200</v>
      </c>
      <c r="AP671" s="49">
        <f>IFERROR(_xll.qlIndexFixing(Eur3M_QL,AO671,TRUE,Recalc),NA())</f>
        <v>2.8738942287560381E-3</v>
      </c>
      <c r="AQ671" s="49">
        <f>IFERROR(_xll.qlIndexFixing(Eur3M_MX,AN671,TRUE,Recalc),NA())</f>
        <v>2.85308076382559E-3</v>
      </c>
      <c r="AS671" s="49">
        <v>2.8032724204206916E-3</v>
      </c>
    </row>
    <row r="672" spans="39:45" x14ac:dyDescent="0.2">
      <c r="AM672" s="11" t="str">
        <f t="shared" si="14"/>
        <v>1D</v>
      </c>
      <c r="AN672" s="48">
        <f>_xll.qlCalendarAdvance(Calendar,AN671,AM672,"f",FALSE)</f>
        <v>43199</v>
      </c>
      <c r="AO672" s="48">
        <f>_xll.qlCalendarAdvance(Calendar,AN672,Ndays&amp;"D",,,_xll.ohTrigger(Trigger,Recalc))</f>
        <v>43201</v>
      </c>
      <c r="AP672" s="49">
        <f>IFERROR(_xll.qlIndexFixing(Eur3M_QL,AO672,TRUE,Recalc),NA())</f>
        <v>2.8816430603640542E-3</v>
      </c>
      <c r="AQ672" s="49">
        <f>IFERROR(_xll.qlIndexFixing(Eur3M_MX,AN672,TRUE,Recalc),NA())</f>
        <v>2.8603611251152442E-3</v>
      </c>
      <c r="AS672" s="49">
        <v>2.8100173027551028E-3</v>
      </c>
    </row>
    <row r="673" spans="39:45" x14ac:dyDescent="0.2">
      <c r="AM673" s="11" t="str">
        <f t="shared" si="14"/>
        <v>1D</v>
      </c>
      <c r="AN673" s="48">
        <f>_xll.qlCalendarAdvance(Calendar,AN672,AM673,"f",FALSE)</f>
        <v>43200</v>
      </c>
      <c r="AO673" s="48">
        <f>_xll.qlCalendarAdvance(Calendar,AN673,Ndays&amp;"D",,,_xll.ohTrigger(Trigger,Recalc))</f>
        <v>43202</v>
      </c>
      <c r="AP673" s="49">
        <f>IFERROR(_xll.qlIndexFixing(Eur3M_QL,AO673,TRUE,Recalc),NA())</f>
        <v>2.904955078422413E-3</v>
      </c>
      <c r="AQ673" s="49">
        <f>IFERROR(_xll.qlIndexFixing(Eur3M_MX,AN673,TRUE,Recalc),NA())</f>
        <v>2.8676513529169011E-3</v>
      </c>
      <c r="AS673" s="49">
        <v>2.8167712565829606E-3</v>
      </c>
    </row>
    <row r="674" spans="39:45" x14ac:dyDescent="0.2">
      <c r="AM674" s="11" t="str">
        <f t="shared" si="14"/>
        <v>1D</v>
      </c>
      <c r="AN674" s="48">
        <f>_xll.qlCalendarAdvance(Calendar,AN673,AM674,"f",FALSE)</f>
        <v>43201</v>
      </c>
      <c r="AO674" s="48">
        <f>_xll.qlCalendarAdvance(Calendar,AN674,Ndays&amp;"D",,,_xll.ohTrigger(Trigger,Recalc))</f>
        <v>43203</v>
      </c>
      <c r="AP674" s="49">
        <f>IFERROR(_xll.qlIndexFixing(Eur3M_QL,AO674,TRUE,Recalc),NA())</f>
        <v>2.9127475924006774E-3</v>
      </c>
      <c r="AQ674" s="49">
        <f>IFERROR(_xll.qlIndexFixing(Eur3M_MX,AN674,TRUE,Recalc),NA())</f>
        <v>2.8749528356223804E-3</v>
      </c>
      <c r="AS674" s="49">
        <v>2.8235342906137817E-3</v>
      </c>
    </row>
    <row r="675" spans="39:45" x14ac:dyDescent="0.2">
      <c r="AM675" s="11" t="str">
        <f t="shared" si="14"/>
        <v>1D</v>
      </c>
      <c r="AN675" s="48">
        <f>_xll.qlCalendarAdvance(Calendar,AN674,AM675,"f",FALSE)</f>
        <v>43202</v>
      </c>
      <c r="AO675" s="48">
        <f>_xll.qlCalendarAdvance(Calendar,AN675,Ndays&amp;"D",,,_xll.ohTrigger(Trigger,Recalc))</f>
        <v>43206</v>
      </c>
      <c r="AP675" s="49">
        <f>IFERROR(_xll.qlIndexFixing(Eur3M_QL,AO675,TRUE,Recalc),NA())</f>
        <v>2.9205510271324742E-3</v>
      </c>
      <c r="AQ675" s="49">
        <f>IFERROR(_xll.qlIndexFixing(Eur3M_MX,AN675,TRUE,Recalc),NA())</f>
        <v>2.8969387774420326E-3</v>
      </c>
      <c r="AS675" s="49">
        <v>2.843877961016554E-3</v>
      </c>
    </row>
    <row r="676" spans="39:45" x14ac:dyDescent="0.2">
      <c r="AM676" s="11" t="str">
        <f t="shared" si="14"/>
        <v>1D</v>
      </c>
      <c r="AN676" s="48">
        <f>_xll.qlCalendarAdvance(Calendar,AN675,AM676,"f",FALSE)</f>
        <v>43203</v>
      </c>
      <c r="AO676" s="48">
        <f>_xll.qlCalendarAdvance(Calendar,AN676,Ndays&amp;"D",,,_xll.ohTrigger(Trigger,Recalc))</f>
        <v>43207</v>
      </c>
      <c r="AP676" s="49">
        <f>IFERROR(_xll.qlIndexFixing(Eur3M_QL,AO676,TRUE,Recalc),NA())</f>
        <v>2.9283653826819279E-3</v>
      </c>
      <c r="AQ676" s="49">
        <f>IFERROR(_xll.qlIndexFixing(Eur3M_MX,AN676,TRUE,Recalc),NA())</f>
        <v>2.9042992708418645E-3</v>
      </c>
      <c r="AS676" s="49">
        <v>2.8506774029535154E-3</v>
      </c>
    </row>
    <row r="677" spans="39:45" x14ac:dyDescent="0.2">
      <c r="AM677" s="11" t="str">
        <f t="shared" si="14"/>
        <v>1D</v>
      </c>
      <c r="AN677" s="48">
        <f>_xll.qlCalendarAdvance(Calendar,AN676,AM677,"f",FALSE)</f>
        <v>43206</v>
      </c>
      <c r="AO677" s="48">
        <f>_xll.qlCalendarAdvance(Calendar,AN677,Ndays&amp;"D",,,_xll.ohTrigger(Trigger,Recalc))</f>
        <v>43208</v>
      </c>
      <c r="AP677" s="49">
        <f>IFERROR(_xll.qlIndexFixing(Eur3M_QL,AO677,TRUE,Recalc),NA())</f>
        <v>2.9361906591149193E-3</v>
      </c>
      <c r="AQ677" s="49">
        <f>IFERROR(_xll.qlIndexFixing(Eur3M_MX,AN677,TRUE,Recalc),NA())</f>
        <v>2.9116780414842735E-3</v>
      </c>
      <c r="AS677" s="49">
        <v>2.8574859686419014E-3</v>
      </c>
    </row>
    <row r="678" spans="39:45" x14ac:dyDescent="0.2">
      <c r="AM678" s="11" t="str">
        <f t="shared" si="14"/>
        <v>1D</v>
      </c>
      <c r="AN678" s="48">
        <f>_xll.qlCalendarAdvance(Calendar,AN677,AM678,"f",FALSE)</f>
        <v>43207</v>
      </c>
      <c r="AO678" s="48">
        <f>_xll.qlCalendarAdvance(Calendar,AN678,Ndays&amp;"D",,,_xll.ohTrigger(Trigger,Recalc))</f>
        <v>43209</v>
      </c>
      <c r="AP678" s="49">
        <f>IFERROR(_xll.qlIndexFixing(Eur3M_QL,AO678,TRUE,Recalc),NA())</f>
        <v>2.9597320143546118E-3</v>
      </c>
      <c r="AQ678" s="49">
        <f>IFERROR(_xll.qlIndexFixing(Eur3M_MX,AN678,TRUE,Recalc),NA())</f>
        <v>2.9190765099138196E-3</v>
      </c>
      <c r="AS678" s="49">
        <v>2.8643036667903503E-3</v>
      </c>
    </row>
    <row r="679" spans="39:45" x14ac:dyDescent="0.2">
      <c r="AM679" s="11" t="str">
        <f t="shared" si="14"/>
        <v>1D</v>
      </c>
      <c r="AN679" s="48">
        <f>_xll.qlCalendarAdvance(Calendar,AN678,AM679,"f",FALSE)</f>
        <v>43208</v>
      </c>
      <c r="AO679" s="48">
        <f>_xll.qlCalendarAdvance(Calendar,AN679,Ndays&amp;"D",,,_xll.ohTrigger(Trigger,Recalc))</f>
        <v>43210</v>
      </c>
      <c r="AP679" s="49">
        <f>IFERROR(_xll.qlIndexFixing(Eur3M_QL,AO679,TRUE,Recalc),NA())</f>
        <v>2.9676009749647582E-3</v>
      </c>
      <c r="AQ679" s="49">
        <f>IFERROR(_xll.qlIndexFixing(Eur3M_MX,AN679,TRUE,Recalc),NA())</f>
        <v>2.9264961020360513E-3</v>
      </c>
      <c r="AS679" s="49">
        <v>2.8711305061110142E-3</v>
      </c>
    </row>
    <row r="680" spans="39:45" x14ac:dyDescent="0.2">
      <c r="AM680" s="11" t="str">
        <f t="shared" si="14"/>
        <v>1D</v>
      </c>
      <c r="AN680" s="48">
        <f>_xll.qlCalendarAdvance(Calendar,AN679,AM680,"f",FALSE)</f>
        <v>43209</v>
      </c>
      <c r="AO680" s="48">
        <f>_xll.qlCalendarAdvance(Calendar,AN680,Ndays&amp;"D",,,_xll.ohTrigger(Trigger,Recalc))</f>
        <v>43213</v>
      </c>
      <c r="AP680" s="49">
        <f>IFERROR(_xll.qlIndexFixing(Eur3M_QL,AO680,TRUE,Recalc),NA())</f>
        <v>2.9754808567825789E-3</v>
      </c>
      <c r="AQ680" s="49">
        <f>IFERROR(_xll.qlIndexFixing(Eur3M_MX,AN680,TRUE,Recalc),NA())</f>
        <v>2.9488959600089239E-3</v>
      </c>
      <c r="AS680" s="49">
        <v>2.8916659582005817E-3</v>
      </c>
    </row>
    <row r="681" spans="39:45" x14ac:dyDescent="0.2">
      <c r="AM681" s="11" t="str">
        <f t="shared" si="14"/>
        <v>1D</v>
      </c>
      <c r="AN681" s="48">
        <f>_xll.qlCalendarAdvance(Calendar,AN680,AM681,"f",FALSE)</f>
        <v>43210</v>
      </c>
      <c r="AO681" s="48">
        <f>_xll.qlCalendarAdvance(Calendar,AN681,Ndays&amp;"D",,,_xll.ohTrigger(Trigger,Recalc))</f>
        <v>43214</v>
      </c>
      <c r="AP681" s="49">
        <f>IFERROR(_xll.qlIndexFixing(Eur3M_QL,AO681,TRUE,Recalc),NA())</f>
        <v>2.9833716598713202E-3</v>
      </c>
      <c r="AQ681" s="49">
        <f>IFERROR(_xll.qlIndexFixing(Eur3M_MX,AN681,TRUE,Recalc),NA())</f>
        <v>2.9564144131516241E-3</v>
      </c>
      <c r="AS681" s="49">
        <v>2.8985294493087846E-3</v>
      </c>
    </row>
    <row r="682" spans="39:45" x14ac:dyDescent="0.2">
      <c r="AM682" s="11" t="str">
        <f t="shared" si="14"/>
        <v>1D</v>
      </c>
      <c r="AN682" s="48">
        <f>_xll.qlCalendarAdvance(Calendar,AN681,AM682,"f",FALSE)</f>
        <v>43213</v>
      </c>
      <c r="AO682" s="48">
        <f>_xll.qlCalendarAdvance(Calendar,AN682,Ndays&amp;"D",,,_xll.ohTrigger(Trigger,Recalc))</f>
        <v>43215</v>
      </c>
      <c r="AP682" s="49">
        <f>IFERROR(_xll.qlIndexFixing(Eur3M_QL,AO682,TRUE,Recalc),NA())</f>
        <v>2.9912733842994989E-3</v>
      </c>
      <c r="AQ682" s="49">
        <f>IFERROR(_xll.qlIndexFixing(Eur3M_MX,AN682,TRUE,Recalc),NA())</f>
        <v>2.963961199912853E-3</v>
      </c>
      <c r="AS682" s="49">
        <v>2.9054021251402988E-3</v>
      </c>
    </row>
    <row r="683" spans="39:45" x14ac:dyDescent="0.2">
      <c r="AM683" s="11" t="str">
        <f t="shared" si="14"/>
        <v>1D</v>
      </c>
      <c r="AN683" s="48">
        <f>_xll.qlCalendarAdvance(Calendar,AN682,AM683,"f",FALSE)</f>
        <v>43214</v>
      </c>
      <c r="AO683" s="48">
        <f>_xll.qlCalendarAdvance(Calendar,AN683,Ndays&amp;"D",,,_xll.ohTrigger(Trigger,Recalc))</f>
        <v>43216</v>
      </c>
      <c r="AP683" s="49">
        <f>IFERROR(_xll.qlIndexFixing(Eur3M_QL,AO683,TRUE,Recalc),NA())</f>
        <v>3.019111238606972E-3</v>
      </c>
      <c r="AQ683" s="49">
        <f>IFERROR(_xll.qlIndexFixing(Eur3M_MX,AN683,TRUE,Recalc),NA())</f>
        <v>2.9715377783579269E-3</v>
      </c>
      <c r="AS683" s="49">
        <v>2.9122839944063983E-3</v>
      </c>
    </row>
    <row r="684" spans="39:45" x14ac:dyDescent="0.2">
      <c r="AM684" s="11" t="str">
        <f t="shared" si="14"/>
        <v>1D</v>
      </c>
      <c r="AN684" s="48">
        <f>_xll.qlCalendarAdvance(Calendar,AN683,AM684,"f",FALSE)</f>
        <v>43215</v>
      </c>
      <c r="AO684" s="48">
        <f>_xll.qlCalendarAdvance(Calendar,AN684,Ndays&amp;"D",,,_xll.ohTrigger(Trigger,Recalc))</f>
        <v>43217</v>
      </c>
      <c r="AP684" s="49">
        <f>IFERROR(_xll.qlIndexFixing(Eur3M_QL,AO684,TRUE,Recalc),NA())</f>
        <v>3.0350240368999348E-3</v>
      </c>
      <c r="AQ684" s="49">
        <f>IFERROR(_xll.qlIndexFixing(Eur3M_MX,AN684,TRUE,Recalc),NA())</f>
        <v>2.9791456119131489E-3</v>
      </c>
      <c r="AS684" s="49">
        <v>2.919175065818356E-3</v>
      </c>
    </row>
    <row r="685" spans="39:45" x14ac:dyDescent="0.2">
      <c r="AM685" s="11" t="str">
        <f t="shared" si="14"/>
        <v>1D</v>
      </c>
      <c r="AN685" s="48">
        <f>_xll.qlCalendarAdvance(Calendar,AN684,AM685,"f",FALSE)</f>
        <v>43216</v>
      </c>
      <c r="AO685" s="48">
        <f>_xll.qlCalendarAdvance(Calendar,AN685,Ndays&amp;"D",,,_xll.ohTrigger(Trigger,Recalc))</f>
        <v>43220</v>
      </c>
      <c r="AP685" s="49">
        <f>IFERROR(_xll.qlIndexFixing(Eur3M_QL,AO685,TRUE,Recalc),NA())</f>
        <v>3.0429968190604918E-3</v>
      </c>
      <c r="AQ685" s="49">
        <f>IFERROR(_xll.qlIndexFixing(Eur3M_MX,AN685,TRUE,Recalc),NA())</f>
        <v>3.0062579674326197E-3</v>
      </c>
      <c r="AS685" s="49">
        <v>2.943448811381668E-3</v>
      </c>
    </row>
    <row r="686" spans="39:45" x14ac:dyDescent="0.2">
      <c r="AM686" s="11" t="str">
        <f t="shared" si="14"/>
        <v>1D</v>
      </c>
      <c r="AN686" s="48">
        <f>_xll.qlCalendarAdvance(Calendar,AN685,AM686,"f",FALSE)</f>
        <v>43217</v>
      </c>
      <c r="AO686" s="48">
        <f>_xll.qlCalendarAdvance(Calendar,AN686,Ndays&amp;"D",,,_xll.ohTrigger(Trigger,Recalc))</f>
        <v>43222</v>
      </c>
      <c r="AP686" s="49">
        <f>IFERROR(_xll.qlIndexFixing(Eur3M_QL,AO686,TRUE,Recalc),NA())</f>
        <v>3.0591701798605661E-3</v>
      </c>
      <c r="AQ686" s="49">
        <f>IFERROR(_xll.qlIndexFixing(Eur3M_MX,AN686,TRUE,Recalc),NA())</f>
        <v>3.0218618445013289E-3</v>
      </c>
      <c r="AS686" s="49">
        <v>2.9573234852028293E-3</v>
      </c>
    </row>
    <row r="687" spans="39:45" x14ac:dyDescent="0.2">
      <c r="AM687" s="11" t="str">
        <f t="shared" si="14"/>
        <v>1D</v>
      </c>
      <c r="AN687" s="48">
        <f>_xll.qlCalendarAdvance(Calendar,AN686,AM687,"f",FALSE)</f>
        <v>43220</v>
      </c>
      <c r="AO687" s="48">
        <f>_xll.qlCalendarAdvance(Calendar,AN687,Ndays&amp;"D",,,_xll.ohTrigger(Trigger,Recalc))</f>
        <v>43223</v>
      </c>
      <c r="AP687" s="49">
        <f>IFERROR(_xll.qlIndexFixing(Eur3M_QL,AO687,TRUE,Recalc),NA())</f>
        <v>3.0749971693605255E-3</v>
      </c>
      <c r="AQ687" s="49">
        <f>IFERROR(_xll.qlIndexFixing(Eur3M_MX,AN687,TRUE,Recalc),NA())</f>
        <v>3.0297247702596505E-3</v>
      </c>
      <c r="AS687" s="49">
        <v>2.9642747062277033E-3</v>
      </c>
    </row>
    <row r="688" spans="39:45" x14ac:dyDescent="0.2">
      <c r="AM688" s="11" t="str">
        <f t="shared" si="14"/>
        <v>1D</v>
      </c>
      <c r="AN688" s="48">
        <f>_xll.qlCalendarAdvance(Calendar,AN687,AM688,"f",FALSE)</f>
        <v>43222</v>
      </c>
      <c r="AO688" s="48">
        <f>_xll.qlCalendarAdvance(Calendar,AN688,Ndays&amp;"D",,,_xll.ohTrigger(Trigger,Recalc))</f>
        <v>43224</v>
      </c>
      <c r="AP688" s="49">
        <f>IFERROR(_xll.qlIndexFixing(Eur3M_QL,AO688,TRUE,Recalc),NA())</f>
        <v>3.0830245626836312E-3</v>
      </c>
      <c r="AQ688" s="49">
        <f>IFERROR(_xll.qlIndexFixing(Eur3M_MX,AN688,TRUE,Recalc),NA())</f>
        <v>3.0461894709910716E-3</v>
      </c>
      <c r="AS688" s="49">
        <v>2.9783733212076168E-3</v>
      </c>
    </row>
    <row r="689" spans="39:45" x14ac:dyDescent="0.2">
      <c r="AM689" s="11" t="str">
        <f t="shared" si="14"/>
        <v>1D</v>
      </c>
      <c r="AN689" s="48">
        <f>_xll.qlCalendarAdvance(Calendar,AN688,AM689,"f",FALSE)</f>
        <v>43223</v>
      </c>
      <c r="AO689" s="48">
        <f>_xll.qlCalendarAdvance(Calendar,AN689,Ndays&amp;"D",,,_xll.ohTrigger(Trigger,Recalc))</f>
        <v>43227</v>
      </c>
      <c r="AP689" s="49">
        <f>IFERROR(_xll.qlIndexFixing(Eur3M_QL,AO689,TRUE,Recalc),NA())</f>
        <v>3.0910628784401296E-3</v>
      </c>
      <c r="AQ689" s="49">
        <f>IFERROR(_xll.qlIndexFixing(Eur3M_MX,AN689,TRUE,Recalc),NA())</f>
        <v>3.0616178686740502E-3</v>
      </c>
      <c r="AS689" s="49">
        <v>2.9921723543836344E-3</v>
      </c>
    </row>
    <row r="690" spans="39:45" x14ac:dyDescent="0.2">
      <c r="AM690" s="11" t="str">
        <f t="shared" si="14"/>
        <v>1D</v>
      </c>
      <c r="AN690" s="48">
        <f>_xll.qlCalendarAdvance(Calendar,AN689,AM690,"f",FALSE)</f>
        <v>43224</v>
      </c>
      <c r="AO690" s="48">
        <f>_xll.qlCalendarAdvance(Calendar,AN690,Ndays&amp;"D",,,_xll.ohTrigger(Trigger,Recalc))</f>
        <v>43228</v>
      </c>
      <c r="AP690" s="49">
        <f>IFERROR(_xll.qlIndexFixing(Eur3M_QL,AO690,TRUE,Recalc),NA())</f>
        <v>3.0991121166969232E-3</v>
      </c>
      <c r="AQ690" s="49">
        <f>IFERROR(_xll.qlIndexFixing(Eur3M_MX,AN690,TRUE,Recalc),NA())</f>
        <v>3.0697090052851954E-3</v>
      </c>
      <c r="AS690" s="49">
        <v>2.9991700010005744E-3</v>
      </c>
    </row>
    <row r="691" spans="39:45" x14ac:dyDescent="0.2">
      <c r="AM691" s="11" t="str">
        <f t="shared" si="14"/>
        <v>1D</v>
      </c>
      <c r="AN691" s="48">
        <f>_xll.qlCalendarAdvance(Calendar,AN690,AM691,"f",FALSE)</f>
        <v>43227</v>
      </c>
      <c r="AO691" s="48">
        <f>_xll.qlCalendarAdvance(Calendar,AN691,Ndays&amp;"D",,,_xll.ohTrigger(Trigger,Recalc))</f>
        <v>43229</v>
      </c>
      <c r="AP691" s="49">
        <f>IFERROR(_xll.qlIndexFixing(Eur3M_QL,AO691,TRUE,Recalc),NA())</f>
        <v>3.1154393582394475E-3</v>
      </c>
      <c r="AQ691" s="49">
        <f>IFERROR(_xll.qlIndexFixing(Eur3M_MX,AN691,TRUE,Recalc),NA())</f>
        <v>3.0778503105325424E-3</v>
      </c>
      <c r="AS691" s="49">
        <v>3.0061769588753664E-3</v>
      </c>
    </row>
    <row r="692" spans="39:45" x14ac:dyDescent="0.2">
      <c r="AM692" s="11" t="str">
        <f t="shared" si="14"/>
        <v>1D</v>
      </c>
      <c r="AN692" s="48">
        <f>_xll.qlCalendarAdvance(Calendar,AN691,AM692,"f",FALSE)</f>
        <v>43228</v>
      </c>
      <c r="AO692" s="48">
        <f>_xll.qlCalendarAdvance(Calendar,AN692,Ndays&amp;"D",,,_xll.ohTrigger(Trigger,Recalc))</f>
        <v>43230</v>
      </c>
      <c r="AP692" s="49">
        <f>IFERROR(_xll.qlIndexFixing(Eur3M_QL,AO692,TRUE,Recalc),NA())</f>
        <v>3.1314182960764094E-3</v>
      </c>
      <c r="AQ692" s="49">
        <f>IFERROR(_xll.qlIndexFixing(Eur3M_MX,AN692,TRUE,Recalc),NA())</f>
        <v>3.0860433056140411E-3</v>
      </c>
      <c r="AS692" s="49">
        <v>3.0131932367210403E-3</v>
      </c>
    </row>
    <row r="693" spans="39:45" x14ac:dyDescent="0.2">
      <c r="AM693" s="11" t="str">
        <f t="shared" si="14"/>
        <v>1D</v>
      </c>
      <c r="AN693" s="48">
        <f>_xll.qlCalendarAdvance(Calendar,AN692,AM693,"f",FALSE)</f>
        <v>43229</v>
      </c>
      <c r="AO693" s="48">
        <f>_xll.qlCalendarAdvance(Calendar,AN693,Ndays&amp;"D",,,_xll.ohTrigger(Trigger,Recalc))</f>
        <v>43231</v>
      </c>
      <c r="AP693" s="49">
        <f>IFERROR(_xll.qlIndexFixing(Eur3M_QL,AO693,TRUE,Recalc),NA())</f>
        <v>3.1395221478469145E-3</v>
      </c>
      <c r="AQ693" s="49">
        <f>IFERROR(_xll.qlIndexFixing(Eur3M_MX,AN693,TRUE,Recalc),NA())</f>
        <v>3.1034393928674308E-3</v>
      </c>
      <c r="AS693" s="49">
        <v>3.0274239080679238E-3</v>
      </c>
    </row>
    <row r="694" spans="39:45" x14ac:dyDescent="0.2">
      <c r="AM694" s="11" t="str">
        <f t="shared" si="14"/>
        <v>1D</v>
      </c>
      <c r="AN694" s="48">
        <f>_xll.qlCalendarAdvance(Calendar,AN693,AM694,"f",FALSE)</f>
        <v>43230</v>
      </c>
      <c r="AO694" s="48">
        <f>_xll.qlCalendarAdvance(Calendar,AN694,Ndays&amp;"D",,,_xll.ohTrigger(Trigger,Recalc))</f>
        <v>43234</v>
      </c>
      <c r="AP694" s="49">
        <f>IFERROR(_xll.qlIndexFixing(Eur3M_QL,AO694,TRUE,Recalc),NA())</f>
        <v>3.1476369225226087E-3</v>
      </c>
      <c r="AQ694" s="49">
        <f>IFERROR(_xll.qlIndexFixing(Eur3M_MX,AN694,TRUE,Recalc),NA())</f>
        <v>3.1193627939928451E-3</v>
      </c>
      <c r="AS694" s="49">
        <v>3.0413517220818499E-3</v>
      </c>
    </row>
    <row r="695" spans="39:45" x14ac:dyDescent="0.2">
      <c r="AM695" s="11" t="str">
        <f t="shared" si="14"/>
        <v>1D</v>
      </c>
      <c r="AN695" s="48">
        <f>_xll.qlCalendarAdvance(Calendar,AN694,AM695,"f",FALSE)</f>
        <v>43231</v>
      </c>
      <c r="AO695" s="48">
        <f>_xll.qlCalendarAdvance(Calendar,AN695,Ndays&amp;"D",,,_xll.ohTrigger(Trigger,Recalc))</f>
        <v>43235</v>
      </c>
      <c r="AP695" s="49">
        <f>IFERROR(_xll.qlIndexFixing(Eur3M_QL,AO695,TRUE,Recalc),NA())</f>
        <v>3.1557626201730018E-3</v>
      </c>
      <c r="AQ695" s="49">
        <f>IFERROR(_xll.qlIndexFixing(Eur3M_MX,AN695,TRUE,Recalc),NA())</f>
        <v>3.1278372419544765E-3</v>
      </c>
      <c r="AS695" s="49">
        <v>3.0484147304852081E-3</v>
      </c>
    </row>
    <row r="696" spans="39:45" x14ac:dyDescent="0.2">
      <c r="AM696" s="11" t="str">
        <f t="shared" si="14"/>
        <v>1D</v>
      </c>
      <c r="AN696" s="48">
        <f>_xll.qlCalendarAdvance(Calendar,AN695,AM696,"f",FALSE)</f>
        <v>43234</v>
      </c>
      <c r="AO696" s="48">
        <f>_xll.qlCalendarAdvance(Calendar,AN696,Ndays&amp;"D",,,_xll.ohTrigger(Trigger,Recalc))</f>
        <v>43236</v>
      </c>
      <c r="AP696" s="49">
        <f>IFERROR(_xll.qlIndexFixing(Eur3M_QL,AO696,TRUE,Recalc),NA())</f>
        <v>3.172243776091497E-3</v>
      </c>
      <c r="AQ696" s="49">
        <f>IFERROR(_xll.qlIndexFixing(Eur3M_MX,AN696,TRUE,Recalc),NA())</f>
        <v>3.1363726183766456E-3</v>
      </c>
      <c r="AS696" s="49">
        <v>3.0554871111419745E-3</v>
      </c>
    </row>
    <row r="697" spans="39:45" x14ac:dyDescent="0.2">
      <c r="AM697" s="11" t="str">
        <f t="shared" si="14"/>
        <v>1D</v>
      </c>
      <c r="AN697" s="48">
        <f>_xll.qlCalendarAdvance(Calendar,AN696,AM697,"f",FALSE)</f>
        <v>43235</v>
      </c>
      <c r="AO697" s="48">
        <f>_xll.qlCalendarAdvance(Calendar,AN697,Ndays&amp;"D",,,_xll.ohTrigger(Trigger,Recalc))</f>
        <v>43237</v>
      </c>
      <c r="AP697" s="49">
        <f>IFERROR(_xll.qlIndexFixing(Eur3M_QL,AO697,TRUE,Recalc),NA())</f>
        <v>3.1883746418639642E-3</v>
      </c>
      <c r="AQ697" s="49">
        <f>IFERROR(_xll.qlIndexFixing(Eur3M_MX,AN697,TRUE,Recalc),NA())</f>
        <v>3.1449704816058476E-3</v>
      </c>
      <c r="AS697" s="49">
        <v>3.0625688727660477E-3</v>
      </c>
    </row>
    <row r="698" spans="39:45" x14ac:dyDescent="0.2">
      <c r="AM698" s="11" t="str">
        <f t="shared" si="14"/>
        <v>1D</v>
      </c>
      <c r="AN698" s="48">
        <f>_xll.qlCalendarAdvance(Calendar,AN697,AM698,"f",FALSE)</f>
        <v>43236</v>
      </c>
      <c r="AO698" s="48">
        <f>_xll.qlCalendarAdvance(Calendar,AN698,Ndays&amp;"D",,,_xll.ohTrigger(Trigger,Recalc))</f>
        <v>43238</v>
      </c>
      <c r="AP698" s="49">
        <f>IFERROR(_xll.qlIndexFixing(Eur3M_QL,AO698,TRUE,Recalc),NA())</f>
        <v>3.1965549554009531E-3</v>
      </c>
      <c r="AQ698" s="49">
        <f>IFERROR(_xll.qlIndexFixing(Eur3M_MX,AN698,TRUE,Recalc),NA())</f>
        <v>3.1634588947678337E-3</v>
      </c>
      <c r="AS698" s="49">
        <v>3.076932475638608E-3</v>
      </c>
    </row>
    <row r="699" spans="39:45" x14ac:dyDescent="0.2">
      <c r="AM699" s="11" t="str">
        <f t="shared" si="14"/>
        <v>1D</v>
      </c>
      <c r="AN699" s="48">
        <f>_xll.qlCalendarAdvance(Calendar,AN698,AM699,"f",FALSE)</f>
        <v>43237</v>
      </c>
      <c r="AO699" s="48">
        <f>_xll.qlCalendarAdvance(Calendar,AN699,Ndays&amp;"D",,,_xll.ohTrigger(Trigger,Recalc))</f>
        <v>43241</v>
      </c>
      <c r="AP699" s="49">
        <f>IFERROR(_xll.qlIndexFixing(Eur3M_QL,AO699,TRUE,Recalc),NA())</f>
        <v>3.2047461923201408E-3</v>
      </c>
      <c r="AQ699" s="49">
        <f>IFERROR(_xll.qlIndexFixing(Eur3M_MX,AN699,TRUE,Recalc),NA())</f>
        <v>3.1800181552456347E-3</v>
      </c>
      <c r="AS699" s="49">
        <v>3.0909899032281695E-3</v>
      </c>
    </row>
    <row r="700" spans="39:45" x14ac:dyDescent="0.2">
      <c r="AM700" s="11" t="str">
        <f t="shared" si="14"/>
        <v>1D</v>
      </c>
      <c r="AN700" s="48">
        <f>_xll.qlCalendarAdvance(Calendar,AN699,AM700,"f",FALSE)</f>
        <v>43238</v>
      </c>
      <c r="AO700" s="48">
        <f>_xll.qlCalendarAdvance(Calendar,AN700,Ndays&amp;"D",,,_xll.ohTrigger(Trigger,Recalc))</f>
        <v>43242</v>
      </c>
      <c r="AP700" s="49">
        <f>IFERROR(_xll.qlIndexFixing(Eur3M_QL,AO700,TRUE,Recalc),NA())</f>
        <v>3.2129483526901676E-3</v>
      </c>
      <c r="AQ700" s="49">
        <f>IFERROR(_xll.qlIndexFixing(Eur3M_MX,AN700,TRUE,Recalc),NA())</f>
        <v>3.1889520134501578E-3</v>
      </c>
      <c r="AS700" s="49">
        <v>3.0981187004076932E-3</v>
      </c>
    </row>
    <row r="701" spans="39:45" x14ac:dyDescent="0.2">
      <c r="AM701" s="11" t="str">
        <f t="shared" si="14"/>
        <v>1D</v>
      </c>
      <c r="AN701" s="48">
        <f>_xll.qlCalendarAdvance(Calendar,AN700,AM701,"f",FALSE)</f>
        <v>43241</v>
      </c>
      <c r="AO701" s="48">
        <f>_xll.qlCalendarAdvance(Calendar,AN701,Ndays&amp;"D",,,_xll.ohTrigger(Trigger,Recalc))</f>
        <v>43243</v>
      </c>
      <c r="AP701" s="49">
        <f>IFERROR(_xll.qlIndexFixing(Eur3M_QL,AO701,TRUE,Recalc),NA())</f>
        <v>3.2295834571883382E-3</v>
      </c>
      <c r="AQ701" s="49">
        <f>IFERROR(_xll.qlIndexFixing(Eur3M_MX,AN701,TRUE,Recalc),NA())</f>
        <v>3.1979578199984849E-3</v>
      </c>
      <c r="AS701" s="49">
        <v>3.1052569308431329E-3</v>
      </c>
    </row>
    <row r="702" spans="39:45" x14ac:dyDescent="0.2">
      <c r="AM702" s="11" t="str">
        <f t="shared" si="14"/>
        <v>1D</v>
      </c>
      <c r="AN702" s="48">
        <f>_xll.qlCalendarAdvance(Calendar,AN701,AM702,"f",FALSE)</f>
        <v>43242</v>
      </c>
      <c r="AO702" s="48">
        <f>_xll.qlCalendarAdvance(Calendar,AN702,Ndays&amp;"D",,,_xll.ohTrigger(Trigger,Recalc))</f>
        <v>43244</v>
      </c>
      <c r="AP702" s="49">
        <f>IFERROR(_xll.qlIndexFixing(Eur3M_QL,AO702,TRUE,Recalc),NA())</f>
        <v>3.2458662300523548E-3</v>
      </c>
      <c r="AQ702" s="49">
        <f>IFERROR(_xll.qlIndexFixing(Eur3M_MX,AN702,TRUE,Recalc),NA())</f>
        <v>3.2070371703943456E-3</v>
      </c>
      <c r="AS702" s="49">
        <v>3.1124046032501248E-3</v>
      </c>
    </row>
    <row r="703" spans="39:45" x14ac:dyDescent="0.2">
      <c r="AM703" s="11" t="str">
        <f t="shared" si="14"/>
        <v>1D</v>
      </c>
      <c r="AN703" s="48">
        <f>_xll.qlCalendarAdvance(Calendar,AN702,AM703,"f",FALSE)</f>
        <v>43243</v>
      </c>
      <c r="AO703" s="48">
        <f>_xll.qlCalendarAdvance(Calendar,AN703,Ndays&amp;"D",,,_xll.ohTrigger(Trigger,Recalc))</f>
        <v>43245</v>
      </c>
      <c r="AP703" s="49">
        <f>IFERROR(_xll.qlIndexFixing(Eur3M_QL,AO703,TRUE,Recalc),NA())</f>
        <v>3.2541230087061905E-3</v>
      </c>
      <c r="AQ703" s="49">
        <f>IFERROR(_xll.qlIndexFixing(Eur3M_MX,AN703,TRUE,Recalc),NA())</f>
        <v>3.2267725155080669E-3</v>
      </c>
      <c r="AS703" s="49">
        <v>3.126902013321586E-3</v>
      </c>
    </row>
    <row r="704" spans="39:45" x14ac:dyDescent="0.2">
      <c r="AM704" s="11" t="str">
        <f t="shared" si="14"/>
        <v>1D</v>
      </c>
      <c r="AN704" s="48">
        <f>_xll.qlCalendarAdvance(Calendar,AN703,AM704,"f",FALSE)</f>
        <v>43244</v>
      </c>
      <c r="AO704" s="48">
        <f>_xll.qlCalendarAdvance(Calendar,AN704,Ndays&amp;"D",,,_xll.ohTrigger(Trigger,Recalc))</f>
        <v>43248</v>
      </c>
      <c r="AP704" s="49">
        <f>IFERROR(_xll.qlIndexFixing(Eur3M_QL,AO704,TRUE,Recalc),NA())</f>
        <v>3.2623907112235792E-3</v>
      </c>
      <c r="AQ704" s="49">
        <f>IFERROR(_xll.qlIndexFixing(Eur3M_MX,AN704,TRUE,Recalc),NA())</f>
        <v>3.2441221063964198E-3</v>
      </c>
      <c r="AS704" s="49">
        <v>3.1410898868881095E-3</v>
      </c>
    </row>
    <row r="705" spans="39:45" x14ac:dyDescent="0.2">
      <c r="AM705" s="11" t="str">
        <f t="shared" si="14"/>
        <v>1D</v>
      </c>
      <c r="AN705" s="48">
        <f>_xll.qlCalendarAdvance(Calendar,AN704,AM705,"f",FALSE)</f>
        <v>43245</v>
      </c>
      <c r="AO705" s="48">
        <f>_xll.qlCalendarAdvance(Calendar,AN705,Ndays&amp;"D",,,_xll.ohTrigger(Trigger,Recalc))</f>
        <v>43249</v>
      </c>
      <c r="AP705" s="49">
        <f>IFERROR(_xll.qlIndexFixing(Eur3M_QL,AO705,TRUE,Recalc),NA())</f>
        <v>3.2706693376740306E-3</v>
      </c>
      <c r="AQ705" s="49">
        <f>IFERROR(_xll.qlIndexFixing(Eur3M_MX,AN705,TRUE,Recalc),NA())</f>
        <v>3.2535932944554665E-3</v>
      </c>
      <c r="AS705" s="49">
        <v>3.1482848998795974E-3</v>
      </c>
    </row>
    <row r="706" spans="39:45" x14ac:dyDescent="0.2">
      <c r="AM706" s="11" t="str">
        <f t="shared" si="14"/>
        <v>1D</v>
      </c>
      <c r="AN706" s="48">
        <f>_xll.qlCalendarAdvance(Calendar,AN705,AM706,"f",FALSE)</f>
        <v>43248</v>
      </c>
      <c r="AO706" s="48">
        <f>_xll.qlCalendarAdvance(Calendar,AN706,Ndays&amp;"D",,,_xll.ohTrigger(Trigger,Recalc))</f>
        <v>43250</v>
      </c>
      <c r="AP706" s="49">
        <f>IFERROR(_xll.qlIndexFixing(Eur3M_QL,AO706,TRUE,Recalc),NA())</f>
        <v>3.2874584255286458E-3</v>
      </c>
      <c r="AQ706" s="49">
        <f>IFERROR(_xll.qlIndexFixing(Eur3M_MX,AN706,TRUE,Recalc),NA())</f>
        <v>3.2631477109082551E-3</v>
      </c>
      <c r="AS706" s="49">
        <v>3.1554894071347214E-3</v>
      </c>
    </row>
    <row r="707" spans="39:45" x14ac:dyDescent="0.2">
      <c r="AM707" s="11" t="str">
        <f t="shared" si="14"/>
        <v>1D</v>
      </c>
      <c r="AN707" s="48">
        <f>_xll.qlCalendarAdvance(Calendar,AN706,AM707,"f",FALSE)</f>
        <v>43249</v>
      </c>
      <c r="AO707" s="48">
        <f>_xll.qlCalendarAdvance(Calendar,AN707,Ndays&amp;"D",,,_xll.ohTrigger(Trigger,Recalc))</f>
        <v>43251</v>
      </c>
      <c r="AP707" s="49">
        <f>IFERROR(_xll.qlIndexFixing(Eur3M_QL,AO707,TRUE,Recalc),NA())</f>
        <v>3.3038930616364377E-3</v>
      </c>
      <c r="AQ707" s="49">
        <f>IFERROR(_xll.qlIndexFixing(Eur3M_MX,AN707,TRUE,Recalc),NA())</f>
        <v>3.2727869884357332E-3</v>
      </c>
      <c r="AS707" s="49">
        <v>3.1627034173699877E-3</v>
      </c>
    </row>
    <row r="708" spans="39:45" x14ac:dyDescent="0.2">
      <c r="AM708" s="11" t="str">
        <f t="shared" si="14"/>
        <v>1D</v>
      </c>
      <c r="AN708" s="48">
        <f>_xll.qlCalendarAdvance(Calendar,AN707,AM708,"f",FALSE)</f>
        <v>43250</v>
      </c>
      <c r="AO708" s="48">
        <f>_xll.qlCalendarAdvance(Calendar,AN708,Ndays&amp;"D",,,_xll.ohTrigger(Trigger,Recalc))</f>
        <v>43252</v>
      </c>
      <c r="AP708" s="49">
        <f>IFERROR(_xll.qlIndexFixing(Eur3M_QL,AO708,TRUE,Recalc),NA())</f>
        <v>3.3122261509263445E-3</v>
      </c>
      <c r="AQ708" s="49">
        <f>IFERROR(_xll.qlIndexFixing(Eur3M_MX,AN708,TRUE,Recalc),NA())</f>
        <v>3.2939172700865577E-3</v>
      </c>
      <c r="AS708" s="49">
        <v>3.1773355108444725E-3</v>
      </c>
    </row>
    <row r="709" spans="39:45" x14ac:dyDescent="0.2">
      <c r="AM709" s="11" t="str">
        <f t="shared" si="14"/>
        <v>1D</v>
      </c>
      <c r="AN709" s="48">
        <f>_xll.qlCalendarAdvance(Calendar,AN708,AM709,"f",FALSE)</f>
        <v>43251</v>
      </c>
      <c r="AO709" s="48">
        <f>_xll.qlCalendarAdvance(Calendar,AN709,Ndays&amp;"D",,,_xll.ohTrigger(Trigger,Recalc))</f>
        <v>43255</v>
      </c>
      <c r="AP709" s="49">
        <f>IFERROR(_xll.qlIndexFixing(Eur3M_QL,AO709,TRUE,Recalc),NA())</f>
        <v>3.3205698939411101E-3</v>
      </c>
      <c r="AQ709" s="49">
        <f>IFERROR(_xll.qlIndexFixing(Eur3M_MX,AN709,TRUE,Recalc),NA())</f>
        <v>3.3121825029906438E-3</v>
      </c>
      <c r="AS709" s="49">
        <v>3.1916704579344579E-3</v>
      </c>
    </row>
    <row r="710" spans="39:45" x14ac:dyDescent="0.2">
      <c r="AM710" s="11" t="str">
        <f t="shared" ref="AM710:AM715" si="15">AM709</f>
        <v>1D</v>
      </c>
      <c r="AN710" s="48">
        <f>_xll.qlCalendarAdvance(Calendar,AN709,AM710,"f",FALSE)</f>
        <v>43252</v>
      </c>
      <c r="AO710" s="48">
        <f>_xll.qlCalendarAdvance(Calendar,AN710,Ndays&amp;"D",,,_xll.ohTrigger(Trigger,Recalc))</f>
        <v>43256</v>
      </c>
      <c r="AP710" s="49">
        <f>IFERROR(_xll.qlIndexFixing(Eur3M_QL,AO710,TRUE,Recalc),NA())</f>
        <v>3.3289241554376133E-3</v>
      </c>
      <c r="AQ710" s="49">
        <f>IFERROR(_xll.qlIndexFixing(Eur3M_MX,AN710,TRUE,Recalc),NA())</f>
        <v>3.3221405748464486E-3</v>
      </c>
      <c r="AS710" s="49">
        <v>3.198979409442828E-3</v>
      </c>
    </row>
    <row r="711" spans="39:45" x14ac:dyDescent="0.2">
      <c r="AM711" s="11" t="str">
        <f t="shared" si="15"/>
        <v>1D</v>
      </c>
      <c r="AN711" s="48">
        <f>_xll.qlCalendarAdvance(Calendar,AN710,AM711,"f",FALSE)</f>
        <v>43255</v>
      </c>
      <c r="AO711" s="48">
        <f>_xll.qlCalendarAdvance(Calendar,AN711,Ndays&amp;"D",,,_xll.ohTrigger(Trigger,Recalc))</f>
        <v>43257</v>
      </c>
      <c r="AP711" s="49">
        <f>IFERROR(_xll.qlIndexFixing(Eur3M_QL,AO711,TRUE,Recalc),NA())</f>
        <v>3.34586113440193E-3</v>
      </c>
      <c r="AQ711" s="49">
        <f>IFERROR(_xll.qlIndexFixing(Eur3M_MX,AN711,TRUE,Recalc),NA())</f>
        <v>3.332104696110184E-3</v>
      </c>
      <c r="AS711" s="49">
        <v>3.2063292794771571E-3</v>
      </c>
    </row>
    <row r="712" spans="39:45" x14ac:dyDescent="0.2">
      <c r="AM712" s="11" t="str">
        <f t="shared" si="15"/>
        <v>1D</v>
      </c>
      <c r="AN712" s="48">
        <f>_xll.qlCalendarAdvance(Calendar,AN711,AM712,"f",FALSE)</f>
        <v>43256</v>
      </c>
      <c r="AO712" s="48">
        <f>_xll.qlCalendarAdvance(Calendar,AN712,Ndays&amp;"D",,,_xll.ohTrigger(Trigger,Recalc))</f>
        <v>43258</v>
      </c>
      <c r="AP712" s="49">
        <f>IFERROR(_xll.qlIndexFixing(Eur3M_QL,AO712,TRUE,Recalc),NA())</f>
        <v>3.3624436813142877E-3</v>
      </c>
      <c r="AQ712" s="49">
        <f>IFERROR(_xll.qlIndexFixing(Eur3M_MX,AN712,TRUE,Recalc),NA())</f>
        <v>3.3420749537644463E-3</v>
      </c>
      <c r="AS712" s="49">
        <v>3.2137199390571405E-3</v>
      </c>
    </row>
    <row r="713" spans="39:45" x14ac:dyDescent="0.2">
      <c r="AM713" s="11" t="str">
        <f t="shared" si="15"/>
        <v>1D</v>
      </c>
      <c r="AN713" s="48">
        <f>_xll.qlCalendarAdvance(Calendar,AN712,AM713,"f",FALSE)</f>
        <v>43257</v>
      </c>
      <c r="AO713" s="48">
        <f>_xll.qlCalendarAdvance(Calendar,AN713,Ndays&amp;"D",,,_xll.ohTrigger(Trigger,Recalc))</f>
        <v>43259</v>
      </c>
      <c r="AP713" s="49">
        <f>IFERROR(_xll.qlIndexFixing(Eur3M_QL,AO713,TRUE,Recalc),NA())</f>
        <v>3.3708485065170567E-3</v>
      </c>
      <c r="AQ713" s="49">
        <f>IFERROR(_xll.qlIndexFixing(Eur3M_MX,AN713,TRUE,Recalc),NA())</f>
        <v>3.3633024553264674E-3</v>
      </c>
      <c r="AS713" s="49">
        <v>3.2289868976971706E-3</v>
      </c>
    </row>
    <row r="714" spans="39:45" x14ac:dyDescent="0.2">
      <c r="AM714" s="11" t="str">
        <f t="shared" si="15"/>
        <v>1D</v>
      </c>
      <c r="AN714" s="48">
        <f>_xll.qlCalendarAdvance(Calendar,AN713,AM714,"f",FALSE)</f>
        <v>43258</v>
      </c>
      <c r="AO714" s="48">
        <f>_xll.qlCalendarAdvance(Calendar,AN714,Ndays&amp;"D",,,_xll.ohTrigger(Trigger,Recalc))</f>
        <v>43262</v>
      </c>
      <c r="AP714" s="49">
        <f>IFERROR(_xll.qlIndexFixing(Eur3M_QL,AO714,TRUE,Recalc),NA())</f>
        <v>3.3792630387150333E-3</v>
      </c>
      <c r="AQ714" s="49">
        <f>IFERROR(_xll.qlIndexFixing(Eur3M_MX,AN714,TRUE,Recalc),NA())</f>
        <v>3.3820191028597637E-3</v>
      </c>
      <c r="AS714" s="49">
        <v>3.2436878648988772E-3</v>
      </c>
    </row>
    <row r="715" spans="39:45" x14ac:dyDescent="0.2">
      <c r="AM715" s="11" t="str">
        <f t="shared" si="15"/>
        <v>1D</v>
      </c>
      <c r="AN715" s="48">
        <f>_xll.qlCalendarAdvance(Calendar,AN714,AM715,"f",FALSE)</f>
        <v>43259</v>
      </c>
      <c r="AO715" s="48">
        <f>_xll.qlCalendarAdvance(Calendar,AN715,Ndays&amp;"D",,,_xll.ohTrigger(Trigger,Recalc))</f>
        <v>43263</v>
      </c>
      <c r="AP715" s="49">
        <f>IFERROR(_xll.qlIndexFixing(Eur3M_QL,AO715,TRUE,Recalc),NA())</f>
        <v>3.3876871426546701E-3</v>
      </c>
      <c r="AQ715" s="49">
        <f>IFERROR(_xll.qlIndexFixing(Eur3M_MX,AN715,TRUE,Recalc),NA())</f>
        <v>3.3920213621049682E-3</v>
      </c>
      <c r="AS715" s="49">
        <v>3.2512805091739171E-3</v>
      </c>
    </row>
    <row r="716" spans="39:45" x14ac:dyDescent="0.2">
      <c r="AM716" s="11" t="str">
        <f t="shared" ref="AM716:AM747" si="16">AM715</f>
        <v>1D</v>
      </c>
      <c r="AN716" s="48">
        <f>_xll.qlCalendarAdvance(Calendar,AN715,AM716,"f",FALSE)</f>
        <v>43262</v>
      </c>
      <c r="AO716" s="48">
        <f>_xll.qlCalendarAdvance(Calendar,AN716,Ndays&amp;"D",,,_xll.ohTrigger(Trigger,Recalc))</f>
        <v>43264</v>
      </c>
      <c r="AP716" s="49">
        <f>IFERROR(_xll.qlIndexFixing(Eur3M_QL,AO716,TRUE,Recalc),NA())</f>
        <v>3.4047537526716684E-3</v>
      </c>
      <c r="AQ716" s="49">
        <f>IFERROR(_xll.qlIndexFixing(Eur3M_MX,AN716,TRUE,Recalc),NA())</f>
        <v>3.4020302885639101E-3</v>
      </c>
      <c r="AS716" s="49">
        <v>3.2589131521142066E-3</v>
      </c>
    </row>
    <row r="717" spans="39:45" x14ac:dyDescent="0.2">
      <c r="AM717" s="11" t="str">
        <f t="shared" si="16"/>
        <v>1D</v>
      </c>
      <c r="AN717" s="48">
        <f>_xll.qlCalendarAdvance(Calendar,AN716,AM717,"f",FALSE)</f>
        <v>43263</v>
      </c>
      <c r="AO717" s="48">
        <f>_xll.qlCalendarAdvance(Calendar,AN717,Ndays&amp;"D",,,_xll.ohTrigger(Trigger,Recalc))</f>
        <v>43265</v>
      </c>
      <c r="AP717" s="49">
        <f>IFERROR(_xll.qlIndexFixing(Eur3M_QL,AO717,TRUE,Recalc),NA())</f>
        <v>3.4214765707719016E-3</v>
      </c>
      <c r="AQ717" s="49">
        <f>IFERROR(_xll.qlIndexFixing(Eur3M_MX,AN717,TRUE,Recalc),NA())</f>
        <v>3.4120459721933274E-3</v>
      </c>
      <c r="AS717" s="49">
        <v>3.2665856590752759E-3</v>
      </c>
    </row>
    <row r="718" spans="39:45" x14ac:dyDescent="0.2">
      <c r="AM718" s="11" t="str">
        <f t="shared" si="16"/>
        <v>1D</v>
      </c>
      <c r="AN718" s="48">
        <f>_xll.qlCalendarAdvance(Calendar,AN717,AM718,"f",FALSE)</f>
        <v>43264</v>
      </c>
      <c r="AO718" s="48">
        <f>_xll.qlCalendarAdvance(Calendar,AN718,Ndays&amp;"D",,,_xll.ohTrigger(Trigger,Recalc))</f>
        <v>43266</v>
      </c>
      <c r="AP718" s="49">
        <f>IFERROR(_xll.qlIndexFixing(Eur3M_QL,AO718,TRUE,Recalc),NA())</f>
        <v>3.4299465046131513E-3</v>
      </c>
      <c r="AQ718" s="49">
        <f>IFERROR(_xll.qlIndexFixing(Eur3M_MX,AN718,TRUE,Recalc),NA())</f>
        <v>3.4329925840079385E-3</v>
      </c>
      <c r="AS718" s="49">
        <v>3.2825787889155726E-3</v>
      </c>
    </row>
    <row r="719" spans="39:45" x14ac:dyDescent="0.2">
      <c r="AM719" s="11" t="str">
        <f t="shared" si="16"/>
        <v>1D</v>
      </c>
      <c r="AN719" s="48">
        <f>_xll.qlCalendarAdvance(Calendar,AN718,AM719,"f",FALSE)</f>
        <v>43265</v>
      </c>
      <c r="AO719" s="48">
        <f>_xll.qlCalendarAdvance(Calendar,AN719,Ndays&amp;"D",,,_xll.ohTrigger(Trigger,Recalc))</f>
        <v>43269</v>
      </c>
      <c r="AP719" s="49">
        <f>IFERROR(_xll.qlIndexFixing(Eur3M_QL,AO719,TRUE,Recalc),NA())</f>
        <v>3.4384251986643495E-3</v>
      </c>
      <c r="AQ719" s="49">
        <f>IFERROR(_xll.qlIndexFixing(Eur3M_MX,AN719,TRUE,Recalc),NA())</f>
        <v>3.4521780923551832E-3</v>
      </c>
      <c r="AS719" s="49">
        <v>3.2976716058311217E-3</v>
      </c>
    </row>
    <row r="720" spans="39:45" x14ac:dyDescent="0.2">
      <c r="AM720" s="11" t="str">
        <f t="shared" si="16"/>
        <v>1D</v>
      </c>
      <c r="AN720" s="48">
        <f>_xll.qlCalendarAdvance(Calendar,AN719,AM720,"f",FALSE)</f>
        <v>43266</v>
      </c>
      <c r="AO720" s="48">
        <f>_xll.qlCalendarAdvance(Calendar,AN720,Ndays&amp;"D",,,_xll.ohTrigger(Trigger,Recalc))</f>
        <v>43270</v>
      </c>
      <c r="AP720" s="49">
        <f>IFERROR(_xll.qlIndexFixing(Eur3M_QL,AO720,TRUE,Recalc),NA())</f>
        <v>3.4469125176667358E-3</v>
      </c>
      <c r="AQ720" s="49">
        <f>IFERROR(_xll.qlIndexFixing(Eur3M_MX,AN720,TRUE,Recalc),NA())</f>
        <v>3.4622289260074928E-3</v>
      </c>
      <c r="AS720" s="49">
        <v>3.3055413848465352E-3</v>
      </c>
    </row>
    <row r="721" spans="39:45" x14ac:dyDescent="0.2">
      <c r="AM721" s="11" t="str">
        <f t="shared" si="16"/>
        <v>1D</v>
      </c>
      <c r="AN721" s="48">
        <f>_xll.qlCalendarAdvance(Calendar,AN720,AM721,"f",FALSE)</f>
        <v>43269</v>
      </c>
      <c r="AO721" s="48">
        <f>_xll.qlCalendarAdvance(Calendar,AN721,Ndays&amp;"D",,,_xll.ohTrigger(Trigger,Recalc))</f>
        <v>43271</v>
      </c>
      <c r="AP721" s="49">
        <f>IFERROR(_xll.qlIndexFixing(Eur3M_QL,AO721,TRUE,Recalc),NA())</f>
        <v>3.4640908759087097E-3</v>
      </c>
      <c r="AQ721" s="49">
        <f>IFERROR(_xll.qlIndexFixing(Eur3M_MX,AN721,TRUE,Recalc),NA())</f>
        <v>3.4722870654696723E-3</v>
      </c>
      <c r="AS721" s="49">
        <v>3.3134502029964828E-3</v>
      </c>
    </row>
    <row r="722" spans="39:45" x14ac:dyDescent="0.2">
      <c r="AM722" s="11" t="str">
        <f t="shared" si="16"/>
        <v>1D</v>
      </c>
      <c r="AN722" s="48">
        <f>_xll.qlCalendarAdvance(Calendar,AN721,AM722,"f",FALSE)</f>
        <v>43270</v>
      </c>
      <c r="AO722" s="48">
        <f>_xll.qlCalendarAdvance(Calendar,AN722,Ndays&amp;"D",,,_xll.ohTrigger(Trigger,Recalc))</f>
        <v>43272</v>
      </c>
      <c r="AP722" s="49">
        <f>IFERROR(_xll.qlIndexFixing(Eur3M_QL,AO722,TRUE,Recalc),NA())</f>
        <v>3.4809453379582088E-3</v>
      </c>
      <c r="AQ722" s="49">
        <f>IFERROR(_xll.qlIndexFixing(Eur3M_MX,AN722,TRUE,Recalc),NA())</f>
        <v>3.4823526036673893E-3</v>
      </c>
      <c r="AS722" s="49">
        <v>3.3213979199662471E-3</v>
      </c>
    </row>
    <row r="723" spans="39:45" x14ac:dyDescent="0.2">
      <c r="AM723" s="11" t="str">
        <f t="shared" si="16"/>
        <v>1D</v>
      </c>
      <c r="AN723" s="48">
        <f>_xll.qlCalendarAdvance(Calendar,AN722,AM723,"f",FALSE)</f>
        <v>43271</v>
      </c>
      <c r="AO723" s="48">
        <f>_xll.qlCalendarAdvance(Calendar,AN723,Ndays&amp;"D",,,_xll.ohTrigger(Trigger,Recalc))</f>
        <v>43273</v>
      </c>
      <c r="AP723" s="49">
        <f>IFERROR(_xll.qlIndexFixing(Eur3M_QL,AO723,TRUE,Recalc),NA())</f>
        <v>3.4894737527864676E-3</v>
      </c>
      <c r="AQ723" s="49">
        <f>IFERROR(_xll.qlIndexFixing(Eur3M_MX,AN723,TRUE,Recalc),NA())</f>
        <v>3.5030234402734298E-3</v>
      </c>
      <c r="AS723" s="49">
        <v>3.3380657758645296E-3</v>
      </c>
    </row>
    <row r="724" spans="39:45" x14ac:dyDescent="0.2">
      <c r="AM724" s="11" t="str">
        <f t="shared" si="16"/>
        <v>1D</v>
      </c>
      <c r="AN724" s="48">
        <f>_xll.qlCalendarAdvance(Calendar,AN723,AM724,"f",FALSE)</f>
        <v>43272</v>
      </c>
      <c r="AO724" s="48">
        <f>_xll.qlCalendarAdvance(Calendar,AN724,Ndays&amp;"D",,,_xll.ohTrigger(Trigger,Recalc))</f>
        <v>43276</v>
      </c>
      <c r="AP724" s="49">
        <f>IFERROR(_xll.qlIndexFixing(Eur3M_QL,AO724,TRUE,Recalc),NA())</f>
        <v>3.4980099809846779E-3</v>
      </c>
      <c r="AQ724" s="49">
        <f>IFERROR(_xll.qlIndexFixing(Eur3M_MX,AN724,TRUE,Recalc),NA())</f>
        <v>3.5227754353936319E-3</v>
      </c>
      <c r="AS724" s="49">
        <v>3.3535749414083447E-3</v>
      </c>
    </row>
    <row r="725" spans="39:45" x14ac:dyDescent="0.2">
      <c r="AM725" s="11" t="str">
        <f t="shared" si="16"/>
        <v>1D</v>
      </c>
      <c r="AN725" s="48">
        <f>_xll.qlCalendarAdvance(Calendar,AN724,AM725,"f",FALSE)</f>
        <v>43273</v>
      </c>
      <c r="AO725" s="48">
        <f>_xll.qlCalendarAdvance(Calendar,AN725,Ndays&amp;"D",,,_xll.ohTrigger(Trigger,Recalc))</f>
        <v>43277</v>
      </c>
      <c r="AP725" s="49">
        <f>IFERROR(_xll.qlIndexFixing(Eur3M_QL,AO725,TRUE,Recalc),NA())</f>
        <v>3.506553887287996E-3</v>
      </c>
      <c r="AQ725" s="49">
        <f>IFERROR(_xll.qlIndexFixing(Eur3M_MX,AN725,TRUE,Recalc),NA())</f>
        <v>3.5329215437601463E-3</v>
      </c>
      <c r="AS725" s="49">
        <v>3.3617150194139049E-3</v>
      </c>
    </row>
    <row r="726" spans="39:45" x14ac:dyDescent="0.2">
      <c r="AM726" s="11" t="str">
        <f t="shared" si="16"/>
        <v>1D</v>
      </c>
      <c r="AN726" s="48">
        <f>_xll.qlCalendarAdvance(Calendar,AN725,AM726,"f",FALSE)</f>
        <v>43276</v>
      </c>
      <c r="AO726" s="48">
        <f>_xll.qlCalendarAdvance(Calendar,AN726,Ndays&amp;"D",,,_xll.ohTrigger(Trigger,Recalc))</f>
        <v>43278</v>
      </c>
      <c r="AP726" s="49">
        <f>IFERROR(_xll.qlIndexFixing(Eur3M_QL,AO726,TRUE,Recalc),NA())</f>
        <v>3.5107460936831228E-3</v>
      </c>
      <c r="AQ726" s="49">
        <f>IFERROR(_xll.qlIndexFixing(Eur3M_MX,AN726,TRUE,Recalc),NA())</f>
        <v>3.5430813262962834E-3</v>
      </c>
      <c r="AS726" s="49">
        <v>3.3698931373445881E-3</v>
      </c>
    </row>
    <row r="727" spans="39:45" x14ac:dyDescent="0.2">
      <c r="AM727" s="11" t="str">
        <f t="shared" si="16"/>
        <v>1D</v>
      </c>
      <c r="AN727" s="48">
        <f>_xll.qlCalendarAdvance(Calendar,AN726,AM727,"f",FALSE)</f>
        <v>43277</v>
      </c>
      <c r="AO727" s="48">
        <f>_xll.qlCalendarAdvance(Calendar,AN727,Ndays&amp;"D",,,_xll.ohTrigger(Trigger,Recalc))</f>
        <v>43279</v>
      </c>
      <c r="AP727" s="49">
        <f>IFERROR(_xll.qlIndexFixing(Eur3M_QL,AO727,TRUE,Recalc),NA())</f>
        <v>3.5408035881590513E-3</v>
      </c>
      <c r="AQ727" s="49">
        <f>IFERROR(_xll.qlIndexFixing(Eur3M_MX,AN727,TRUE,Recalc),NA())</f>
        <v>3.5532535314579576E-3</v>
      </c>
      <c r="AS727" s="49">
        <v>3.3781091492163001E-3</v>
      </c>
    </row>
    <row r="728" spans="39:45" x14ac:dyDescent="0.2">
      <c r="AM728" s="11" t="str">
        <f t="shared" si="16"/>
        <v>1D</v>
      </c>
      <c r="AN728" s="48">
        <f>_xll.qlCalendarAdvance(Calendar,AN727,AM728,"f",FALSE)</f>
        <v>43278</v>
      </c>
      <c r="AO728" s="48">
        <f>_xll.qlCalendarAdvance(Calendar,AN728,Ndays&amp;"D",,,_xll.ohTrigger(Trigger,Recalc))</f>
        <v>43280</v>
      </c>
      <c r="AP728" s="49">
        <f>IFERROR(_xll.qlIndexFixing(Eur3M_QL,AO728,TRUE,Recalc),NA())</f>
        <v>3.5493838559362014E-3</v>
      </c>
      <c r="AQ728" s="49">
        <f>IFERROR(_xll.qlIndexFixing(Eur3M_MX,AN728,TRUE,Recalc),NA())</f>
        <v>3.5582738233708045E-3</v>
      </c>
      <c r="AS728" s="49">
        <v>3.3818690541576046E-3</v>
      </c>
    </row>
    <row r="729" spans="39:45" x14ac:dyDescent="0.2">
      <c r="AM729" s="11" t="str">
        <f t="shared" si="16"/>
        <v>1D</v>
      </c>
      <c r="AN729" s="48">
        <f>_xll.qlCalendarAdvance(Calendar,AN728,AM729,"f",FALSE)</f>
        <v>43279</v>
      </c>
      <c r="AO729" s="48">
        <f>_xll.qlCalendarAdvance(Calendar,AN729,Ndays&amp;"D",,,_xll.ohTrigger(Trigger,Recalc))</f>
        <v>43283</v>
      </c>
      <c r="AP729" s="49">
        <f>IFERROR(_xll.qlIndexFixing(Eur3M_QL,AO729,TRUE,Recalc),NA())</f>
        <v>3.557970990190304E-3</v>
      </c>
      <c r="AQ729" s="49">
        <f>IFERROR(_xll.qlIndexFixing(Eur3M_MX,AN729,TRUE,Recalc),NA())</f>
        <v>3.5940413766514779E-3</v>
      </c>
      <c r="AS729" s="49">
        <v>3.4113491880907371E-3</v>
      </c>
    </row>
    <row r="730" spans="39:45" x14ac:dyDescent="0.2">
      <c r="AM730" s="11" t="str">
        <f t="shared" si="16"/>
        <v>1D</v>
      </c>
      <c r="AN730" s="48">
        <f>_xll.qlCalendarAdvance(Calendar,AN729,AM730,"f",FALSE)</f>
        <v>43280</v>
      </c>
      <c r="AO730" s="48">
        <f>_xll.qlCalendarAdvance(Calendar,AN730,Ndays&amp;"D",,,_xll.ohTrigger(Trigger,Recalc))</f>
        <v>43284</v>
      </c>
      <c r="AP730" s="49">
        <f>IFERROR(_xll.qlIndexFixing(Eur3M_QL,AO730,TRUE,Recalc),NA())</f>
        <v>3.5665648556469586E-3</v>
      </c>
      <c r="AQ730" s="49">
        <f>IFERROR(_xll.qlIndexFixing(Eur3M_MX,AN730,TRUE,Recalc),NA())</f>
        <v>3.6042567509457684E-3</v>
      </c>
      <c r="AS730" s="49">
        <v>3.4197524515627614E-3</v>
      </c>
    </row>
    <row r="731" spans="39:45" x14ac:dyDescent="0.2">
      <c r="AM731" s="11" t="str">
        <f t="shared" si="16"/>
        <v>1D</v>
      </c>
      <c r="AN731" s="48">
        <f>_xll.qlCalendarAdvance(Calendar,AN730,AM731,"f",FALSE)</f>
        <v>43283</v>
      </c>
      <c r="AO731" s="48">
        <f>_xll.qlCalendarAdvance(Calendar,AN731,Ndays&amp;"D",,,_xll.ohTrigger(Trigger,Recalc))</f>
        <v>43285</v>
      </c>
      <c r="AP731" s="49">
        <f>IFERROR(_xll.qlIndexFixing(Eur3M_QL,AO731,TRUE,Recalc),NA())</f>
        <v>3.5839170062825442E-3</v>
      </c>
      <c r="AQ731" s="49">
        <f>IFERROR(_xll.qlIndexFixing(Eur3M_MX,AN731,TRUE,Recalc),NA())</f>
        <v>3.614476936099596E-3</v>
      </c>
      <c r="AS731" s="49">
        <v>3.4281927160639829E-3</v>
      </c>
    </row>
    <row r="732" spans="39:45" x14ac:dyDescent="0.2">
      <c r="AM732" s="11" t="str">
        <f t="shared" si="16"/>
        <v>1D</v>
      </c>
      <c r="AN732" s="48">
        <f>_xll.qlCalendarAdvance(Calendar,AN731,AM732,"f",FALSE)</f>
        <v>43284</v>
      </c>
      <c r="AO732" s="48">
        <f>_xll.qlCalendarAdvance(Calendar,AN732,Ndays&amp;"D",,,_xll.ohTrigger(Trigger,Recalc))</f>
        <v>43286</v>
      </c>
      <c r="AP732" s="49">
        <f>IFERROR(_xll.qlIndexFixing(Eur3M_QL,AO732,TRUE,Recalc),NA())</f>
        <v>3.6010049239493976E-3</v>
      </c>
      <c r="AQ732" s="49">
        <f>IFERROR(_xll.qlIndexFixing(Eur3M_MX,AN732,TRUE,Recalc),NA())</f>
        <v>3.6247006463970789E-3</v>
      </c>
      <c r="AS732" s="49">
        <v>3.436669829939191E-3</v>
      </c>
    </row>
    <row r="733" spans="39:45" x14ac:dyDescent="0.2">
      <c r="AM733" s="11" t="str">
        <f t="shared" si="16"/>
        <v>1D</v>
      </c>
      <c r="AN733" s="48">
        <f>_xll.qlCalendarAdvance(Calendar,AN732,AM733,"f",FALSE)</f>
        <v>43285</v>
      </c>
      <c r="AO733" s="48">
        <f>_xll.qlCalendarAdvance(Calendar,AN733,Ndays&amp;"D",,,_xll.ohTrigger(Trigger,Recalc))</f>
        <v>43287</v>
      </c>
      <c r="AP733" s="49">
        <f>IFERROR(_xll.qlIndexFixing(Eur3M_QL,AO733,TRUE,Recalc),NA())</f>
        <v>3.6096304162480668E-3</v>
      </c>
      <c r="AQ733" s="49">
        <f>IFERROR(_xll.qlIndexFixing(Eur3M_MX,AN733,TRUE,Recalc),NA())</f>
        <v>3.6448220954511459E-3</v>
      </c>
      <c r="AS733" s="49">
        <v>3.4545338878141868E-3</v>
      </c>
    </row>
    <row r="734" spans="39:45" x14ac:dyDescent="0.2">
      <c r="AM734" s="11" t="str">
        <f t="shared" si="16"/>
        <v>1D</v>
      </c>
      <c r="AN734" s="48">
        <f>_xll.qlCalendarAdvance(Calendar,AN733,AM734,"f",FALSE)</f>
        <v>43286</v>
      </c>
      <c r="AO734" s="48">
        <f>_xll.qlCalendarAdvance(Calendar,AN734,Ndays&amp;"D",,,_xll.ohTrigger(Trigger,Recalc))</f>
        <v>43290</v>
      </c>
      <c r="AP734" s="49">
        <f>IFERROR(_xll.qlIndexFixing(Eur3M_QL,AO734,TRUE,Recalc),NA())</f>
        <v>3.6182618280733441E-3</v>
      </c>
      <c r="AQ734" s="49">
        <f>IFERROR(_xll.qlIndexFixing(Eur3M_MX,AN734,TRUE,Recalc),NA())</f>
        <v>3.6656048539173295E-3</v>
      </c>
      <c r="AS734" s="49">
        <v>3.4709437177522606E-3</v>
      </c>
    </row>
    <row r="735" spans="39:45" x14ac:dyDescent="0.2">
      <c r="AM735" s="11" t="str">
        <f t="shared" si="16"/>
        <v>1D</v>
      </c>
      <c r="AN735" s="48">
        <f>_xll.qlCalendarAdvance(Calendar,AN734,AM735,"f",FALSE)</f>
        <v>43287</v>
      </c>
      <c r="AO735" s="48">
        <f>_xll.qlCalendarAdvance(Calendar,AN735,Ndays&amp;"D",,,_xll.ohTrigger(Trigger,Recalc))</f>
        <v>43291</v>
      </c>
      <c r="AP735" s="49">
        <f>IFERROR(_xll.qlIndexFixing(Eur3M_QL,AO735,TRUE,Recalc),NA())</f>
        <v>3.626899024143009E-3</v>
      </c>
      <c r="AQ735" s="49">
        <f>IFERROR(_xll.qlIndexFixing(Eur3M_MX,AN735,TRUE,Recalc),NA())</f>
        <v>3.6758267333836733E-3</v>
      </c>
      <c r="AS735" s="49">
        <v>3.4796027753362636E-3</v>
      </c>
    </row>
    <row r="736" spans="39:45" x14ac:dyDescent="0.2">
      <c r="AM736" s="11" t="str">
        <f t="shared" si="16"/>
        <v>1D</v>
      </c>
      <c r="AN736" s="48">
        <f>_xll.qlCalendarAdvance(Calendar,AN735,AM736,"f",FALSE)</f>
        <v>43290</v>
      </c>
      <c r="AO736" s="48">
        <f>_xll.qlCalendarAdvance(Calendar,AN736,Ndays&amp;"D",,,_xll.ohTrigger(Trigger,Recalc))</f>
        <v>43292</v>
      </c>
      <c r="AP736" s="49">
        <f>IFERROR(_xll.qlIndexFixing(Eur3M_QL,AO736,TRUE,Recalc),NA())</f>
        <v>3.6443151911309249E-3</v>
      </c>
      <c r="AQ736" s="49">
        <f>IFERROR(_xll.qlIndexFixing(Eur3M_MX,AN736,TRUE,Recalc),NA())</f>
        <v>3.6860443211986348E-3</v>
      </c>
      <c r="AS736" s="49">
        <v>3.4882977553583341E-3</v>
      </c>
    </row>
    <row r="737" spans="39:45" x14ac:dyDescent="0.2">
      <c r="AM737" s="11" t="str">
        <f t="shared" si="16"/>
        <v>1D</v>
      </c>
      <c r="AN737" s="48">
        <f>_xll.qlCalendarAdvance(Calendar,AN736,AM737,"f",FALSE)</f>
        <v>43291</v>
      </c>
      <c r="AO737" s="48">
        <f>_xll.qlCalendarAdvance(Calendar,AN737,Ndays&amp;"D",,,_xll.ohTrigger(Trigger,Recalc))</f>
        <v>43293</v>
      </c>
      <c r="AP737" s="49">
        <f>IFERROR(_xll.qlIndexFixing(Eur3M_QL,AO737,TRUE,Recalc),NA())</f>
        <v>3.6615029451481582E-3</v>
      </c>
      <c r="AQ737" s="49">
        <f>IFERROR(_xll.qlIndexFixing(Eur3M_MX,AN737,TRUE,Recalc),NA())</f>
        <v>3.6962562974780129E-3</v>
      </c>
      <c r="AS737" s="49">
        <v>3.4970285004930156E-3</v>
      </c>
    </row>
    <row r="738" spans="39:45" x14ac:dyDescent="0.2">
      <c r="AM738" s="11" t="str">
        <f t="shared" si="16"/>
        <v>1D</v>
      </c>
      <c r="AN738" s="48">
        <f>_xll.qlCalendarAdvance(Calendar,AN737,AM738,"f",FALSE)</f>
        <v>43292</v>
      </c>
      <c r="AO738" s="48">
        <f>_xll.qlCalendarAdvance(Calendar,AN738,Ndays&amp;"D",,,_xll.ohTrigger(Trigger,Recalc))</f>
        <v>43294</v>
      </c>
      <c r="AP738" s="49">
        <f>IFERROR(_xll.qlIndexFixing(Eur3M_QL,AO738,TRUE,Recalc),NA())</f>
        <v>3.6701670331439006E-3</v>
      </c>
      <c r="AQ738" s="49">
        <f>IFERROR(_xll.qlIndexFixing(Eur3M_MX,AN738,TRUE,Recalc),NA())</f>
        <v>3.71600521519191E-3</v>
      </c>
      <c r="AS738" s="49">
        <v>3.5154146798329644E-3</v>
      </c>
    </row>
    <row r="739" spans="39:45" x14ac:dyDescent="0.2">
      <c r="AM739" s="11" t="str">
        <f t="shared" si="16"/>
        <v>1D</v>
      </c>
      <c r="AN739" s="48">
        <f>_xll.qlCalendarAdvance(Calendar,AN738,AM739,"f",FALSE)</f>
        <v>43293</v>
      </c>
      <c r="AO739" s="48">
        <f>_xll.qlCalendarAdvance(Calendar,AN739,Ndays&amp;"D",,,_xll.ohTrigger(Trigger,Recalc))</f>
        <v>43297</v>
      </c>
      <c r="AP739" s="49">
        <f>IFERROR(_xll.qlIndexFixing(Eur3M_QL,AO739,TRUE,Recalc),NA())</f>
        <v>3.6788360936602991E-3</v>
      </c>
      <c r="AQ739" s="49">
        <f>IFERROR(_xll.qlIndexFixing(Eur3M_MX,AN739,TRUE,Recalc),NA())</f>
        <v>3.7370215186288934E-3</v>
      </c>
      <c r="AS739" s="49">
        <v>3.5323059572913902E-3</v>
      </c>
    </row>
    <row r="740" spans="39:45" x14ac:dyDescent="0.2">
      <c r="AM740" s="11" t="str">
        <f t="shared" si="16"/>
        <v>1D</v>
      </c>
      <c r="AN740" s="48">
        <f>_xll.qlCalendarAdvance(Calendar,AN739,AM740,"f",FALSE)</f>
        <v>43294</v>
      </c>
      <c r="AO740" s="48">
        <f>_xll.qlCalendarAdvance(Calendar,AN740,Ndays&amp;"D",,,_xll.ohTrigger(Trigger,Recalc))</f>
        <v>43298</v>
      </c>
      <c r="AP740" s="49">
        <f>IFERROR(_xll.qlIndexFixing(Eur3M_QL,AO740,TRUE,Recalc),NA())</f>
        <v>3.6875099914029691E-3</v>
      </c>
      <c r="AQ740" s="49">
        <f>IFERROR(_xll.qlIndexFixing(Eur3M_MX,AN740,TRUE,Recalc),NA())</f>
        <v>3.7471854680579484E-3</v>
      </c>
      <c r="AS740" s="49">
        <v>3.541213139749953E-3</v>
      </c>
    </row>
    <row r="741" spans="39:45" x14ac:dyDescent="0.2">
      <c r="AM741" s="11" t="str">
        <f t="shared" si="16"/>
        <v>1D</v>
      </c>
      <c r="AN741" s="48">
        <f>_xll.qlCalendarAdvance(Calendar,AN740,AM741,"f",FALSE)</f>
        <v>43297</v>
      </c>
      <c r="AO741" s="48">
        <f>_xll.qlCalendarAdvance(Calendar,AN741,Ndays&amp;"D",,,_xll.ohTrigger(Trigger,Recalc))</f>
        <v>43299</v>
      </c>
      <c r="AP741" s="49">
        <f>IFERROR(_xll.qlIndexFixing(Eur3M_QL,AO741,TRUE,Recalc),NA())</f>
        <v>3.7049762362864436E-3</v>
      </c>
      <c r="AQ741" s="49">
        <f>IFERROR(_xll.qlIndexFixing(Eur3M_MX,AN741,TRUE,Recalc),NA())</f>
        <v>3.7573357841082298E-3</v>
      </c>
      <c r="AS741" s="49">
        <v>3.5501551263524304E-3</v>
      </c>
    </row>
    <row r="742" spans="39:45" x14ac:dyDescent="0.2">
      <c r="AM742" s="11" t="str">
        <f t="shared" si="16"/>
        <v>1D</v>
      </c>
      <c r="AN742" s="48">
        <f>_xll.qlCalendarAdvance(Calendar,AN741,AM742,"f",FALSE)</f>
        <v>43298</v>
      </c>
      <c r="AO742" s="48">
        <f>_xll.qlCalendarAdvance(Calendar,AN742,Ndays&amp;"D",,,_xll.ohTrigger(Trigger,Recalc))</f>
        <v>43300</v>
      </c>
      <c r="AP742" s="49">
        <f>IFERROR(_xll.qlIndexFixing(Eur3M_QL,AO742,TRUE,Recalc),NA())</f>
        <v>3.722251248781696E-3</v>
      </c>
      <c r="AQ742" s="49">
        <f>IFERROR(_xll.qlIndexFixing(Eur3M_MX,AN742,TRUE,Recalc),NA())</f>
        <v>3.7674711127193951E-3</v>
      </c>
      <c r="AS742" s="49">
        <v>3.5591317541022499E-3</v>
      </c>
    </row>
    <row r="743" spans="39:45" x14ac:dyDescent="0.2">
      <c r="AM743" s="11" t="str">
        <f t="shared" si="16"/>
        <v>1D</v>
      </c>
      <c r="AN743" s="48">
        <f>_xll.qlCalendarAdvance(Calendar,AN742,AM743,"f",FALSE)</f>
        <v>43299</v>
      </c>
      <c r="AO743" s="48">
        <f>_xll.qlCalendarAdvance(Calendar,AN743,Ndays&amp;"D",,,_xll.ohTrigger(Trigger,Recalc))</f>
        <v>43301</v>
      </c>
      <c r="AP743" s="49">
        <f>IFERROR(_xll.qlIndexFixing(Eur3M_QL,AO743,TRUE,Recalc),NA())</f>
        <v>3.7309473032495167E-3</v>
      </c>
      <c r="AQ743" s="49">
        <f>IFERROR(_xll.qlIndexFixing(Eur3M_MX,AN743,TRUE,Recalc),NA())</f>
        <v>3.7867925946240659E-3</v>
      </c>
      <c r="AS743" s="49">
        <v>3.5779899008573581E-3</v>
      </c>
    </row>
    <row r="744" spans="39:45" x14ac:dyDescent="0.2">
      <c r="AM744" s="11" t="str">
        <f t="shared" si="16"/>
        <v>1D</v>
      </c>
      <c r="AN744" s="48">
        <f>_xll.qlCalendarAdvance(Calendar,AN743,AM744,"f",FALSE)</f>
        <v>43300</v>
      </c>
      <c r="AO744" s="48">
        <f>_xll.qlCalendarAdvance(Calendar,AN744,Ndays&amp;"D",,,_xll.ohTrigger(Trigger,Recalc))</f>
        <v>43304</v>
      </c>
      <c r="AP744" s="49">
        <f>IFERROR(_xll.qlIndexFixing(Eur3M_QL,AO744,TRUE,Recalc),NA())</f>
        <v>3.73964738317122E-3</v>
      </c>
      <c r="AQ744" s="49">
        <f>IFERROR(_xll.qlIndexFixing(Eur3M_MX,AN744,TRUE,Recalc),NA())</f>
        <v>3.8078353006540753E-3</v>
      </c>
      <c r="AS744" s="49">
        <v>3.5953813882496828E-3</v>
      </c>
    </row>
    <row r="745" spans="39:45" x14ac:dyDescent="0.2">
      <c r="AM745" s="11" t="str">
        <f t="shared" si="16"/>
        <v>1D</v>
      </c>
      <c r="AN745" s="48">
        <f>_xll.qlCalendarAdvance(Calendar,AN744,AM745,"f",FALSE)</f>
        <v>43301</v>
      </c>
      <c r="AO745" s="48">
        <f>_xll.qlCalendarAdvance(Calendar,AN745,Ndays&amp;"D",,,_xll.ohTrigger(Trigger,Recalc))</f>
        <v>43305</v>
      </c>
      <c r="AP745" s="49">
        <f>IFERROR(_xll.qlIndexFixing(Eur3M_QL,AO745,TRUE,Recalc),NA())</f>
        <v>3.7483513532472097E-3</v>
      </c>
      <c r="AQ745" s="49">
        <f>IFERROR(_xll.qlIndexFixing(Eur3M_MX,AN745,TRUE,Recalc),NA())</f>
        <v>3.8178752102638451E-3</v>
      </c>
      <c r="AS745" s="49">
        <v>3.6045287484025002E-3</v>
      </c>
    </row>
    <row r="746" spans="39:45" x14ac:dyDescent="0.2">
      <c r="AM746" s="11" t="str">
        <f t="shared" si="16"/>
        <v>1D</v>
      </c>
      <c r="AN746" s="48">
        <f>_xll.qlCalendarAdvance(Calendar,AN745,AM746,"f",FALSE)</f>
        <v>43304</v>
      </c>
      <c r="AO746" s="48">
        <f>_xll.qlCalendarAdvance(Calendar,AN746,Ndays&amp;"D",,,_xll.ohTrigger(Trigger,Recalc))</f>
        <v>43306</v>
      </c>
      <c r="AP746" s="49">
        <f>IFERROR(_xll.qlIndexFixing(Eur3M_QL,AO746,TRUE,Recalc),NA())</f>
        <v>3.7658547236389759E-3</v>
      </c>
      <c r="AQ746" s="49">
        <f>IFERROR(_xll.qlIndexFixing(Eur3M_MX,AN746,TRUE,Recalc),NA())</f>
        <v>3.8278919055362054E-3</v>
      </c>
      <c r="AS746" s="49">
        <v>3.6137097546959738E-3</v>
      </c>
    </row>
    <row r="747" spans="39:45" x14ac:dyDescent="0.2">
      <c r="AM747" s="12" t="str">
        <f t="shared" si="16"/>
        <v>1D</v>
      </c>
      <c r="AN747" s="50">
        <f>_xll.qlCalendarAdvance(Calendar,AN746,AM747,"f",FALSE)</f>
        <v>43305</v>
      </c>
      <c r="AO747" s="50">
        <f>_xll.qlCalendarAdvance(Calendar,AN747,Ndays&amp;"D",,,_xll.ohTrigger(Trigger,Recalc))</f>
        <v>43307</v>
      </c>
      <c r="AP747" s="51">
        <f>IFERROR(_xll.qlIndexFixing(Eur3M_QL,AO747,TRUE,Recalc),NA())</f>
        <v>3.7832034290516767E-3</v>
      </c>
      <c r="AQ747" s="51">
        <f>IFERROR(_xll.qlIndexFixing(Eur3M_MX,AN747,TRUE,Recalc),NA())</f>
        <v>3.8378839982355435E-3</v>
      </c>
      <c r="AS747" s="51">
        <v>3.6229242384598083E-3</v>
      </c>
    </row>
  </sheetData>
  <mergeCells count="8">
    <mergeCell ref="V2:V3"/>
    <mergeCell ref="B3:B4"/>
    <mergeCell ref="C3:C4"/>
    <mergeCell ref="D3:D4"/>
    <mergeCell ref="O3:O4"/>
    <mergeCell ref="R3:R4"/>
    <mergeCell ref="Q3:Q4"/>
    <mergeCell ref="P3:P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716"/>
  <sheetViews>
    <sheetView zoomScaleNormal="100" workbookViewId="0">
      <selection activeCell="V4" sqref="V4"/>
    </sheetView>
  </sheetViews>
  <sheetFormatPr defaultRowHeight="11.25" outlineLevelCol="1" x14ac:dyDescent="0.2"/>
  <cols>
    <col min="1" max="1" width="2.7109375" style="9" customWidth="1"/>
    <col min="2" max="2" width="4.7109375" style="9" customWidth="1"/>
    <col min="3" max="3" width="17.28515625" style="9" bestFit="1" customWidth="1"/>
    <col min="4" max="4" width="17.28515625" style="9" customWidth="1"/>
    <col min="5" max="5" width="10" style="9" customWidth="1"/>
    <col min="6" max="6" width="8" style="9" bestFit="1" customWidth="1"/>
    <col min="7" max="7" width="10" style="9" customWidth="1"/>
    <col min="8" max="8" width="8" style="9" bestFit="1" customWidth="1"/>
    <col min="9" max="10" width="12" style="9" bestFit="1" customWidth="1"/>
    <col min="11" max="11" width="12" style="9" hidden="1" customWidth="1" outlineLevel="1"/>
    <col min="12" max="12" width="9" style="9" hidden="1" customWidth="1" outlineLevel="1"/>
    <col min="13" max="13" width="12.7109375" style="9" customWidth="1" collapsed="1"/>
    <col min="14" max="14" width="12.7109375" style="9" customWidth="1"/>
    <col min="15" max="17" width="10.7109375" style="9" customWidth="1"/>
    <col min="18" max="18" width="14.42578125" style="9" customWidth="1"/>
    <col min="19" max="19" width="2.7109375" style="9" customWidth="1"/>
    <col min="20" max="21" width="2.28515625" style="9" customWidth="1"/>
    <col min="22" max="22" width="7" style="9" bestFit="1" customWidth="1"/>
    <col min="23" max="24" width="2.28515625" style="9" customWidth="1"/>
    <col min="25" max="25" width="10" style="9" bestFit="1" customWidth="1"/>
    <col min="26" max="26" width="12" style="9" bestFit="1" customWidth="1"/>
    <col min="27" max="27" width="31.7109375" style="9" bestFit="1" customWidth="1"/>
    <col min="28" max="30" width="2.7109375" style="9" customWidth="1"/>
    <col min="31" max="31" width="9.140625" style="9"/>
    <col min="32" max="32" width="2.7109375" style="9" customWidth="1"/>
    <col min="33" max="38" width="9.140625" style="9"/>
    <col min="39" max="39" width="9.140625" style="9" customWidth="1"/>
    <col min="40" max="40" width="12" style="9" customWidth="1"/>
    <col min="41" max="42" width="11" style="9" customWidth="1"/>
    <col min="43" max="43" width="11" style="9" bestFit="1" customWidth="1"/>
    <col min="44" max="16384" width="9.140625" style="9"/>
  </cols>
  <sheetData>
    <row r="1" spans="1:45" ht="12" thickBot="1" x14ac:dyDescent="0.25"/>
    <row r="2" spans="1:45" x14ac:dyDescent="0.2">
      <c r="A2" s="1"/>
      <c r="B2" s="2"/>
      <c r="C2" s="2" t="s">
        <v>14</v>
      </c>
      <c r="D2" s="2" t="str">
        <f>PROPER(Currency&amp;FamilyName)&amp;Tenor</f>
        <v>Euribor6M</v>
      </c>
      <c r="E2" s="2"/>
      <c r="F2" s="2"/>
      <c r="G2" s="2"/>
      <c r="H2" s="2"/>
      <c r="I2" s="2"/>
      <c r="J2" s="2"/>
      <c r="K2" s="2"/>
      <c r="L2" s="2"/>
      <c r="M2" s="2" t="str">
        <f>_xll.qlEuribor(D2&amp;"_MX",Tenor,"MX"&amp;Currency&amp;Tenor&amp;"_NEW",,_xll.ohTrigger(Trigger,Recalc),ObjectOverwrite)</f>
        <v>Euribor6M_MX#0001</v>
      </c>
      <c r="N2" s="2" t="str">
        <f>_xll.qlEuribor(Currency&amp;FamilyName&amp;Tenor&amp;"_QL",Tenor,"EUR6M",,_xll.ohTrigger(Trigger,Recalc),TRUE)</f>
        <v>EURibor6M_QL#0001</v>
      </c>
      <c r="O2" s="2"/>
      <c r="P2" s="2"/>
      <c r="Q2" s="2"/>
      <c r="R2" s="2"/>
      <c r="S2" s="3"/>
      <c r="V2" s="81" t="s">
        <v>19</v>
      </c>
      <c r="AQ2" s="76" t="s">
        <v>40</v>
      </c>
      <c r="AR2" s="77"/>
      <c r="AS2" s="76" t="s">
        <v>39</v>
      </c>
    </row>
    <row r="3" spans="1:45" ht="15" customHeight="1" x14ac:dyDescent="0.2">
      <c r="A3" s="4"/>
      <c r="B3" s="83" t="s">
        <v>11</v>
      </c>
      <c r="C3" s="85" t="s">
        <v>12</v>
      </c>
      <c r="D3" s="85" t="s">
        <v>9</v>
      </c>
      <c r="E3" s="35" t="s">
        <v>30</v>
      </c>
      <c r="F3" s="37"/>
      <c r="G3" s="35" t="s">
        <v>31</v>
      </c>
      <c r="H3" s="37"/>
      <c r="I3" s="35" t="s">
        <v>10</v>
      </c>
      <c r="J3" s="36"/>
      <c r="K3" s="36"/>
      <c r="L3" s="36"/>
      <c r="M3" s="36"/>
      <c r="N3" s="37"/>
      <c r="O3" s="83" t="s">
        <v>27</v>
      </c>
      <c r="P3" s="83" t="s">
        <v>41</v>
      </c>
      <c r="Q3" s="83" t="s">
        <v>42</v>
      </c>
      <c r="R3" s="83" t="s">
        <v>28</v>
      </c>
      <c r="S3" s="5"/>
      <c r="V3" s="82"/>
      <c r="AM3" s="42" t="s">
        <v>20</v>
      </c>
      <c r="AN3" s="42" t="s">
        <v>21</v>
      </c>
      <c r="AO3" s="42" t="s">
        <v>22</v>
      </c>
      <c r="AP3" s="42" t="s">
        <v>37</v>
      </c>
      <c r="AQ3" s="71" t="s">
        <v>38</v>
      </c>
      <c r="AS3" s="75" t="s">
        <v>38</v>
      </c>
    </row>
    <row r="4" spans="1:45" x14ac:dyDescent="0.2">
      <c r="A4" s="4"/>
      <c r="B4" s="84"/>
      <c r="C4" s="85"/>
      <c r="D4" s="85"/>
      <c r="E4" s="58" t="s">
        <v>32</v>
      </c>
      <c r="F4" s="58" t="s">
        <v>33</v>
      </c>
      <c r="G4" s="58" t="s">
        <v>32</v>
      </c>
      <c r="H4" s="58" t="s">
        <v>33</v>
      </c>
      <c r="I4" s="42" t="s">
        <v>17</v>
      </c>
      <c r="J4" s="42" t="s">
        <v>16</v>
      </c>
      <c r="K4" s="42" t="s">
        <v>18</v>
      </c>
      <c r="L4" s="58" t="s">
        <v>29</v>
      </c>
      <c r="M4" s="71" t="s">
        <v>34</v>
      </c>
      <c r="N4" s="42" t="s">
        <v>15</v>
      </c>
      <c r="O4" s="84"/>
      <c r="P4" s="84"/>
      <c r="Q4" s="84"/>
      <c r="R4" s="84"/>
      <c r="S4" s="5"/>
      <c r="V4" s="41"/>
      <c r="AM4" s="10" t="s">
        <v>23</v>
      </c>
      <c r="AN4" s="46">
        <f>_xll.qlSettingsEvaluationDate(Trigger)</f>
        <v>42244</v>
      </c>
      <c r="AO4" s="46">
        <f>_xll.qlCalendarAdvance(Calendar,AN4,Ndays&amp;"D",,,_xll.ohTrigger(Trigger,Recalc))</f>
        <v>42248</v>
      </c>
      <c r="AP4" s="47">
        <f>IFERROR(_xll.qlIndexFixing(Eur6M_QL,AO4,TRUE,Recalc),NA())</f>
        <v>3.731689907372603E-4</v>
      </c>
      <c r="AQ4" s="47">
        <f>IFERROR(_xll.qlIndexFixing(Eur6M_MX,AO4,TRUE,Recalc),NA())</f>
        <v>3.7308859198850286E-4</v>
      </c>
      <c r="AS4" s="47">
        <v>3.7308859198850286E-4</v>
      </c>
    </row>
    <row r="5" spans="1:45" x14ac:dyDescent="0.2">
      <c r="A5" s="4"/>
      <c r="B5" s="28" t="str">
        <f>_xll.qlIMMNextCode(EvaluationDate,FALSE,Trigger)</f>
        <v>U5</v>
      </c>
      <c r="C5" s="29">
        <f>_xll.qlIMMdate(B5,EvaluationDate,Trigger)</f>
        <v>42263</v>
      </c>
      <c r="D5" s="29">
        <f>_xll.qlInterestRateIndexFixingDate($D$2,$C5,Trigger)</f>
        <v>42261</v>
      </c>
      <c r="E5" s="61">
        <f t="array" ref="E5:E35">_xll.ohFilter($C$5:$C$35,$L$5:$L$35="s")</f>
        <v>42263</v>
      </c>
      <c r="F5" s="64">
        <f t="array" ref="F5:F35">_xll.ohFilter($R$5:$R$35,$L$5:$L$35="s")</f>
        <v>-0.13042541261145824</v>
      </c>
      <c r="G5" s="61">
        <f t="array" ref="G5:G35">_xll.ohFilter($C$5:$C$35,$L$5:$L$35="*")</f>
        <v>42872</v>
      </c>
      <c r="H5" s="64">
        <f t="array" ref="H5:H35">_xll.ohFilter($R$5:$R$35,$L$5:$L$35="*")</f>
        <v>-0.52629460597647049</v>
      </c>
      <c r="I5" s="38">
        <v>3.9204254126114587E-4</v>
      </c>
      <c r="J5" s="38">
        <v>3.7900000000000005E-4</v>
      </c>
      <c r="K5" s="38">
        <v>1.048485599959852E-5</v>
      </c>
      <c r="L5" s="38" t="s">
        <v>30</v>
      </c>
      <c r="M5" s="52">
        <f>IFERROR(_xll.qlIndexFixing(Eur6M_MX,D5,,Trigger),NA())</f>
        <v>3.8213767853144935E-4</v>
      </c>
      <c r="N5" s="52">
        <f>IFERROR(_xll.qlIndexFixing(Eur6M_QL,D5,,Trigger),NA())</f>
        <v>3.8089698892281661E-4</v>
      </c>
      <c r="O5" s="43">
        <f>(N5-I5)*10000</f>
        <v>-0.11145552338329265</v>
      </c>
      <c r="P5" s="43">
        <v>-9.9048627296965258E-2</v>
      </c>
      <c r="Q5" s="43">
        <f>(M5-I5)*10000</f>
        <v>-9.9048627296965258E-2</v>
      </c>
      <c r="R5" s="43">
        <f>(J5-I5)*10000</f>
        <v>-0.13042541261145824</v>
      </c>
      <c r="S5" s="5"/>
      <c r="T5" s="40">
        <f t="shared" ref="T5:T35" si="0">K5*10000</f>
        <v>0.10484855999598519</v>
      </c>
      <c r="U5" s="9">
        <v>0</v>
      </c>
      <c r="AM5" s="11" t="str">
        <f>AM4</f>
        <v>1D</v>
      </c>
      <c r="AN5" s="48">
        <f>_xll.qlCalendarAdvance(Calendar,AN4,AM5,"f",FALSE)</f>
        <v>42247</v>
      </c>
      <c r="AO5" s="48">
        <f>_xll.qlCalendarAdvance(Calendar,AN5,Ndays&amp;"D",,,_xll.ohTrigger(Trigger,Recalc))</f>
        <v>42249</v>
      </c>
      <c r="AP5" s="49">
        <f>IFERROR(_xll.qlIndexFixing(Eur6M_QL,AO5,TRUE,Recalc),NA())</f>
        <v>3.733901440092194E-4</v>
      </c>
      <c r="AQ5" s="49">
        <f>IFERROR(_xll.qlIndexFixing(Eur6M_MX,AO5,TRUE,Recalc),NA())</f>
        <v>3.7330409514316486E-4</v>
      </c>
      <c r="AS5" s="49">
        <v>3.7330409514316486E-4</v>
      </c>
    </row>
    <row r="6" spans="1:45" x14ac:dyDescent="0.2">
      <c r="A6" s="4"/>
      <c r="B6" s="28" t="str">
        <f>_xll.qlIMMNextCode(B5,FALSE,Trigger)</f>
        <v>V5</v>
      </c>
      <c r="C6" s="29">
        <f>_xll.qlIMMdate(B6,EvaluationDate,Trigger)</f>
        <v>42298</v>
      </c>
      <c r="D6" s="29">
        <f>_xll.qlInterestRateIndexFixingDate($D$2,$C6,Trigger)</f>
        <v>42296</v>
      </c>
      <c r="E6" s="61">
        <v>42844</v>
      </c>
      <c r="F6" s="64">
        <v>-0.33239279992417503</v>
      </c>
      <c r="G6" s="61">
        <v>42907</v>
      </c>
      <c r="H6" s="64">
        <v>-0.57834992155330212</v>
      </c>
      <c r="I6" s="38">
        <v>3.9960079790418495E-4</v>
      </c>
      <c r="J6" s="38">
        <v>3.97E-4</v>
      </c>
      <c r="K6" s="38">
        <v>1.8554445273467087E-5</v>
      </c>
      <c r="L6" s="38"/>
      <c r="M6" s="52">
        <f>IFERROR(_xll.qlIndexFixing(Eur6M_MX,D6,,Trigger),NA())</f>
        <v>3.952495674302841E-4</v>
      </c>
      <c r="N6" s="52">
        <f>IFERROR(_xll.qlIndexFixing(Eur6M_QL,D6,,Trigger),NA())</f>
        <v>3.94984047758461E-4</v>
      </c>
      <c r="O6" s="44">
        <f t="shared" ref="O6:O35" si="1">(N6-I6)*10000</f>
        <v>-4.616750145723951E-2</v>
      </c>
      <c r="P6" s="44">
        <v>-4.351230473900855E-2</v>
      </c>
      <c r="Q6" s="44">
        <f t="shared" ref="Q6:Q35" si="2">(M6-I6)*10000</f>
        <v>-4.351230473900855E-2</v>
      </c>
      <c r="R6" s="44">
        <f t="shared" ref="R6:R35" si="3">(J6-I6)*10000</f>
        <v>-2.6007979041849528E-2</v>
      </c>
      <c r="S6" s="5"/>
      <c r="T6" s="40">
        <f t="shared" si="0"/>
        <v>0.18554445273467088</v>
      </c>
      <c r="U6" s="9">
        <v>0</v>
      </c>
      <c r="AM6" s="11" t="str">
        <f t="shared" ref="AM6:AM69" si="4">AM5</f>
        <v>1D</v>
      </c>
      <c r="AN6" s="48">
        <f>_xll.qlCalendarAdvance(Calendar,AN5,AM6,"f",FALSE)</f>
        <v>42248</v>
      </c>
      <c r="AO6" s="48">
        <f>_xll.qlCalendarAdvance(Calendar,AN6,Ndays&amp;"D",,,_xll.ohTrigger(Trigger,Recalc))</f>
        <v>42250</v>
      </c>
      <c r="AP6" s="49">
        <f>IFERROR(_xll.qlIndexFixing(Eur6M_QL,AO6,TRUE,Recalc),NA())</f>
        <v>3.74534854359465E-4</v>
      </c>
      <c r="AQ6" s="49">
        <f>IFERROR(_xll.qlIndexFixing(Eur6M_MX,AO6,TRUE,Recalc),NA())</f>
        <v>3.7455846935777345E-4</v>
      </c>
      <c r="AS6" s="49">
        <v>3.7455846935777345E-4</v>
      </c>
    </row>
    <row r="7" spans="1:45" x14ac:dyDescent="0.2">
      <c r="A7" s="4"/>
      <c r="B7" s="28" t="str">
        <f>_xll.qlIMMNextCode(B6,FALSE,Trigger)</f>
        <v>X5</v>
      </c>
      <c r="C7" s="29">
        <f>_xll.qlIMMdate(B7,EvaluationDate,Trigger)</f>
        <v>42326</v>
      </c>
      <c r="D7" s="29">
        <f>_xll.qlInterestRateIndexFixingDate($D$2,$C7,Trigger)</f>
        <v>42324</v>
      </c>
      <c r="E7" s="61">
        <v>42935</v>
      </c>
      <c r="F7" s="64">
        <v>-0.46533519709044108</v>
      </c>
      <c r="G7" s="61" t="e">
        <v>#N/A</v>
      </c>
      <c r="H7" s="64" t="e">
        <v>#N/A</v>
      </c>
      <c r="I7" s="38">
        <v>4.1472292933091167E-4</v>
      </c>
      <c r="J7" s="38">
        <v>4.0899999999999997E-4</v>
      </c>
      <c r="K7" s="38">
        <v>1.6859179053807075E-5</v>
      </c>
      <c r="L7" s="38"/>
      <c r="M7" s="52">
        <f>IFERROR(_xll.qlIndexFixing(Eur6M_MX,D7,,Trigger),NA())</f>
        <v>4.0886177369023064E-4</v>
      </c>
      <c r="N7" s="52">
        <f>IFERROR(_xll.qlIndexFixing(Eur6M_QL,D7,,Trigger),NA())</f>
        <v>4.089278802175158E-4</v>
      </c>
      <c r="O7" s="44">
        <f t="shared" si="1"/>
        <v>-5.795049113395867E-2</v>
      </c>
      <c r="P7" s="44">
        <v>-5.8611556406810247E-2</v>
      </c>
      <c r="Q7" s="44">
        <f t="shared" si="2"/>
        <v>-5.8611556406810247E-2</v>
      </c>
      <c r="R7" s="44">
        <f t="shared" si="3"/>
        <v>-5.7229293309117017E-2</v>
      </c>
      <c r="S7" s="5"/>
      <c r="T7" s="40">
        <f t="shared" si="0"/>
        <v>0.16859179053807075</v>
      </c>
      <c r="U7" s="9">
        <v>0</v>
      </c>
      <c r="AM7" s="11" t="str">
        <f t="shared" si="4"/>
        <v>1D</v>
      </c>
      <c r="AN7" s="48">
        <f>_xll.qlCalendarAdvance(Calendar,AN6,AM7,"f",FALSE)</f>
        <v>42249</v>
      </c>
      <c r="AO7" s="48">
        <f>_xll.qlCalendarAdvance(Calendar,AN7,Ndays&amp;"D",,,_xll.ohTrigger(Trigger,Recalc))</f>
        <v>42251</v>
      </c>
      <c r="AP7" s="49">
        <f>IFERROR(_xll.qlIndexFixing(Eur6M_QL,AO7,TRUE,Recalc),NA())</f>
        <v>3.7505782690078145E-4</v>
      </c>
      <c r="AQ7" s="49">
        <f>IFERROR(_xll.qlIndexFixing(Eur6M_MX,AO7,TRUE,Recalc),NA())</f>
        <v>3.7515681377222828E-4</v>
      </c>
      <c r="AS7" s="49">
        <v>3.7515681377222828E-4</v>
      </c>
    </row>
    <row r="8" spans="1:45" x14ac:dyDescent="0.2">
      <c r="A8" s="4"/>
      <c r="B8" s="28" t="str">
        <f>_xll.qlIMMNextCode(B7,FALSE,Trigger)</f>
        <v>Z5</v>
      </c>
      <c r="C8" s="29">
        <f>_xll.qlIMMdate(B8,EvaluationDate,Trigger)</f>
        <v>42354</v>
      </c>
      <c r="D8" s="29">
        <f>_xll.qlInterestRateIndexFixingDate($D$2,$C8,Trigger)</f>
        <v>42352</v>
      </c>
      <c r="E8" s="61">
        <v>43026</v>
      </c>
      <c r="F8" s="64">
        <v>0.32118847525500988</v>
      </c>
      <c r="G8" s="61" t="e">
        <v>#N/A</v>
      </c>
      <c r="H8" s="64" t="e">
        <v>#N/A</v>
      </c>
      <c r="I8" s="38">
        <v>4.3428296466258768E-4</v>
      </c>
      <c r="J8" s="38">
        <v>4.3199999999999993E-4</v>
      </c>
      <c r="K8" s="38">
        <v>1.3721798755673775E-5</v>
      </c>
      <c r="L8" s="38"/>
      <c r="M8" s="52">
        <f>IFERROR(_xll.qlIndexFixing(Eur6M_MX,D8,,Trigger),NA())</f>
        <v>4.32087409913816E-4</v>
      </c>
      <c r="N8" s="52">
        <f>IFERROR(_xll.qlIndexFixing(Eur6M_QL,D8,,Trigger),NA())</f>
        <v>4.3139728007813286E-4</v>
      </c>
      <c r="O8" s="44">
        <f t="shared" si="1"/>
        <v>-2.8856845844548222E-2</v>
      </c>
      <c r="P8" s="44">
        <v>-2.195554748771688E-2</v>
      </c>
      <c r="Q8" s="44">
        <f t="shared" si="2"/>
        <v>-2.195554748771688E-2</v>
      </c>
      <c r="R8" s="44">
        <f t="shared" si="3"/>
        <v>-2.2829646625877553E-2</v>
      </c>
      <c r="S8" s="5"/>
      <c r="T8" s="40">
        <f t="shared" si="0"/>
        <v>0.13721798755673775</v>
      </c>
      <c r="U8" s="9">
        <v>0</v>
      </c>
      <c r="AM8" s="11" t="str">
        <f t="shared" si="4"/>
        <v>1D</v>
      </c>
      <c r="AN8" s="48">
        <f>_xll.qlCalendarAdvance(Calendar,AN7,AM8,"f",FALSE)</f>
        <v>42250</v>
      </c>
      <c r="AO8" s="48">
        <f>_xll.qlCalendarAdvance(Calendar,AN8,Ndays&amp;"D",,,_xll.ohTrigger(Trigger,Recalc))</f>
        <v>42254</v>
      </c>
      <c r="AP8" s="49">
        <f>IFERROR(_xll.qlIndexFixing(Eur6M_QL,AO8,TRUE,Recalc),NA())</f>
        <v>3.7564162785868737E-4</v>
      </c>
      <c r="AQ8" s="49">
        <f>IFERROR(_xll.qlIndexFixing(Eur6M_MX,AO8,TRUE,Recalc),NA())</f>
        <v>3.7583362860849192E-4</v>
      </c>
      <c r="AS8" s="49">
        <v>3.7583362860849192E-4</v>
      </c>
    </row>
    <row r="9" spans="1:45" x14ac:dyDescent="0.2">
      <c r="A9" s="4"/>
      <c r="B9" s="28" t="str">
        <f>_xll.qlIMMNextCode(B8,FALSE,Trigger)</f>
        <v>F6</v>
      </c>
      <c r="C9" s="29">
        <f>_xll.qlIMMdate(B9,EvaluationDate,Trigger)</f>
        <v>42389</v>
      </c>
      <c r="D9" s="29">
        <f>_xll.qlInterestRateIndexFixingDate($D$2,$C9,Trigger)</f>
        <v>42387</v>
      </c>
      <c r="E9" s="61">
        <v>43054</v>
      </c>
      <c r="F9" s="64">
        <v>0.48970617699731817</v>
      </c>
      <c r="G9" s="61" t="e">
        <v>#N/A</v>
      </c>
      <c r="H9" s="64" t="e">
        <v>#N/A</v>
      </c>
      <c r="I9" s="38">
        <v>4.6411301730088451E-4</v>
      </c>
      <c r="J9" s="38">
        <v>4.6700000000000008E-4</v>
      </c>
      <c r="K9" s="38">
        <v>1.4199839963603255E-5</v>
      </c>
      <c r="L9" s="38"/>
      <c r="M9" s="52">
        <f>IFERROR(_xll.qlIndexFixing(Eur6M_MX,D9,,Trigger),NA())</f>
        <v>4.6707698222180852E-4</v>
      </c>
      <c r="N9" s="52">
        <f>IFERROR(_xll.qlIndexFixing(Eur6M_QL,D9,,Trigger),NA())</f>
        <v>4.674895906228807E-4</v>
      </c>
      <c r="O9" s="44">
        <f t="shared" si="1"/>
        <v>3.3765733219961902E-2</v>
      </c>
      <c r="P9" s="44">
        <v>2.9639649209240108E-2</v>
      </c>
      <c r="Q9" s="44">
        <f t="shared" si="2"/>
        <v>2.9639649209240108E-2</v>
      </c>
      <c r="R9" s="44">
        <f t="shared" si="3"/>
        <v>2.8869826991155621E-2</v>
      </c>
      <c r="S9" s="5"/>
      <c r="T9" s="40">
        <f t="shared" si="0"/>
        <v>0.14199839963603256</v>
      </c>
      <c r="U9" s="9">
        <v>0</v>
      </c>
      <c r="AM9" s="11" t="str">
        <f t="shared" si="4"/>
        <v>1D</v>
      </c>
      <c r="AN9" s="48">
        <f>_xll.qlCalendarAdvance(Calendar,AN8,AM9,"f",FALSE)</f>
        <v>42251</v>
      </c>
      <c r="AO9" s="48">
        <f>_xll.qlCalendarAdvance(Calendar,AN9,Ndays&amp;"D",,,_xll.ohTrigger(Trigger,Recalc))</f>
        <v>42255</v>
      </c>
      <c r="AP9" s="49">
        <f>IFERROR(_xll.qlIndexFixing(Eur6M_QL,AO9,TRUE,Recalc),NA())</f>
        <v>3.7628011419984792E-4</v>
      </c>
      <c r="AQ9" s="49">
        <f>IFERROR(_xll.qlIndexFixing(Eur6M_MX,AO9,TRUE,Recalc),NA())</f>
        <v>3.7658166713148413E-4</v>
      </c>
      <c r="AS9" s="49">
        <v>3.7658166713148413E-4</v>
      </c>
    </row>
    <row r="10" spans="1:45" x14ac:dyDescent="0.2">
      <c r="A10" s="4"/>
      <c r="B10" s="28" t="str">
        <f>_xll.qlIMMNextCode(B9,FALSE,Trigger)</f>
        <v>G6</v>
      </c>
      <c r="C10" s="29">
        <f>_xll.qlIMMdate(B10,EvaluationDate,Trigger)</f>
        <v>42417</v>
      </c>
      <c r="D10" s="29">
        <f>_xll.qlInterestRateIndexFixingDate($D$2,$C10,Trigger)</f>
        <v>42415</v>
      </c>
      <c r="E10" s="61">
        <v>43089</v>
      </c>
      <c r="F10" s="64">
        <v>0.62630600481696197</v>
      </c>
      <c r="G10" s="61" t="e">
        <v>#N/A</v>
      </c>
      <c r="H10" s="64" t="e">
        <v>#N/A</v>
      </c>
      <c r="I10" s="38">
        <v>4.9737811444718982E-4</v>
      </c>
      <c r="J10" s="38">
        <v>4.9700000000000005E-4</v>
      </c>
      <c r="K10" s="38">
        <v>1.2113023377707272E-5</v>
      </c>
      <c r="L10" s="38"/>
      <c r="M10" s="52">
        <f>IFERROR(_xll.qlIndexFixing(Eur6M_MX,D10,,Trigger),NA())</f>
        <v>4.9571039325873841E-4</v>
      </c>
      <c r="N10" s="52">
        <f>IFERROR(_xll.qlIndexFixing(Eur6M_QL,D10,,Trigger),NA())</f>
        <v>4.9613016214739806E-4</v>
      </c>
      <c r="O10" s="44">
        <f t="shared" si="1"/>
        <v>-1.2479522997917679E-2</v>
      </c>
      <c r="P10" s="44">
        <v>-1.6677211884514154E-2</v>
      </c>
      <c r="Q10" s="44">
        <f t="shared" si="2"/>
        <v>-1.6677211884514154E-2</v>
      </c>
      <c r="R10" s="44">
        <f t="shared" si="3"/>
        <v>-3.7811444718977797E-3</v>
      </c>
      <c r="S10" s="5"/>
      <c r="T10" s="40">
        <f t="shared" si="0"/>
        <v>0.12113023377707272</v>
      </c>
      <c r="U10" s="9">
        <v>0</v>
      </c>
      <c r="AM10" s="11" t="str">
        <f t="shared" si="4"/>
        <v>1D</v>
      </c>
      <c r="AN10" s="48">
        <f>_xll.qlCalendarAdvance(Calendar,AN9,AM10,"f",FALSE)</f>
        <v>42254</v>
      </c>
      <c r="AO10" s="48">
        <f>_xll.qlCalendarAdvance(Calendar,AN10,Ndays&amp;"D",,,_xll.ohTrigger(Trigger,Recalc))</f>
        <v>42256</v>
      </c>
      <c r="AP10" s="49">
        <f>IFERROR(_xll.qlIndexFixing(Eur6M_QL,AO10,TRUE,Recalc),NA())</f>
        <v>3.7696699665054596E-4</v>
      </c>
      <c r="AQ10" s="49">
        <f>IFERROR(_xll.qlIndexFixing(Eur6M_MX,AO10,TRUE,Recalc),NA())</f>
        <v>3.7739350721235942E-4</v>
      </c>
      <c r="AS10" s="49">
        <v>3.7739350721235942E-4</v>
      </c>
    </row>
    <row r="11" spans="1:45" x14ac:dyDescent="0.2">
      <c r="A11" s="4"/>
      <c r="B11" s="28" t="str">
        <f>_xll.qlIMMNextCode(B10,FALSE,Trigger)</f>
        <v>H6</v>
      </c>
      <c r="C11" s="29">
        <f>_xll.qlIMMdate(B11,EvaluationDate,Trigger)</f>
        <v>42445</v>
      </c>
      <c r="D11" s="29">
        <f>_xll.qlInterestRateIndexFixingDate($D$2,$C11,Trigger)</f>
        <v>42443</v>
      </c>
      <c r="E11" s="61">
        <v>43117</v>
      </c>
      <c r="F11" s="64">
        <v>0.68017948830881991</v>
      </c>
      <c r="G11" s="61" t="e">
        <v>#N/A</v>
      </c>
      <c r="H11" s="64" t="e">
        <v>#N/A</v>
      </c>
      <c r="I11" s="38">
        <v>5.3501878974082792E-4</v>
      </c>
      <c r="J11" s="38">
        <v>5.2599999999999999E-4</v>
      </c>
      <c r="K11" s="38">
        <v>1.5538083520772844E-5</v>
      </c>
      <c r="L11" s="38"/>
      <c r="M11" s="52">
        <f>IFERROR(_xll.qlIndexFixing(Eur6M_MX,D11,,Trigger),NA())</f>
        <v>5.2579841976635217E-4</v>
      </c>
      <c r="N11" s="52">
        <f>IFERROR(_xll.qlIndexFixing(Eur6M_QL,D11,,Trigger),NA())</f>
        <v>5.2552944694624862E-4</v>
      </c>
      <c r="O11" s="44">
        <f t="shared" si="1"/>
        <v>-9.4893427945792919E-2</v>
      </c>
      <c r="P11" s="44">
        <v>-9.2203699744757478E-2</v>
      </c>
      <c r="Q11" s="44">
        <f t="shared" si="2"/>
        <v>-9.2203699744757478E-2</v>
      </c>
      <c r="R11" s="44">
        <f t="shared" si="3"/>
        <v>-9.0187897408279233E-2</v>
      </c>
      <c r="S11" s="5"/>
      <c r="T11" s="40">
        <f t="shared" si="0"/>
        <v>0.15538083520772844</v>
      </c>
      <c r="U11" s="9">
        <v>0</v>
      </c>
      <c r="AM11" s="11" t="str">
        <f t="shared" si="4"/>
        <v>1D</v>
      </c>
      <c r="AN11" s="48">
        <f>_xll.qlCalendarAdvance(Calendar,AN10,AM11,"f",FALSE)</f>
        <v>42255</v>
      </c>
      <c r="AO11" s="48">
        <f>_xll.qlCalendarAdvance(Calendar,AN11,Ndays&amp;"D",,,_xll.ohTrigger(Trigger,Recalc))</f>
        <v>42257</v>
      </c>
      <c r="AP11" s="49">
        <f>IFERROR(_xll.qlIndexFixing(Eur6M_QL,AO11,TRUE,Recalc),NA())</f>
        <v>3.7925293427918419E-4</v>
      </c>
      <c r="AQ11" s="49">
        <f>IFERROR(_xll.qlIndexFixing(Eur6M_MX,AO11,TRUE,Recalc),NA())</f>
        <v>3.8013498453926843E-4</v>
      </c>
      <c r="AS11" s="49">
        <v>3.8013498453926843E-4</v>
      </c>
    </row>
    <row r="12" spans="1:45" x14ac:dyDescent="0.2">
      <c r="A12" s="4"/>
      <c r="B12" s="28" t="str">
        <f>_xll.qlIMMNextCode(B11,FALSE,Trigger)</f>
        <v>J6</v>
      </c>
      <c r="C12" s="29">
        <f>_xll.qlIMMdate(B12,EvaluationDate,Trigger)</f>
        <v>42480</v>
      </c>
      <c r="D12" s="29">
        <f>_xll.qlInterestRateIndexFixingDate($D$2,$C12,Trigger)</f>
        <v>42478</v>
      </c>
      <c r="E12" s="61">
        <v>43152</v>
      </c>
      <c r="F12" s="64">
        <v>0.64326216566277894</v>
      </c>
      <c r="G12" s="61" t="e">
        <v>#N/A</v>
      </c>
      <c r="H12" s="64" t="e">
        <v>#N/A</v>
      </c>
      <c r="I12" s="38">
        <v>5.9019955356643967E-4</v>
      </c>
      <c r="J12" s="38">
        <v>5.8399999999999999E-4</v>
      </c>
      <c r="K12" s="38">
        <v>1.8128005730256899E-5</v>
      </c>
      <c r="L12" s="38"/>
      <c r="M12" s="52">
        <f>IFERROR(_xll.qlIndexFixing(Eur6M_MX,D12,,Trigger),NA())</f>
        <v>5.8371723940005076E-4</v>
      </c>
      <c r="N12" s="52">
        <f>IFERROR(_xll.qlIndexFixing(Eur6M_QL,D12,,Trigger),NA())</f>
        <v>5.8386075725033238E-4</v>
      </c>
      <c r="O12" s="44">
        <f t="shared" si="1"/>
        <v>-6.3387963161072855E-2</v>
      </c>
      <c r="P12" s="44">
        <v>-6.4823141663889042E-2</v>
      </c>
      <c r="Q12" s="44">
        <f t="shared" si="2"/>
        <v>-6.4823141663889042E-2</v>
      </c>
      <c r="R12" s="44">
        <f t="shared" si="3"/>
        <v>-6.1995535664396757E-2</v>
      </c>
      <c r="S12" s="5"/>
      <c r="T12" s="40">
        <f t="shared" si="0"/>
        <v>0.18128005730256899</v>
      </c>
      <c r="U12" s="9">
        <v>0</v>
      </c>
      <c r="AM12" s="11" t="str">
        <f t="shared" si="4"/>
        <v>1D</v>
      </c>
      <c r="AN12" s="48">
        <f>_xll.qlCalendarAdvance(Calendar,AN11,AM12,"f",FALSE)</f>
        <v>42256</v>
      </c>
      <c r="AO12" s="48">
        <f>_xll.qlCalendarAdvance(Calendar,AN12,Ndays&amp;"D",,,_xll.ohTrigger(Trigger,Recalc))</f>
        <v>42258</v>
      </c>
      <c r="AP12" s="49">
        <f>IFERROR(_xll.qlIndexFixing(Eur6M_QL,AO12,TRUE,Recalc),NA())</f>
        <v>3.8006758356260036E-4</v>
      </c>
      <c r="AQ12" s="49">
        <f>IFERROR(_xll.qlIndexFixing(Eur6M_MX,AO12,TRUE,Recalc),NA())</f>
        <v>3.8112430158162241E-4</v>
      </c>
      <c r="AS12" s="49">
        <v>3.8112430158162241E-4</v>
      </c>
    </row>
    <row r="13" spans="1:45" x14ac:dyDescent="0.2">
      <c r="A13" s="4"/>
      <c r="B13" s="28" t="str">
        <f>_xll.qlIMMNextCode(B12,FALSE,Trigger)</f>
        <v>K6</v>
      </c>
      <c r="C13" s="29">
        <f>_xll.qlIMMdate(B13,EvaluationDate,Trigger)</f>
        <v>42508</v>
      </c>
      <c r="D13" s="29">
        <f>_xll.qlInterestRateIndexFixingDate($D$2,$C13,Trigger)</f>
        <v>42506</v>
      </c>
      <c r="E13" s="61">
        <v>43180</v>
      </c>
      <c r="F13" s="64">
        <v>0.56838509785455194</v>
      </c>
      <c r="G13" s="61" t="e">
        <v>#N/A</v>
      </c>
      <c r="H13" s="64" t="e">
        <v>#N/A</v>
      </c>
      <c r="I13" s="38">
        <v>6.4590138397727776E-4</v>
      </c>
      <c r="J13" s="38">
        <v>6.4199999999999988E-4</v>
      </c>
      <c r="K13" s="38">
        <v>1.9470312093754724E-5</v>
      </c>
      <c r="L13" s="38"/>
      <c r="M13" s="52">
        <f>IFERROR(_xll.qlIndexFixing(Eur6M_MX,D13,,Trigger),NA())</f>
        <v>6.428787175296796E-4</v>
      </c>
      <c r="N13" s="52">
        <f>IFERROR(_xll.qlIndexFixing(Eur6M_QL,D13,,Trigger),NA())</f>
        <v>6.4358189112207647E-4</v>
      </c>
      <c r="O13" s="44">
        <f t="shared" si="1"/>
        <v>-2.3194928552012876E-2</v>
      </c>
      <c r="P13" s="44">
        <v>-3.0226664471637167E-2</v>
      </c>
      <c r="Q13" s="44">
        <f t="shared" si="2"/>
        <v>-3.0226664475981567E-2</v>
      </c>
      <c r="R13" s="44">
        <f t="shared" si="3"/>
        <v>-3.9013839772778725E-2</v>
      </c>
      <c r="S13" s="5"/>
      <c r="T13" s="40">
        <f t="shared" si="0"/>
        <v>0.19470312093754724</v>
      </c>
      <c r="U13" s="9">
        <v>0</v>
      </c>
      <c r="AM13" s="11" t="str">
        <f t="shared" si="4"/>
        <v>1D</v>
      </c>
      <c r="AN13" s="48">
        <f>_xll.qlCalendarAdvance(Calendar,AN12,AM13,"f",FALSE)</f>
        <v>42257</v>
      </c>
      <c r="AO13" s="48">
        <f>_xll.qlCalendarAdvance(Calendar,AN13,Ndays&amp;"D",,,_xll.ohTrigger(Trigger,Recalc))</f>
        <v>42261</v>
      </c>
      <c r="AP13" s="49">
        <f>IFERROR(_xll.qlIndexFixing(Eur6M_QL,AO13,TRUE,Recalc),NA())</f>
        <v>3.8089698892281661E-4</v>
      </c>
      <c r="AQ13" s="49">
        <f>IFERROR(_xll.qlIndexFixing(Eur6M_MX,AO13,TRUE,Recalc),NA())</f>
        <v>3.8213767853144935E-4</v>
      </c>
      <c r="AS13" s="49">
        <v>3.8213767853144935E-4</v>
      </c>
    </row>
    <row r="14" spans="1:45" x14ac:dyDescent="0.2">
      <c r="A14" s="4"/>
      <c r="B14" s="28" t="str">
        <f>_xll.qlIMMNextCode(B13,FALSE,Trigger)</f>
        <v>M6</v>
      </c>
      <c r="C14" s="29">
        <f>_xll.qlIMMdate(B14,EvaluationDate,Trigger)</f>
        <v>42536</v>
      </c>
      <c r="D14" s="29">
        <f>_xll.qlInterestRateIndexFixingDate($D$2,$C14,Trigger)</f>
        <v>42534</v>
      </c>
      <c r="E14" s="61" t="e">
        <v>#N/A</v>
      </c>
      <c r="F14" s="64" t="e">
        <v>#N/A</v>
      </c>
      <c r="G14" s="61" t="e">
        <v>#N/A</v>
      </c>
      <c r="H14" s="64" t="e">
        <v>#N/A</v>
      </c>
      <c r="I14" s="38">
        <v>7.0670798508597546E-4</v>
      </c>
      <c r="J14" s="38">
        <v>7.0400000000000009E-4</v>
      </c>
      <c r="K14" s="38">
        <v>1.9618381576398978E-5</v>
      </c>
      <c r="L14" s="38"/>
      <c r="M14" s="52">
        <f>IFERROR(_xll.qlIndexFixing(Eur6M_MX,D14,,Trigger),NA())</f>
        <v>7.0433098710949232E-4</v>
      </c>
      <c r="N14" s="52">
        <f>IFERROR(_xll.qlIndexFixing(Eur6M_QL,D14,,Trigger),NA())</f>
        <v>7.0333337335002212E-4</v>
      </c>
      <c r="O14" s="44">
        <f t="shared" si="1"/>
        <v>-3.3746117359533409E-2</v>
      </c>
      <c r="P14" s="44">
        <v>-2.376997978230334E-2</v>
      </c>
      <c r="Q14" s="44">
        <f t="shared" si="2"/>
        <v>-2.3769979764831424E-2</v>
      </c>
      <c r="R14" s="44">
        <f t="shared" si="3"/>
        <v>-2.7079850859753694E-2</v>
      </c>
      <c r="S14" s="5"/>
      <c r="T14" s="40">
        <f t="shared" si="0"/>
        <v>0.19618381576398977</v>
      </c>
      <c r="U14" s="9">
        <v>0</v>
      </c>
      <c r="AM14" s="11" t="str">
        <f t="shared" si="4"/>
        <v>1D</v>
      </c>
      <c r="AN14" s="48">
        <f>_xll.qlCalendarAdvance(Calendar,AN13,AM14,"f",FALSE)</f>
        <v>42258</v>
      </c>
      <c r="AO14" s="48">
        <f>_xll.qlCalendarAdvance(Calendar,AN14,Ndays&amp;"D",,,_xll.ohTrigger(Trigger,Recalc))</f>
        <v>42262</v>
      </c>
      <c r="AP14" s="49">
        <f>IFERROR(_xll.qlIndexFixing(Eur6M_QL,AO14,TRUE,Recalc),NA())</f>
        <v>3.8173398361044107E-4</v>
      </c>
      <c r="AQ14" s="49">
        <f>IFERROR(_xll.qlIndexFixing(Eur6M_MX,AO14,TRUE,Recalc),NA())</f>
        <v>3.8316664084240979E-4</v>
      </c>
      <c r="AS14" s="49">
        <v>3.8316664084240979E-4</v>
      </c>
    </row>
    <row r="15" spans="1:45" x14ac:dyDescent="0.2">
      <c r="A15" s="4"/>
      <c r="B15" s="28" t="str">
        <f>_xll.qlIMMNextCode(B14,FALSE,Trigger)</f>
        <v>N6</v>
      </c>
      <c r="C15" s="29">
        <f>_xll.qlIMMdate(B15,EvaluationDate,Trigger)</f>
        <v>42571</v>
      </c>
      <c r="D15" s="29">
        <f>_xll.qlInterestRateIndexFixingDate($D$2,$C15,Trigger)</f>
        <v>42569</v>
      </c>
      <c r="E15" s="61" t="e">
        <v>#N/A</v>
      </c>
      <c r="F15" s="64" t="e">
        <v>#N/A</v>
      </c>
      <c r="G15" s="61" t="e">
        <v>#N/A</v>
      </c>
      <c r="H15" s="64" t="e">
        <v>#N/A</v>
      </c>
      <c r="I15" s="38">
        <v>8.0973450617038132E-4</v>
      </c>
      <c r="J15" s="38">
        <v>8.0400000000000003E-4</v>
      </c>
      <c r="K15" s="38">
        <v>2.1900953225973578E-5</v>
      </c>
      <c r="L15" s="38"/>
      <c r="M15" s="52">
        <f>IFERROR(_xll.qlIndexFixing(Eur6M_MX,D15,,Trigger),NA())</f>
        <v>8.0419159582437302E-4</v>
      </c>
      <c r="N15" s="52">
        <f>IFERROR(_xll.qlIndexFixing(Eur6M_QL,D15,,Trigger),NA())</f>
        <v>8.0436928236594029E-4</v>
      </c>
      <c r="O15" s="44">
        <f t="shared" si="1"/>
        <v>-5.3652238044410307E-2</v>
      </c>
      <c r="P15" s="44">
        <v>-5.5429103477460606E-2</v>
      </c>
      <c r="Q15" s="44">
        <f t="shared" si="2"/>
        <v>-5.5429103460083021E-2</v>
      </c>
      <c r="R15" s="44">
        <f t="shared" si="3"/>
        <v>-5.7345061703812941E-2</v>
      </c>
      <c r="S15" s="5"/>
      <c r="T15" s="40">
        <f t="shared" si="0"/>
        <v>0.21900953225973577</v>
      </c>
      <c r="U15" s="9">
        <v>0</v>
      </c>
      <c r="AM15" s="11" t="str">
        <f t="shared" si="4"/>
        <v>1D</v>
      </c>
      <c r="AN15" s="48">
        <f>_xll.qlCalendarAdvance(Calendar,AN14,AM15,"f",FALSE)</f>
        <v>42261</v>
      </c>
      <c r="AO15" s="48">
        <f>_xll.qlCalendarAdvance(Calendar,AN15,Ndays&amp;"D",,,_xll.ohTrigger(Trigger,Recalc))</f>
        <v>42263</v>
      </c>
      <c r="AP15" s="49">
        <f>IFERROR(_xll.qlIndexFixing(Eur6M_QL,AO15,TRUE,Recalc),NA())</f>
        <v>3.8257125462867232E-4</v>
      </c>
      <c r="AQ15" s="49">
        <f>IFERROR(_xll.qlIndexFixing(Eur6M_MX,AO15,TRUE,Recalc),NA())</f>
        <v>3.8420253855902663E-4</v>
      </c>
      <c r="AS15" s="49">
        <v>3.8420253855902663E-4</v>
      </c>
    </row>
    <row r="16" spans="1:45" x14ac:dyDescent="0.2">
      <c r="A16" s="4"/>
      <c r="B16" s="28" t="str">
        <f>_xll.qlIMMNextCode(B15,FALSE,Trigger)</f>
        <v>Q6</v>
      </c>
      <c r="C16" s="29">
        <f>_xll.qlIMMdate(B16,EvaluationDate,Trigger)</f>
        <v>42599</v>
      </c>
      <c r="D16" s="29">
        <f>_xll.qlInterestRateIndexFixingDate($D$2,$C16,Trigger)</f>
        <v>42597</v>
      </c>
      <c r="E16" s="61" t="e">
        <v>#N/A</v>
      </c>
      <c r="F16" s="64" t="e">
        <v>#N/A</v>
      </c>
      <c r="G16" s="61" t="e">
        <v>#N/A</v>
      </c>
      <c r="H16" s="64" t="e">
        <v>#N/A</v>
      </c>
      <c r="I16" s="38">
        <v>8.9612982297908577E-4</v>
      </c>
      <c r="J16" s="38">
        <v>8.8800000000000001E-4</v>
      </c>
      <c r="K16" s="38">
        <v>2.1803783042902957E-5</v>
      </c>
      <c r="L16" s="38"/>
      <c r="M16" s="52">
        <f>IFERROR(_xll.qlIndexFixing(Eur6M_MX,D16,,Trigger),NA())</f>
        <v>8.8666674136090478E-4</v>
      </c>
      <c r="N16" s="52">
        <f>IFERROR(_xll.qlIndexFixing(Eur6M_QL,D16,,Trigger),NA())</f>
        <v>8.8798695812594588E-4</v>
      </c>
      <c r="O16" s="44">
        <f t="shared" si="1"/>
        <v>-8.1428648531398862E-2</v>
      </c>
      <c r="P16" s="44">
        <v>-0.10099306315454513</v>
      </c>
      <c r="Q16" s="44">
        <f t="shared" si="2"/>
        <v>-9.4630816181809921E-2</v>
      </c>
      <c r="R16" s="44">
        <f t="shared" si="3"/>
        <v>-8.1298229790857615E-2</v>
      </c>
      <c r="S16" s="5"/>
      <c r="T16" s="40">
        <f t="shared" si="0"/>
        <v>0.21803783042902958</v>
      </c>
      <c r="U16" s="9">
        <v>0</v>
      </c>
      <c r="AM16" s="11" t="str">
        <f t="shared" si="4"/>
        <v>1D</v>
      </c>
      <c r="AN16" s="48">
        <f>_xll.qlCalendarAdvance(Calendar,AN15,AM16,"f",FALSE)</f>
        <v>42262</v>
      </c>
      <c r="AO16" s="48">
        <f>_xll.qlCalendarAdvance(Calendar,AN16,Ndays&amp;"D",,,_xll.ohTrigger(Trigger,Recalc))</f>
        <v>42264</v>
      </c>
      <c r="AP16" s="49">
        <f>IFERROR(_xll.qlIndexFixing(Eur6M_QL,AO16,TRUE,Recalc),NA())</f>
        <v>3.8500940192503748E-4</v>
      </c>
      <c r="AQ16" s="49">
        <f>IFERROR(_xll.qlIndexFixing(Eur6M_MX,AO16,TRUE,Recalc),NA())</f>
        <v>3.8726271343428716E-4</v>
      </c>
      <c r="AS16" s="49">
        <v>3.8726271343428716E-4</v>
      </c>
    </row>
    <row r="17" spans="1:45" x14ac:dyDescent="0.2">
      <c r="A17" s="4"/>
      <c r="B17" s="28" t="str">
        <f>_xll.qlIMMNextCode(B16,FALSE,Trigger)</f>
        <v>U6</v>
      </c>
      <c r="C17" s="29">
        <f>_xll.qlIMMdate(B17,EvaluationDate,Trigger)</f>
        <v>42634</v>
      </c>
      <c r="D17" s="29">
        <f>_xll.qlInterestRateIndexFixingDate($D$2,$C17,Trigger)</f>
        <v>42632</v>
      </c>
      <c r="E17" s="61" t="e">
        <v>#N/A</v>
      </c>
      <c r="F17" s="64" t="e">
        <v>#N/A</v>
      </c>
      <c r="G17" s="61" t="e">
        <v>#N/A</v>
      </c>
      <c r="H17" s="64" t="e">
        <v>#N/A</v>
      </c>
      <c r="I17" s="38">
        <v>1.0075515774809168E-3</v>
      </c>
      <c r="J17" s="38">
        <v>9.8999999999999999E-4</v>
      </c>
      <c r="K17" s="38">
        <v>2.5246117687836281E-5</v>
      </c>
      <c r="L17" s="38"/>
      <c r="M17" s="52">
        <f>IFERROR(_xll.qlIndexFixing(Eur6M_MX,D17,,Trigger),NA())</f>
        <v>9.9021846992384697E-4</v>
      </c>
      <c r="N17" s="52">
        <f>IFERROR(_xll.qlIndexFixing(Eur6M_QL,D17,,Trigger),NA())</f>
        <v>9.8865516540375706E-4</v>
      </c>
      <c r="O17" s="44">
        <f t="shared" si="1"/>
        <v>-0.18896412077159738</v>
      </c>
      <c r="P17" s="44">
        <v>-5.8918298276415537E-2</v>
      </c>
      <c r="Q17" s="44">
        <f t="shared" si="2"/>
        <v>-0.17333107557069824</v>
      </c>
      <c r="R17" s="44">
        <f t="shared" si="3"/>
        <v>-0.175515774809168</v>
      </c>
      <c r="S17" s="5"/>
      <c r="T17" s="40">
        <f t="shared" si="0"/>
        <v>0.25246117687836284</v>
      </c>
      <c r="U17" s="9">
        <v>0</v>
      </c>
      <c r="AM17" s="11" t="str">
        <f t="shared" si="4"/>
        <v>1D</v>
      </c>
      <c r="AN17" s="48">
        <f>_xll.qlCalendarAdvance(Calendar,AN16,AM17,"f",FALSE)</f>
        <v>42263</v>
      </c>
      <c r="AO17" s="48">
        <f>_xll.qlCalendarAdvance(Calendar,AN17,Ndays&amp;"D",,,_xll.ohTrigger(Trigger,Recalc))</f>
        <v>42265</v>
      </c>
      <c r="AP17" s="49">
        <f>IFERROR(_xll.qlIndexFixing(Eur6M_QL,AO17,TRUE,Recalc),NA())</f>
        <v>3.8577172327657598E-4</v>
      </c>
      <c r="AQ17" s="49">
        <f>IFERROR(_xll.qlIndexFixing(Eur6M_MX,AO17,TRUE,Recalc),NA())</f>
        <v>3.8823634501140679E-4</v>
      </c>
      <c r="AS17" s="49">
        <v>3.8823634501140679E-4</v>
      </c>
    </row>
    <row r="18" spans="1:45" x14ac:dyDescent="0.2">
      <c r="A18" s="4"/>
      <c r="B18" s="28" t="str">
        <f>_xll.qlIMMNextCode(B17,FALSE,Trigger)</f>
        <v>V6</v>
      </c>
      <c r="C18" s="29">
        <f>_xll.qlIMMdate(B18,EvaluationDate,Trigger)</f>
        <v>42662</v>
      </c>
      <c r="D18" s="29">
        <f>_xll.qlInterestRateIndexFixingDate($D$2,$C18,Trigger)</f>
        <v>42660</v>
      </c>
      <c r="E18" s="61" t="e">
        <v>#N/A</v>
      </c>
      <c r="F18" s="64" t="e">
        <v>#N/A</v>
      </c>
      <c r="G18" s="61" t="e">
        <v>#N/A</v>
      </c>
      <c r="H18" s="64" t="e">
        <v>#N/A</v>
      </c>
      <c r="I18" s="38">
        <v>1.1244670140243996E-3</v>
      </c>
      <c r="J18" s="38">
        <v>1.1069999999999999E-3</v>
      </c>
      <c r="K18" s="38">
        <v>2.5443608783430792E-5</v>
      </c>
      <c r="L18" s="38"/>
      <c r="M18" s="52">
        <f>IFERROR(_xll.qlIndexFixing(Eur6M_MX,D18,,Trigger),NA())</f>
        <v>1.1030566103970567E-3</v>
      </c>
      <c r="N18" s="52">
        <f>IFERROR(_xll.qlIndexFixing(Eur6M_QL,D18,,Trigger),NA())</f>
        <v>1.103611914231181E-3</v>
      </c>
      <c r="O18" s="44">
        <f t="shared" si="1"/>
        <v>-0.20855099793218573</v>
      </c>
      <c r="P18" s="44">
        <v>-9.7138263922258702E-2</v>
      </c>
      <c r="Q18" s="44">
        <f t="shared" si="2"/>
        <v>-0.21410403627342839</v>
      </c>
      <c r="R18" s="44">
        <f t="shared" si="3"/>
        <v>-0.17467014024399657</v>
      </c>
      <c r="S18" s="5"/>
      <c r="T18" s="40">
        <f t="shared" si="0"/>
        <v>0.25443608783430793</v>
      </c>
      <c r="U18" s="9">
        <v>0</v>
      </c>
      <c r="AM18" s="11" t="str">
        <f t="shared" si="4"/>
        <v>1D</v>
      </c>
      <c r="AN18" s="48">
        <f>_xll.qlCalendarAdvance(Calendar,AN17,AM18,"f",FALSE)</f>
        <v>42264</v>
      </c>
      <c r="AO18" s="48">
        <f>_xll.qlCalendarAdvance(Calendar,AN18,Ndays&amp;"D",,,_xll.ohTrigger(Trigger,Recalc))</f>
        <v>42268</v>
      </c>
      <c r="AP18" s="49">
        <f>IFERROR(_xll.qlIndexFixing(Eur6M_QL,AO18,TRUE,Recalc),NA())</f>
        <v>3.8649556221613215E-4</v>
      </c>
      <c r="AQ18" s="49">
        <f>IFERROR(_xll.qlIndexFixing(Eur6M_MX,AO18,TRUE,Recalc),NA())</f>
        <v>3.8906654696254809E-4</v>
      </c>
      <c r="AS18" s="49">
        <v>3.8906654696254809E-4</v>
      </c>
    </row>
    <row r="19" spans="1:45" x14ac:dyDescent="0.2">
      <c r="A19" s="4"/>
      <c r="B19" s="28" t="str">
        <f>_xll.qlIMMNextCode(B18,FALSE,Trigger)</f>
        <v>X6</v>
      </c>
      <c r="C19" s="29">
        <f>_xll.qlIMMdate(B19,EvaluationDate,Trigger)</f>
        <v>42690</v>
      </c>
      <c r="D19" s="29">
        <f>_xll.qlInterestRateIndexFixingDate($D$2,$C19,Trigger)</f>
        <v>42688</v>
      </c>
      <c r="E19" s="61" t="e">
        <v>#N/A</v>
      </c>
      <c r="F19" s="64" t="e">
        <v>#N/A</v>
      </c>
      <c r="G19" s="61" t="e">
        <v>#N/A</v>
      </c>
      <c r="H19" s="64" t="e">
        <v>#N/A</v>
      </c>
      <c r="I19" s="38">
        <v>1.2403985334518512E-3</v>
      </c>
      <c r="J19" s="38">
        <v>1.232E-3</v>
      </c>
      <c r="K19" s="38">
        <v>2.7786725202429766E-5</v>
      </c>
      <c r="L19" s="38"/>
      <c r="M19" s="52">
        <f>IFERROR(_xll.qlIndexFixing(Eur6M_MX,D19,,Trigger),NA())</f>
        <v>1.2305474050553378E-3</v>
      </c>
      <c r="N19" s="52">
        <f>IFERROR(_xll.qlIndexFixing(Eur6M_QL,D19,,Trigger),NA())</f>
        <v>1.2309848852731357E-3</v>
      </c>
      <c r="O19" s="44">
        <f t="shared" si="1"/>
        <v>-9.4136481787155613E-2</v>
      </c>
      <c r="P19" s="44">
        <v>-7.6586496286941683E-2</v>
      </c>
      <c r="Q19" s="44">
        <f t="shared" si="2"/>
        <v>-9.8511283965134311E-2</v>
      </c>
      <c r="R19" s="44">
        <f t="shared" si="3"/>
        <v>-8.3985334518512242E-2</v>
      </c>
      <c r="S19" s="5"/>
      <c r="T19" s="40">
        <f t="shared" si="0"/>
        <v>0.27786725202429768</v>
      </c>
      <c r="U19" s="9">
        <v>0</v>
      </c>
      <c r="AM19" s="11" t="str">
        <f t="shared" si="4"/>
        <v>1D</v>
      </c>
      <c r="AN19" s="48">
        <f>_xll.qlCalendarAdvance(Calendar,AN18,AM19,"f",FALSE)</f>
        <v>42265</v>
      </c>
      <c r="AO19" s="48">
        <f>_xll.qlCalendarAdvance(Calendar,AN19,Ndays&amp;"D",,,_xll.ohTrigger(Trigger,Recalc))</f>
        <v>42269</v>
      </c>
      <c r="AP19" s="49">
        <f>IFERROR(_xll.qlIndexFixing(Eur6M_QL,AO19,TRUE,Recalc),NA())</f>
        <v>3.8717272824839114E-4</v>
      </c>
      <c r="AQ19" s="49">
        <f>IFERROR(_xll.qlIndexFixing(Eur6M_MX,AO19,TRUE,Recalc),NA())</f>
        <v>3.8965509019559799E-4</v>
      </c>
      <c r="AS19" s="49">
        <v>3.8965509019559799E-4</v>
      </c>
    </row>
    <row r="20" spans="1:45" x14ac:dyDescent="0.2">
      <c r="A20" s="4"/>
      <c r="B20" s="28" t="str">
        <f>_xll.qlIMMNextCode(B19,FALSE,Trigger)</f>
        <v>Z6</v>
      </c>
      <c r="C20" s="29">
        <f>_xll.qlIMMdate(B20,EvaluationDate,Trigger)</f>
        <v>42725</v>
      </c>
      <c r="D20" s="29">
        <f>_xll.qlInterestRateIndexFixingDate($D$2,$C20,Trigger)</f>
        <v>42723</v>
      </c>
      <c r="E20" s="61" t="e">
        <v>#N/A</v>
      </c>
      <c r="F20" s="64" t="e">
        <v>#N/A</v>
      </c>
      <c r="G20" s="61" t="e">
        <v>#N/A</v>
      </c>
      <c r="H20" s="64" t="e">
        <v>#N/A</v>
      </c>
      <c r="I20" s="38">
        <v>1.3937650943198416E-3</v>
      </c>
      <c r="J20" s="38">
        <v>1.3910000000000001E-3</v>
      </c>
      <c r="K20" s="38">
        <v>2.5523109674913397E-5</v>
      </c>
      <c r="L20" s="38"/>
      <c r="M20" s="52">
        <f>IFERROR(_xll.qlIndexFixing(Eur6M_MX,D20,,Trigger),NA())</f>
        <v>1.3920507644409159E-3</v>
      </c>
      <c r="N20" s="52">
        <f>IFERROR(_xll.qlIndexFixing(Eur6M_QL,D20,,Trigger),NA())</f>
        <v>1.3926617091493659E-3</v>
      </c>
      <c r="O20" s="44">
        <f t="shared" si="1"/>
        <v>-1.1033851704757205E-2</v>
      </c>
      <c r="P20" s="44">
        <v>-0.13660400764836439</v>
      </c>
      <c r="Q20" s="44">
        <f t="shared" si="2"/>
        <v>-1.7143298789257071E-2</v>
      </c>
      <c r="R20" s="44">
        <f t="shared" si="3"/>
        <v>-2.7650943198414928E-2</v>
      </c>
      <c r="S20" s="5"/>
      <c r="T20" s="40">
        <f t="shared" si="0"/>
        <v>0.25523109674913397</v>
      </c>
      <c r="U20" s="9">
        <v>0</v>
      </c>
      <c r="AM20" s="11" t="str">
        <f t="shared" si="4"/>
        <v>1D</v>
      </c>
      <c r="AN20" s="48">
        <f>_xll.qlCalendarAdvance(Calendar,AN19,AM20,"f",FALSE)</f>
        <v>42268</v>
      </c>
      <c r="AO20" s="48">
        <f>_xll.qlCalendarAdvance(Calendar,AN20,Ndays&amp;"D",,,_xll.ohTrigger(Trigger,Recalc))</f>
        <v>42270</v>
      </c>
      <c r="AP20" s="49">
        <f>IFERROR(_xll.qlIndexFixing(Eur6M_QL,AO20,TRUE,Recalc),NA())</f>
        <v>3.900457205777947E-4</v>
      </c>
      <c r="AQ20" s="49">
        <f>IFERROR(_xll.qlIndexFixing(Eur6M_MX,AO20,TRUE,Recalc),NA())</f>
        <v>3.9242195689389686E-4</v>
      </c>
      <c r="AS20" s="49">
        <v>3.9242195689389686E-4</v>
      </c>
    </row>
    <row r="21" spans="1:45" x14ac:dyDescent="0.2">
      <c r="A21" s="4"/>
      <c r="B21" s="28" t="str">
        <f>_xll.qlIMMNextCode(B20,FALSE,Trigger)</f>
        <v>F7</v>
      </c>
      <c r="C21" s="29">
        <f>_xll.qlIMMdate(B21,EvaluationDate,Trigger)</f>
        <v>42753</v>
      </c>
      <c r="D21" s="29">
        <f>_xll.qlInterestRateIndexFixingDate($D$2,$C21,Trigger)</f>
        <v>42751</v>
      </c>
      <c r="E21" s="61" t="e">
        <v>#N/A</v>
      </c>
      <c r="F21" s="64" t="e">
        <v>#N/A</v>
      </c>
      <c r="G21" s="61" t="e">
        <v>#N/A</v>
      </c>
      <c r="H21" s="64" t="e">
        <v>#N/A</v>
      </c>
      <c r="I21" s="38">
        <v>1.5169739528874612E-3</v>
      </c>
      <c r="J21" s="38">
        <v>1.5039999999999997E-3</v>
      </c>
      <c r="K21" s="38">
        <v>2.6462373430013378E-5</v>
      </c>
      <c r="L21" s="38"/>
      <c r="M21" s="52">
        <f>IFERROR(_xll.qlIndexFixing(Eur6M_MX,D21,,Trigger),NA())</f>
        <v>1.5072146759456167E-3</v>
      </c>
      <c r="N21" s="52">
        <f>IFERROR(_xll.qlIndexFixing(Eur6M_QL,D21,,Trigger),NA())</f>
        <v>1.5068115459097443E-3</v>
      </c>
      <c r="O21" s="44">
        <f t="shared" si="1"/>
        <v>-0.10162406977716909</v>
      </c>
      <c r="P21" s="44">
        <v>-0.15231988072966859</v>
      </c>
      <c r="Q21" s="44">
        <f t="shared" si="2"/>
        <v>-9.759276941844483E-2</v>
      </c>
      <c r="R21" s="44">
        <f t="shared" si="3"/>
        <v>-0.12973952887461535</v>
      </c>
      <c r="S21" s="5"/>
      <c r="T21" s="40">
        <f t="shared" si="0"/>
        <v>0.26462373430013375</v>
      </c>
      <c r="U21" s="9">
        <v>0</v>
      </c>
      <c r="AM21" s="11" t="str">
        <f t="shared" si="4"/>
        <v>1D</v>
      </c>
      <c r="AN21" s="48">
        <f>_xll.qlCalendarAdvance(Calendar,AN20,AM21,"f",FALSE)</f>
        <v>42269</v>
      </c>
      <c r="AO21" s="48">
        <f>_xll.qlCalendarAdvance(Calendar,AN21,Ndays&amp;"D",,,_xll.ohTrigger(Trigger,Recalc))</f>
        <v>42271</v>
      </c>
      <c r="AP21" s="49">
        <f>IFERROR(_xll.qlIndexFixing(Eur6M_QL,AO21,TRUE,Recalc),NA())</f>
        <v>3.8968458080969212E-4</v>
      </c>
      <c r="AQ21" s="49">
        <f>IFERROR(_xll.qlIndexFixing(Eur6M_MX,AO21,TRUE,Recalc),NA())</f>
        <v>3.9061531370241596E-4</v>
      </c>
      <c r="AS21" s="49">
        <v>3.9061531370241596E-4</v>
      </c>
    </row>
    <row r="22" spans="1:45" x14ac:dyDescent="0.2">
      <c r="A22" s="4"/>
      <c r="B22" s="28" t="str">
        <f>_xll.qlIMMNextCode(B21,FALSE,Trigger)</f>
        <v>G7</v>
      </c>
      <c r="C22" s="29">
        <f>_xll.qlIMMdate(B22,EvaluationDate,Trigger)</f>
        <v>42781</v>
      </c>
      <c r="D22" s="29">
        <f>_xll.qlInterestRateIndexFixingDate($D$2,$C22,Trigger)</f>
        <v>42779</v>
      </c>
      <c r="E22" s="61" t="e">
        <v>#N/A</v>
      </c>
      <c r="F22" s="64" t="e">
        <v>#N/A</v>
      </c>
      <c r="G22" s="61" t="e">
        <v>#N/A</v>
      </c>
      <c r="H22" s="64" t="e">
        <v>#N/A</v>
      </c>
      <c r="I22" s="38">
        <v>1.6477172541066335E-3</v>
      </c>
      <c r="J22" s="38">
        <v>1.6309999999999999E-3</v>
      </c>
      <c r="K22" s="38">
        <v>2.0910097199402767E-5</v>
      </c>
      <c r="L22" s="38"/>
      <c r="M22" s="52">
        <f>IFERROR(_xll.qlIndexFixing(Eur6M_MX,D22,,Trigger),NA())</f>
        <v>1.629711819148102E-3</v>
      </c>
      <c r="N22" s="52">
        <f>IFERROR(_xll.qlIndexFixing(Eur6M_QL,D22,,Trigger),NA())</f>
        <v>1.631867804492831E-3</v>
      </c>
      <c r="O22" s="44">
        <f t="shared" si="1"/>
        <v>-0.15849449613802424</v>
      </c>
      <c r="P22" s="44">
        <v>-0.1239479761993732</v>
      </c>
      <c r="Q22" s="44">
        <f t="shared" si="2"/>
        <v>-0.18005434958531405</v>
      </c>
      <c r="R22" s="44">
        <f t="shared" si="3"/>
        <v>-0.167172541066336</v>
      </c>
      <c r="S22" s="5"/>
      <c r="T22" s="40">
        <f t="shared" si="0"/>
        <v>0.20910097199402766</v>
      </c>
      <c r="U22" s="9">
        <v>0</v>
      </c>
      <c r="AM22" s="11" t="str">
        <f t="shared" si="4"/>
        <v>1D</v>
      </c>
      <c r="AN22" s="48">
        <f>_xll.qlCalendarAdvance(Calendar,AN21,AM22,"f",FALSE)</f>
        <v>42270</v>
      </c>
      <c r="AO22" s="48">
        <f>_xll.qlCalendarAdvance(Calendar,AN22,Ndays&amp;"D",,,_xll.ohTrigger(Trigger,Recalc))</f>
        <v>42272</v>
      </c>
      <c r="AP22" s="49">
        <f>IFERROR(_xll.qlIndexFixing(Eur6M_QL,AO22,TRUE,Recalc),NA())</f>
        <v>3.8956156035677912E-4</v>
      </c>
      <c r="AQ22" s="49">
        <f>IFERROR(_xll.qlIndexFixing(Eur6M_MX,AO22,TRUE,Recalc),NA())</f>
        <v>3.9001734888194302E-4</v>
      </c>
      <c r="AS22" s="49">
        <v>3.9001734888194302E-4</v>
      </c>
    </row>
    <row r="23" spans="1:45" x14ac:dyDescent="0.2">
      <c r="A23" s="4"/>
      <c r="B23" s="28" t="str">
        <f>_xll.qlIMMNextCode(B22,FALSE,Trigger)</f>
        <v>H7</v>
      </c>
      <c r="C23" s="29">
        <f>_xll.qlIMMdate(B23,EvaluationDate,Trigger)</f>
        <v>42809</v>
      </c>
      <c r="D23" s="29">
        <f>_xll.qlInterestRateIndexFixingDate($D$2,$C23,Trigger)</f>
        <v>42807</v>
      </c>
      <c r="E23" s="61" t="e">
        <v>#N/A</v>
      </c>
      <c r="F23" s="64" t="e">
        <v>#N/A</v>
      </c>
      <c r="G23" s="61" t="e">
        <v>#N/A</v>
      </c>
      <c r="H23" s="64" t="e">
        <v>#N/A</v>
      </c>
      <c r="I23" s="38">
        <v>1.7957142562705292E-3</v>
      </c>
      <c r="J23" s="38">
        <v>1.779E-3</v>
      </c>
      <c r="K23" s="38">
        <v>2.4748896249641235E-5</v>
      </c>
      <c r="L23" s="38"/>
      <c r="M23" s="52">
        <f>IFERROR(_xll.qlIndexFixing(Eur6M_MX,D23,,Trigger),NA())</f>
        <v>1.7899002091585807E-3</v>
      </c>
      <c r="N23" s="52">
        <f>IFERROR(_xll.qlIndexFixing(Eur6M_QL,D23,,Trigger),NA())</f>
        <v>1.7785310396223333E-3</v>
      </c>
      <c r="O23" s="44">
        <f t="shared" si="1"/>
        <v>-0.17183216648195954</v>
      </c>
      <c r="P23" s="44">
        <v>-0.14615443186510868</v>
      </c>
      <c r="Q23" s="44">
        <f t="shared" si="2"/>
        <v>-5.8140471119484935E-2</v>
      </c>
      <c r="R23" s="44">
        <f t="shared" si="3"/>
        <v>-0.16714256270529243</v>
      </c>
      <c r="S23" s="5"/>
      <c r="T23" s="40">
        <f t="shared" si="0"/>
        <v>0.24748896249641236</v>
      </c>
      <c r="U23" s="9">
        <v>0</v>
      </c>
      <c r="AM23" s="11" t="str">
        <f t="shared" si="4"/>
        <v>1D</v>
      </c>
      <c r="AN23" s="48">
        <f>_xll.qlCalendarAdvance(Calendar,AN22,AM23,"f",FALSE)</f>
        <v>42271</v>
      </c>
      <c r="AO23" s="48">
        <f>_xll.qlCalendarAdvance(Calendar,AN23,Ndays&amp;"D",,,_xll.ohTrigger(Trigger,Recalc))</f>
        <v>42275</v>
      </c>
      <c r="AP23" s="49">
        <f>IFERROR(_xll.qlIndexFixing(Eur6M_QL,AO23,TRUE,Recalc),NA())</f>
        <v>3.9000857696899261E-4</v>
      </c>
      <c r="AQ23" s="49">
        <f>IFERROR(_xll.qlIndexFixing(Eur6M_MX,AO23,TRUE,Recalc),NA())</f>
        <v>3.9014888110320498E-4</v>
      </c>
      <c r="AS23" s="49">
        <v>3.9014888110320498E-4</v>
      </c>
    </row>
    <row r="24" spans="1:45" x14ac:dyDescent="0.2">
      <c r="A24" s="4"/>
      <c r="B24" s="28" t="str">
        <f>_xll.qlIMMNextCode(B23,FALSE,Trigger)</f>
        <v>J7</v>
      </c>
      <c r="C24" s="29">
        <f>_xll.qlIMMdate(B24,EvaluationDate,Trigger)</f>
        <v>42844</v>
      </c>
      <c r="D24" s="29">
        <f>_xll.qlInterestRateIndexFixingDate($D$2,$C24,Trigger)</f>
        <v>42838</v>
      </c>
      <c r="E24" s="61" t="e">
        <v>#N/A</v>
      </c>
      <c r="F24" s="64" t="e">
        <v>#N/A</v>
      </c>
      <c r="G24" s="61" t="e">
        <v>#N/A</v>
      </c>
      <c r="H24" s="64" t="e">
        <v>#N/A</v>
      </c>
      <c r="I24" s="38">
        <v>1.9662392799924175E-3</v>
      </c>
      <c r="J24" s="38">
        <v>1.933E-3</v>
      </c>
      <c r="K24" s="38">
        <v>2.7669101390887167E-5</v>
      </c>
      <c r="L24" s="38" t="s">
        <v>30</v>
      </c>
      <c r="M24" s="52">
        <f>IFERROR(_xll.qlIndexFixing(Eur6M_MX,D24,,Trigger),NA())</f>
        <v>1.972712192655554E-3</v>
      </c>
      <c r="N24" s="52">
        <f>IFERROR(_xll.qlIndexFixing(Eur6M_QL,D24,,Trigger),NA())</f>
        <v>1.9311752640908976E-3</v>
      </c>
      <c r="O24" s="44">
        <f t="shared" si="1"/>
        <v>-0.35064015901519918</v>
      </c>
      <c r="P24" s="44">
        <v>-0.10494335778956071</v>
      </c>
      <c r="Q24" s="44">
        <f t="shared" si="2"/>
        <v>6.4729126631364597E-2</v>
      </c>
      <c r="R24" s="44">
        <f t="shared" si="3"/>
        <v>-0.33239279992417503</v>
      </c>
      <c r="S24" s="5"/>
      <c r="T24" s="40">
        <f t="shared" si="0"/>
        <v>0.27669101390887169</v>
      </c>
      <c r="U24" s="9">
        <v>0</v>
      </c>
      <c r="AM24" s="11" t="str">
        <f t="shared" si="4"/>
        <v>1D</v>
      </c>
      <c r="AN24" s="48">
        <f>_xll.qlCalendarAdvance(Calendar,AN23,AM24,"f",FALSE)</f>
        <v>42272</v>
      </c>
      <c r="AO24" s="48">
        <f>_xll.qlCalendarAdvance(Calendar,AN24,Ndays&amp;"D",,,_xll.ohTrigger(Trigger,Recalc))</f>
        <v>42276</v>
      </c>
      <c r="AP24" s="49">
        <f>IFERROR(_xll.qlIndexFixing(Eur6M_QL,AO24,TRUE,Recalc),NA())</f>
        <v>3.8999999999248653E-4</v>
      </c>
      <c r="AQ24" s="49">
        <f>IFERROR(_xll.qlIndexFixing(Eur6M_MX,AO24,TRUE,Recalc),NA())</f>
        <v>3.8999999999991228E-4</v>
      </c>
      <c r="AS24" s="49">
        <v>3.8999999999991228E-4</v>
      </c>
    </row>
    <row r="25" spans="1:45" x14ac:dyDescent="0.2">
      <c r="A25" s="4"/>
      <c r="B25" s="28" t="str">
        <f>_xll.qlIMMNextCode(B24,FALSE,Trigger)</f>
        <v>K7</v>
      </c>
      <c r="C25" s="29">
        <f>_xll.qlIMMdate(B25,EvaluationDate,Trigger)</f>
        <v>42872</v>
      </c>
      <c r="D25" s="29">
        <f>_xll.qlInterestRateIndexFixingDate($D$2,$C25,Trigger)</f>
        <v>42870</v>
      </c>
      <c r="E25" s="61" t="e">
        <v>#N/A</v>
      </c>
      <c r="F25" s="64" t="e">
        <v>#N/A</v>
      </c>
      <c r="G25" s="61" t="e">
        <v>#N/A</v>
      </c>
      <c r="H25" s="64" t="e">
        <v>#N/A</v>
      </c>
      <c r="I25" s="38">
        <v>2.1146294605976471E-3</v>
      </c>
      <c r="J25" s="38">
        <v>2.062E-3</v>
      </c>
      <c r="K25" s="38">
        <v>2.9035531744656525E-5</v>
      </c>
      <c r="L25" s="38" t="s">
        <v>31</v>
      </c>
      <c r="M25" s="52">
        <f>IFERROR(_xll.qlIndexFixing(Eur6M_MX,D25,,Trigger),NA())</f>
        <v>2.1164851173801577E-3</v>
      </c>
      <c r="N25" s="52">
        <f>IFERROR(_xll.qlIndexFixing(Eur6M_QL,D25,,Trigger),NA())</f>
        <v>2.0558969887846355E-3</v>
      </c>
      <c r="O25" s="44">
        <f t="shared" si="1"/>
        <v>-0.58732471813011544</v>
      </c>
      <c r="P25" s="44">
        <v>-7.5378906773688331E-2</v>
      </c>
      <c r="Q25" s="44">
        <f t="shared" si="2"/>
        <v>1.8556567825105813E-2</v>
      </c>
      <c r="R25" s="44">
        <f t="shared" si="3"/>
        <v>-0.52629460597647049</v>
      </c>
      <c r="S25" s="5"/>
      <c r="T25" s="40">
        <f t="shared" si="0"/>
        <v>0.29035531744656523</v>
      </c>
      <c r="U25" s="9">
        <v>0</v>
      </c>
      <c r="AM25" s="11" t="str">
        <f t="shared" si="4"/>
        <v>1D</v>
      </c>
      <c r="AN25" s="48">
        <f>_xll.qlCalendarAdvance(Calendar,AN24,AM25,"f",FALSE)</f>
        <v>42275</v>
      </c>
      <c r="AO25" s="48">
        <f>_xll.qlCalendarAdvance(Calendar,AN25,Ndays&amp;"D",,,_xll.ohTrigger(Trigger,Recalc))</f>
        <v>42277</v>
      </c>
      <c r="AP25" s="49">
        <f>IFERROR(_xll.qlIndexFixing(Eur6M_QL,AO25,TRUE,Recalc),NA())</f>
        <v>3.9003110063435463E-4</v>
      </c>
      <c r="AQ25" s="49">
        <f>IFERROR(_xll.qlIndexFixing(Eur6M_MX,AO25,TRUE,Recalc),NA())</f>
        <v>3.9000699891351932E-4</v>
      </c>
      <c r="AS25" s="49">
        <v>3.9000699891351932E-4</v>
      </c>
    </row>
    <row r="26" spans="1:45" x14ac:dyDescent="0.2">
      <c r="A26" s="4"/>
      <c r="B26" s="28" t="str">
        <f>_xll.qlIMMNextCode(B25,FALSE,Trigger)</f>
        <v>M7</v>
      </c>
      <c r="C26" s="29">
        <f>_xll.qlIMMdate(B26,EvaluationDate,Trigger)</f>
        <v>42907</v>
      </c>
      <c r="D26" s="29">
        <f>_xll.qlInterestRateIndexFixingDate($D$2,$C26,Trigger)</f>
        <v>42905</v>
      </c>
      <c r="E26" s="61" t="e">
        <v>#N/A</v>
      </c>
      <c r="F26" s="64" t="e">
        <v>#N/A</v>
      </c>
      <c r="G26" s="61" t="e">
        <v>#N/A</v>
      </c>
      <c r="H26" s="64" t="e">
        <v>#N/A</v>
      </c>
      <c r="I26" s="38">
        <v>2.2998349921553303E-3</v>
      </c>
      <c r="J26" s="38">
        <v>2.2420000000000001E-3</v>
      </c>
      <c r="K26" s="38">
        <v>2.9117206493914835E-5</v>
      </c>
      <c r="L26" s="38" t="s">
        <v>31</v>
      </c>
      <c r="M26" s="52">
        <f>IFERROR(_xll.qlIndexFixing(Eur6M_MX,D26,,Trigger),NA())</f>
        <v>2.308638386333241E-3</v>
      </c>
      <c r="N26" s="52">
        <f>IFERROR(_xll.qlIndexFixing(Eur6M_QL,D26,,Trigger),NA())</f>
        <v>2.2301596814870914E-3</v>
      </c>
      <c r="O26" s="44">
        <f t="shared" si="1"/>
        <v>-0.6967531066823891</v>
      </c>
      <c r="P26" s="44">
        <v>0.12109214904581275</v>
      </c>
      <c r="Q26" s="44">
        <f t="shared" si="2"/>
        <v>8.8033941779107339E-2</v>
      </c>
      <c r="R26" s="44">
        <f t="shared" si="3"/>
        <v>-0.57834992155330212</v>
      </c>
      <c r="S26" s="5"/>
      <c r="T26" s="40">
        <f t="shared" si="0"/>
        <v>0.29117206493914832</v>
      </c>
      <c r="U26" s="9">
        <v>0</v>
      </c>
      <c r="AM26" s="11" t="str">
        <f t="shared" si="4"/>
        <v>1D</v>
      </c>
      <c r="AN26" s="48">
        <f>_xll.qlCalendarAdvance(Calendar,AN25,AM26,"f",FALSE)</f>
        <v>42276</v>
      </c>
      <c r="AO26" s="48">
        <f>_xll.qlCalendarAdvance(Calendar,AN26,Ndays&amp;"D",,,_xll.ohTrigger(Trigger,Recalc))</f>
        <v>42278</v>
      </c>
      <c r="AP26" s="49">
        <f>IFERROR(_xll.qlIndexFixing(Eur6M_QL,AO26,TRUE,Recalc),NA())</f>
        <v>3.8997822126284715E-4</v>
      </c>
      <c r="AQ26" s="49">
        <f>IFERROR(_xll.qlIndexFixing(Eur6M_MX,AO26,TRUE,Recalc),NA())</f>
        <v>3.8996333801280493E-4</v>
      </c>
      <c r="AS26" s="49">
        <v>3.8996333801280493E-4</v>
      </c>
    </row>
    <row r="27" spans="1:45" x14ac:dyDescent="0.2">
      <c r="A27" s="4"/>
      <c r="B27" s="28" t="str">
        <f>_xll.qlIMMNextCode(B26,FALSE,Trigger)</f>
        <v>N7</v>
      </c>
      <c r="C27" s="29">
        <f>_xll.qlIMMdate(B27,EvaluationDate,Trigger)</f>
        <v>42935</v>
      </c>
      <c r="D27" s="29">
        <f>_xll.qlInterestRateIndexFixingDate($D$2,$C27,Trigger)</f>
        <v>42933</v>
      </c>
      <c r="E27" s="61" t="e">
        <v>#N/A</v>
      </c>
      <c r="F27" s="64" t="e">
        <v>#N/A</v>
      </c>
      <c r="G27" s="61" t="e">
        <v>#N/A</v>
      </c>
      <c r="H27" s="64" t="e">
        <v>#N/A</v>
      </c>
      <c r="I27" s="38">
        <v>2.4625335197090443E-3</v>
      </c>
      <c r="J27" s="38">
        <v>2.4160000000000002E-3</v>
      </c>
      <c r="K27" s="38">
        <v>2.914788165496633E-5</v>
      </c>
      <c r="L27" s="38" t="s">
        <v>30</v>
      </c>
      <c r="M27" s="52">
        <f>IFERROR(_xll.qlIndexFixing(Eur6M_MX,D27,,Trigger),NA())</f>
        <v>2.4901858624090064E-3</v>
      </c>
      <c r="N27" s="52">
        <f>IFERROR(_xll.qlIndexFixing(Eur6M_QL,D27,,Trigger),NA())</f>
        <v>2.4020970068408653E-3</v>
      </c>
      <c r="O27" s="44">
        <f t="shared" si="1"/>
        <v>-0.60436512868178993</v>
      </c>
      <c r="P27" s="44">
        <v>0.23248950501699936</v>
      </c>
      <c r="Q27" s="44">
        <f t="shared" si="2"/>
        <v>0.27652342699962129</v>
      </c>
      <c r="R27" s="44">
        <f t="shared" si="3"/>
        <v>-0.46533519709044108</v>
      </c>
      <c r="S27" s="5"/>
      <c r="T27" s="40">
        <f t="shared" si="0"/>
        <v>0.29147881654966329</v>
      </c>
      <c r="U27" s="9">
        <v>0</v>
      </c>
      <c r="AM27" s="11" t="str">
        <f t="shared" si="4"/>
        <v>1D</v>
      </c>
      <c r="AN27" s="48">
        <f>_xll.qlCalendarAdvance(Calendar,AN26,AM27,"f",FALSE)</f>
        <v>42277</v>
      </c>
      <c r="AO27" s="48">
        <f>_xll.qlCalendarAdvance(Calendar,AN27,Ndays&amp;"D",,,_xll.ohTrigger(Trigger,Recalc))</f>
        <v>42279</v>
      </c>
      <c r="AP27" s="49">
        <f>IFERROR(_xll.qlIndexFixing(Eur6M_QL,AO27,TRUE,Recalc),NA())</f>
        <v>3.9005760841325253E-4</v>
      </c>
      <c r="AQ27" s="49">
        <f>IFERROR(_xll.qlIndexFixing(Eur6M_MX,AO27,TRUE,Recalc),NA())</f>
        <v>3.9004797767420475E-4</v>
      </c>
      <c r="AS27" s="49">
        <v>3.9004797767420475E-4</v>
      </c>
    </row>
    <row r="28" spans="1:45" x14ac:dyDescent="0.2">
      <c r="A28" s="4"/>
      <c r="B28" s="28" t="str">
        <f>_xll.qlIMMNextCode(B27,FALSE,Trigger)</f>
        <v>Q7</v>
      </c>
      <c r="C28" s="29">
        <f>_xll.qlIMMdate(B28,EvaluationDate,Trigger)</f>
        <v>42963</v>
      </c>
      <c r="D28" s="29">
        <f>_xll.qlInterestRateIndexFixingDate($D$2,$C28,Trigger)</f>
        <v>42961</v>
      </c>
      <c r="E28" s="61" t="e">
        <v>#N/A</v>
      </c>
      <c r="F28" s="64" t="e">
        <v>#N/A</v>
      </c>
      <c r="G28" s="61" t="e">
        <v>#N/A</v>
      </c>
      <c r="H28" s="64" t="e">
        <v>#N/A</v>
      </c>
      <c r="I28" s="38">
        <v>2.6222949239510466E-3</v>
      </c>
      <c r="J28" s="38">
        <v>2.6019999999999997E-3</v>
      </c>
      <c r="K28" s="38">
        <v>2.5980593173004417E-5</v>
      </c>
      <c r="L28" s="38"/>
      <c r="M28" s="52">
        <f>IFERROR(_xll.qlIndexFixing(Eur6M_MX,D28,,Trigger),NA())</f>
        <v>2.6855355780340483E-3</v>
      </c>
      <c r="N28" s="52">
        <f>IFERROR(_xll.qlIndexFixing(Eur6M_QL,D28,,Trigger),NA())</f>
        <v>2.588283969941799E-3</v>
      </c>
      <c r="O28" s="44">
        <f t="shared" si="1"/>
        <v>-0.34010954009247585</v>
      </c>
      <c r="P28" s="44">
        <v>0.50246426429986257</v>
      </c>
      <c r="Q28" s="44">
        <f t="shared" si="2"/>
        <v>0.63240654083001735</v>
      </c>
      <c r="R28" s="44">
        <f t="shared" si="3"/>
        <v>-0.20294923951046875</v>
      </c>
      <c r="S28" s="5"/>
      <c r="T28" s="40">
        <f t="shared" si="0"/>
        <v>0.25980593173004418</v>
      </c>
      <c r="U28" s="9">
        <v>0</v>
      </c>
      <c r="AM28" s="11" t="str">
        <f t="shared" si="4"/>
        <v>1D</v>
      </c>
      <c r="AN28" s="48">
        <f>_xll.qlCalendarAdvance(Calendar,AN27,AM28,"f",FALSE)</f>
        <v>42278</v>
      </c>
      <c r="AO28" s="48">
        <f>_xll.qlCalendarAdvance(Calendar,AN28,Ndays&amp;"D",,,_xll.ohTrigger(Trigger,Recalc))</f>
        <v>42282</v>
      </c>
      <c r="AP28" s="49">
        <f>IFERROR(_xll.qlIndexFixing(Eur6M_QL,AO28,TRUE,Recalc),NA())</f>
        <v>3.9017201328833413E-4</v>
      </c>
      <c r="AQ28" s="49">
        <f>IFERROR(_xll.qlIndexFixing(Eur6M_MX,AO28,TRUE,Recalc),NA())</f>
        <v>3.9017082500258021E-4</v>
      </c>
      <c r="AS28" s="49">
        <v>3.9017082500258021E-4</v>
      </c>
    </row>
    <row r="29" spans="1:45" x14ac:dyDescent="0.2">
      <c r="A29" s="4"/>
      <c r="B29" s="28" t="str">
        <f>_xll.qlIMMNextCode(B28,FALSE,Trigger)</f>
        <v>U7</v>
      </c>
      <c r="C29" s="29">
        <f>_xll.qlIMMdate(B29,EvaluationDate,Trigger)</f>
        <v>42998</v>
      </c>
      <c r="D29" s="29">
        <f>_xll.qlInterestRateIndexFixingDate($D$2,$C29,Trigger)</f>
        <v>42996</v>
      </c>
      <c r="E29" s="61" t="e">
        <v>#N/A</v>
      </c>
      <c r="F29" s="64" t="e">
        <v>#N/A</v>
      </c>
      <c r="G29" s="61" t="e">
        <v>#N/A</v>
      </c>
      <c r="H29" s="64" t="e">
        <v>#N/A</v>
      </c>
      <c r="I29" s="38">
        <v>2.8230547075954733E-3</v>
      </c>
      <c r="J29" s="38">
        <v>2.8340000000000006E-3</v>
      </c>
      <c r="K29" s="38">
        <v>2.1302457093721702E-5</v>
      </c>
      <c r="L29" s="38"/>
      <c r="M29" s="52">
        <f>IFERROR(_xll.qlIndexFixing(Eur6M_MX,D29,,Trigger),NA())</f>
        <v>2.9029393556700305E-3</v>
      </c>
      <c r="N29" s="52">
        <f>IFERROR(_xll.qlIndexFixing(Eur6M_QL,D29,,Trigger),NA())</f>
        <v>2.8235062139015509E-3</v>
      </c>
      <c r="O29" s="44">
        <f t="shared" si="1"/>
        <v>4.5150630607762934E-3</v>
      </c>
      <c r="P29" s="44">
        <v>0.74972440293687337</v>
      </c>
      <c r="Q29" s="44">
        <f t="shared" si="2"/>
        <v>0.79884648074557241</v>
      </c>
      <c r="R29" s="44">
        <f t="shared" si="3"/>
        <v>0.10945292404527293</v>
      </c>
      <c r="S29" s="5"/>
      <c r="T29" s="40">
        <f t="shared" si="0"/>
        <v>0.21302457093721702</v>
      </c>
      <c r="U29" s="9">
        <v>0</v>
      </c>
      <c r="AM29" s="11" t="str">
        <f t="shared" si="4"/>
        <v>1D</v>
      </c>
      <c r="AN29" s="48">
        <f>_xll.qlCalendarAdvance(Calendar,AN28,AM29,"f",FALSE)</f>
        <v>42279</v>
      </c>
      <c r="AO29" s="48">
        <f>_xll.qlCalendarAdvance(Calendar,AN29,Ndays&amp;"D",,,_xll.ohTrigger(Trigger,Recalc))</f>
        <v>42283</v>
      </c>
      <c r="AP29" s="49">
        <f>IFERROR(_xll.qlIndexFixing(Eur6M_QL,AO29,TRUE,Recalc),NA())</f>
        <v>3.9032149695181434E-4</v>
      </c>
      <c r="AQ29" s="49">
        <f>IFERROR(_xll.qlIndexFixing(Eur6M_MX,AO29,TRUE,Recalc),NA())</f>
        <v>3.903316947424045E-4</v>
      </c>
      <c r="AS29" s="49">
        <v>3.903316947424045E-4</v>
      </c>
    </row>
    <row r="30" spans="1:45" x14ac:dyDescent="0.2">
      <c r="A30" s="4"/>
      <c r="B30" s="28" t="str">
        <f>_xll.qlIMMNextCode(B29,FALSE,Trigger)</f>
        <v>V7</v>
      </c>
      <c r="C30" s="29">
        <f>_xll.qlIMMdate(B30,EvaluationDate,Trigger)</f>
        <v>43026</v>
      </c>
      <c r="D30" s="29">
        <f>_xll.qlInterestRateIndexFixingDate($D$2,$C30,Trigger)</f>
        <v>43024</v>
      </c>
      <c r="E30" s="61" t="e">
        <v>#N/A</v>
      </c>
      <c r="F30" s="64" t="e">
        <v>#N/A</v>
      </c>
      <c r="G30" s="61" t="e">
        <v>#N/A</v>
      </c>
      <c r="H30" s="64" t="e">
        <v>#N/A</v>
      </c>
      <c r="I30" s="38">
        <v>3.0038811524744987E-3</v>
      </c>
      <c r="J30" s="38">
        <v>3.0359999999999996E-3</v>
      </c>
      <c r="K30" s="38">
        <v>2.2989918877754264E-5</v>
      </c>
      <c r="L30" s="38" t="s">
        <v>30</v>
      </c>
      <c r="M30" s="52">
        <f>IFERROR(_xll.qlIndexFixing(Eur6M_MX,D30,,Trigger),NA())</f>
        <v>3.0821906602323543E-3</v>
      </c>
      <c r="N30" s="52">
        <f>IFERROR(_xll.qlIndexFixing(Eur6M_QL,D30,,Trigger),NA())</f>
        <v>3.0298661967393509E-3</v>
      </c>
      <c r="O30" s="44">
        <f t="shared" si="1"/>
        <v>0.25985044264852269</v>
      </c>
      <c r="P30" s="44">
        <v>0.77686291917163608</v>
      </c>
      <c r="Q30" s="44">
        <f t="shared" si="2"/>
        <v>0.78309507757855656</v>
      </c>
      <c r="R30" s="44">
        <f t="shared" si="3"/>
        <v>0.32118847525500988</v>
      </c>
      <c r="S30" s="5"/>
      <c r="T30" s="40">
        <f t="shared" si="0"/>
        <v>0.22989918877754265</v>
      </c>
      <c r="U30" s="9">
        <v>0</v>
      </c>
      <c r="AM30" s="11" t="str">
        <f t="shared" si="4"/>
        <v>1D</v>
      </c>
      <c r="AN30" s="48">
        <f>_xll.qlCalendarAdvance(Calendar,AN29,AM30,"f",FALSE)</f>
        <v>42282</v>
      </c>
      <c r="AO30" s="48">
        <f>_xll.qlCalendarAdvance(Calendar,AN30,Ndays&amp;"D",,,_xll.ohTrigger(Trigger,Recalc))</f>
        <v>42284</v>
      </c>
      <c r="AP30" s="49">
        <f>IFERROR(_xll.qlIndexFixing(Eur6M_QL,AO30,TRUE,Recalc),NA())</f>
        <v>3.9054800744619492E-4</v>
      </c>
      <c r="AQ30" s="49">
        <f>IFERROR(_xll.qlIndexFixing(Eur6M_MX,AO30,TRUE,Recalc),NA())</f>
        <v>3.9057726128532982E-4</v>
      </c>
      <c r="AS30" s="49">
        <v>3.9057726128532982E-4</v>
      </c>
    </row>
    <row r="31" spans="1:45" x14ac:dyDescent="0.2">
      <c r="A31" s="4"/>
      <c r="B31" s="28" t="str">
        <f>_xll.qlIMMNextCode(B30,FALSE,Trigger)</f>
        <v>X7</v>
      </c>
      <c r="C31" s="29">
        <f>_xll.qlIMMdate(B31,EvaluationDate,Trigger)</f>
        <v>43054</v>
      </c>
      <c r="D31" s="29">
        <f>_xll.qlInterestRateIndexFixingDate($D$2,$C31,Trigger)</f>
        <v>43052</v>
      </c>
      <c r="E31" s="61" t="e">
        <v>#N/A</v>
      </c>
      <c r="F31" s="64" t="e">
        <v>#N/A</v>
      </c>
      <c r="G31" s="61" t="e">
        <v>#N/A</v>
      </c>
      <c r="H31" s="64" t="e">
        <v>#N/A</v>
      </c>
      <c r="I31" s="38">
        <v>3.1860293823002682E-3</v>
      </c>
      <c r="J31" s="38">
        <v>3.235E-3</v>
      </c>
      <c r="K31" s="38">
        <v>2.5572320865239342E-5</v>
      </c>
      <c r="L31" s="38" t="s">
        <v>30</v>
      </c>
      <c r="M31" s="52">
        <f>IFERROR(_xll.qlIndexFixing(Eur6M_MX,D31,,Trigger),NA())</f>
        <v>3.2585435001830951E-3</v>
      </c>
      <c r="N31" s="52">
        <f>IFERROR(_xll.qlIndexFixing(Eur6M_QL,D31,,Trigger),NA())</f>
        <v>3.2331978411512022E-3</v>
      </c>
      <c r="O31" s="44">
        <f t="shared" si="1"/>
        <v>0.4716845885093402</v>
      </c>
      <c r="P31" s="44">
        <v>0.75406314604942004</v>
      </c>
      <c r="Q31" s="44">
        <f t="shared" si="2"/>
        <v>0.72514117882826845</v>
      </c>
      <c r="R31" s="44">
        <f t="shared" si="3"/>
        <v>0.48970617699731817</v>
      </c>
      <c r="S31" s="5"/>
      <c r="T31" s="40">
        <f t="shared" si="0"/>
        <v>0.2557232086523934</v>
      </c>
      <c r="U31" s="9">
        <v>0</v>
      </c>
      <c r="AM31" s="11" t="str">
        <f t="shared" si="4"/>
        <v>1D</v>
      </c>
      <c r="AN31" s="48">
        <f>_xll.qlCalendarAdvance(Calendar,AN30,AM31,"f",FALSE)</f>
        <v>42283</v>
      </c>
      <c r="AO31" s="48">
        <f>_xll.qlCalendarAdvance(Calendar,AN31,Ndays&amp;"D",,,_xll.ohTrigger(Trigger,Recalc))</f>
        <v>42285</v>
      </c>
      <c r="AP31" s="49">
        <f>IFERROR(_xll.qlIndexFixing(Eur6M_QL,AO31,TRUE,Recalc),NA())</f>
        <v>3.9126181212486259E-4</v>
      </c>
      <c r="AQ31" s="49">
        <f>IFERROR(_xll.qlIndexFixing(Eur6M_MX,AO31,TRUE,Recalc),NA())</f>
        <v>3.9134113153055101E-4</v>
      </c>
      <c r="AS31" s="49">
        <v>3.9134113153055101E-4</v>
      </c>
    </row>
    <row r="32" spans="1:45" x14ac:dyDescent="0.2">
      <c r="A32" s="4"/>
      <c r="B32" s="28" t="str">
        <f>_xll.qlIMMNextCode(B31,FALSE,Trigger)</f>
        <v>Z7</v>
      </c>
      <c r="C32" s="29">
        <f>_xll.qlIMMdate(B32,EvaluationDate,Trigger)</f>
        <v>43089</v>
      </c>
      <c r="D32" s="29">
        <f>_xll.qlInterestRateIndexFixingDate($D$2,$C32,Trigger)</f>
        <v>43087</v>
      </c>
      <c r="E32" s="61" t="e">
        <v>#N/A</v>
      </c>
      <c r="F32" s="64" t="e">
        <v>#N/A</v>
      </c>
      <c r="G32" s="61" t="e">
        <v>#N/A</v>
      </c>
      <c r="H32" s="64" t="e">
        <v>#N/A</v>
      </c>
      <c r="I32" s="38">
        <v>3.4343693995183039E-3</v>
      </c>
      <c r="J32" s="38">
        <v>3.4970000000000001E-3</v>
      </c>
      <c r="K32" s="38">
        <v>2.7965081034299443E-5</v>
      </c>
      <c r="L32" s="38" t="s">
        <v>30</v>
      </c>
      <c r="M32" s="52">
        <f>IFERROR(_xll.qlIndexFixing(Eur6M_MX,D32,,Trigger),NA())</f>
        <v>3.491201498196476E-3</v>
      </c>
      <c r="N32" s="52">
        <f>IFERROR(_xll.qlIndexFixing(Eur6M_QL,D32,,Trigger),NA())</f>
        <v>3.5015434735837583E-3</v>
      </c>
      <c r="O32" s="44">
        <f t="shared" si="1"/>
        <v>0.67174074065454425</v>
      </c>
      <c r="P32" s="44">
        <v>0.63075692046641896</v>
      </c>
      <c r="Q32" s="44">
        <f t="shared" si="2"/>
        <v>0.56832098678172116</v>
      </c>
      <c r="R32" s="44">
        <f t="shared" si="3"/>
        <v>0.62630600481696197</v>
      </c>
      <c r="S32" s="5"/>
      <c r="T32" s="40">
        <f t="shared" si="0"/>
        <v>0.27965081034299444</v>
      </c>
      <c r="U32" s="9">
        <v>0</v>
      </c>
      <c r="AM32" s="11" t="str">
        <f t="shared" si="4"/>
        <v>1D</v>
      </c>
      <c r="AN32" s="48">
        <f>_xll.qlCalendarAdvance(Calendar,AN31,AM32,"f",FALSE)</f>
        <v>42284</v>
      </c>
      <c r="AO32" s="48">
        <f>_xll.qlCalendarAdvance(Calendar,AN32,Ndays&amp;"D",,,_xll.ohTrigger(Trigger,Recalc))</f>
        <v>42286</v>
      </c>
      <c r="AP32" s="49">
        <f>IFERROR(_xll.qlIndexFixing(Eur6M_QL,AO32,TRUE,Recalc),NA())</f>
        <v>3.9157797703987614E-4</v>
      </c>
      <c r="AQ32" s="49">
        <f>IFERROR(_xll.qlIndexFixing(Eur6M_MX,AO32,TRUE,Recalc),NA())</f>
        <v>3.91678773317867E-4</v>
      </c>
      <c r="AS32" s="49">
        <v>3.91678773317867E-4</v>
      </c>
    </row>
    <row r="33" spans="1:45" x14ac:dyDescent="0.2">
      <c r="A33" s="4"/>
      <c r="B33" s="28" t="str">
        <f>_xll.qlIMMNextCode(B32,FALSE,Trigger)</f>
        <v>F8</v>
      </c>
      <c r="C33" s="29">
        <f>_xll.qlIMMdate(B33,EvaluationDate,Trigger)</f>
        <v>43117</v>
      </c>
      <c r="D33" s="29">
        <f>_xll.qlInterestRateIndexFixingDate($D$2,$C33,Trigger)</f>
        <v>43115</v>
      </c>
      <c r="E33" s="61" t="e">
        <v>#N/A</v>
      </c>
      <c r="F33" s="64" t="e">
        <v>#N/A</v>
      </c>
      <c r="G33" s="61" t="e">
        <v>#N/A</v>
      </c>
      <c r="H33" s="64" t="e">
        <v>#N/A</v>
      </c>
      <c r="I33" s="38">
        <v>3.636982051169118E-3</v>
      </c>
      <c r="J33" s="38">
        <v>3.705E-3</v>
      </c>
      <c r="K33" s="38">
        <v>2.8858325077601347E-5</v>
      </c>
      <c r="L33" s="38" t="s">
        <v>30</v>
      </c>
      <c r="M33" s="52">
        <f>IFERROR(_xll.qlIndexFixing(Eur6M_MX,D33,,Trigger),NA())</f>
        <v>3.6747646036887787E-3</v>
      </c>
      <c r="N33" s="52">
        <f>IFERROR(_xll.qlIndexFixing(Eur6M_QL,D33,,Trigger),NA())</f>
        <v>3.7130784390541176E-3</v>
      </c>
      <c r="O33" s="44">
        <f t="shared" si="1"/>
        <v>0.76096387884999617</v>
      </c>
      <c r="P33" s="44">
        <v>0.45602055415457871</v>
      </c>
      <c r="Q33" s="44">
        <f t="shared" si="2"/>
        <v>0.37782552519660761</v>
      </c>
      <c r="R33" s="44">
        <f t="shared" si="3"/>
        <v>0.68017948830881991</v>
      </c>
      <c r="S33" s="5"/>
      <c r="T33" s="40">
        <f t="shared" si="0"/>
        <v>0.28858325077601349</v>
      </c>
      <c r="U33" s="9">
        <v>0</v>
      </c>
      <c r="AM33" s="11" t="str">
        <f t="shared" si="4"/>
        <v>1D</v>
      </c>
      <c r="AN33" s="48">
        <f>_xll.qlCalendarAdvance(Calendar,AN32,AM33,"f",FALSE)</f>
        <v>42285</v>
      </c>
      <c r="AO33" s="48">
        <f>_xll.qlCalendarAdvance(Calendar,AN33,Ndays&amp;"D",,,_xll.ohTrigger(Trigger,Recalc))</f>
        <v>42289</v>
      </c>
      <c r="AP33" s="49">
        <f>IFERROR(_xll.qlIndexFixing(Eur6M_QL,AO33,TRUE,Recalc),NA())</f>
        <v>3.9192380993269092E-4</v>
      </c>
      <c r="AQ33" s="49">
        <f>IFERROR(_xll.qlIndexFixing(Eur6M_MX,AO33,TRUE,Recalc),NA())</f>
        <v>3.920469892748271E-4</v>
      </c>
      <c r="AS33" s="49">
        <v>3.920469892748271E-4</v>
      </c>
    </row>
    <row r="34" spans="1:45" x14ac:dyDescent="0.2">
      <c r="A34" s="4"/>
      <c r="B34" s="28" t="str">
        <f>_xll.qlIMMNextCode(B33,FALSE,Trigger)</f>
        <v>G8</v>
      </c>
      <c r="C34" s="29">
        <f>_xll.qlIMMdate(B34,EvaluationDate,Trigger)</f>
        <v>43152</v>
      </c>
      <c r="D34" s="29">
        <f>_xll.qlInterestRateIndexFixingDate($D$2,$C34,Trigger)</f>
        <v>43150</v>
      </c>
      <c r="E34" s="61" t="e">
        <v>#N/A</v>
      </c>
      <c r="F34" s="64" t="e">
        <v>#N/A</v>
      </c>
      <c r="G34" s="61" t="e">
        <v>#N/A</v>
      </c>
      <c r="H34" s="64" t="e">
        <v>#N/A</v>
      </c>
      <c r="I34" s="38">
        <v>3.9106737834337223E-3</v>
      </c>
      <c r="J34" s="38">
        <v>3.9750000000000002E-3</v>
      </c>
      <c r="K34" s="38">
        <v>3.3259039194754113E-5</v>
      </c>
      <c r="L34" s="38" t="s">
        <v>30</v>
      </c>
      <c r="M34" s="52">
        <f>IFERROR(_xll.qlIndexFixing(Eur6M_MX,D34,,Trigger),NA())</f>
        <v>3.9125131874914194E-3</v>
      </c>
      <c r="N34" s="52">
        <f>IFERROR(_xll.qlIndexFixing(Eur6M_QL,D34,,Trigger),NA())</f>
        <v>3.9864344262750366E-3</v>
      </c>
      <c r="O34" s="44">
        <f t="shared" si="1"/>
        <v>0.75760642841314274</v>
      </c>
      <c r="P34" s="44">
        <v>0.10090690994944349</v>
      </c>
      <c r="Q34" s="44">
        <f t="shared" si="2"/>
        <v>1.8394040576970305E-2</v>
      </c>
      <c r="R34" s="44">
        <f t="shared" si="3"/>
        <v>0.64326216566277894</v>
      </c>
      <c r="S34" s="5"/>
      <c r="T34" s="40">
        <f t="shared" si="0"/>
        <v>0.33259039194754114</v>
      </c>
      <c r="U34" s="9">
        <v>0</v>
      </c>
      <c r="AM34" s="11" t="str">
        <f t="shared" si="4"/>
        <v>1D</v>
      </c>
      <c r="AN34" s="48">
        <f>_xll.qlCalendarAdvance(Calendar,AN33,AM34,"f",FALSE)</f>
        <v>42286</v>
      </c>
      <c r="AO34" s="48">
        <f>_xll.qlCalendarAdvance(Calendar,AN34,Ndays&amp;"D",,,_xll.ohTrigger(Trigger,Recalc))</f>
        <v>42290</v>
      </c>
      <c r="AP34" s="49">
        <f>IFERROR(_xll.qlIndexFixing(Eur6M_QL,AO34,TRUE,Recalc),NA())</f>
        <v>3.9229744613314004E-4</v>
      </c>
      <c r="AQ34" s="49">
        <f>IFERROR(_xll.qlIndexFixing(Eur6M_MX,AO34,TRUE,Recalc),NA())</f>
        <v>3.9244348190503055E-4</v>
      </c>
      <c r="AS34" s="49">
        <v>3.9244348190503055E-4</v>
      </c>
    </row>
    <row r="35" spans="1:45" x14ac:dyDescent="0.2">
      <c r="A35" s="4"/>
      <c r="B35" s="30" t="str">
        <f>_xll.qlIMMNextCode(B34,FALSE,Trigger)</f>
        <v>H8</v>
      </c>
      <c r="C35" s="31">
        <f>_xll.qlIMMdate(B35,EvaluationDate,Trigger)</f>
        <v>43180</v>
      </c>
      <c r="D35" s="31">
        <f>_xll.qlInterestRateIndexFixingDate($D$2,$C35,Trigger)</f>
        <v>43178</v>
      </c>
      <c r="E35" s="62" t="e">
        <v>#N/A</v>
      </c>
      <c r="F35" s="65" t="e">
        <v>#N/A</v>
      </c>
      <c r="G35" s="62" t="e">
        <v>#N/A</v>
      </c>
      <c r="H35" s="65" t="e">
        <v>#N/A</v>
      </c>
      <c r="I35" s="39">
        <v>4.1501614902145446E-3</v>
      </c>
      <c r="J35" s="39">
        <v>4.2069999999999998E-3</v>
      </c>
      <c r="K35" s="39">
        <v>4.0283956785098998E-5</v>
      </c>
      <c r="L35" s="39" t="s">
        <v>30</v>
      </c>
      <c r="M35" s="53">
        <f>IFERROR(_xll.qlIndexFixing(Eur6M_MX,D35,,Trigger),NA())</f>
        <v>4.1190165009586319E-3</v>
      </c>
      <c r="N35" s="53">
        <f>IFERROR(_xll.qlIndexFixing(Eur6M_QL,D35,,Trigger),NA())</f>
        <v>4.2198879682980141E-3</v>
      </c>
      <c r="O35" s="45">
        <f t="shared" si="1"/>
        <v>0.69726478083469501</v>
      </c>
      <c r="P35" s="45">
        <v>-0.23946051229344933</v>
      </c>
      <c r="Q35" s="45">
        <f t="shared" si="2"/>
        <v>-0.31144989255912742</v>
      </c>
      <c r="R35" s="45">
        <f t="shared" si="3"/>
        <v>0.56838509785455194</v>
      </c>
      <c r="S35" s="5"/>
      <c r="T35" s="40">
        <f t="shared" si="0"/>
        <v>0.40283956785098995</v>
      </c>
      <c r="U35" s="9">
        <v>0</v>
      </c>
      <c r="AM35" s="11" t="str">
        <f t="shared" si="4"/>
        <v>1D</v>
      </c>
      <c r="AN35" s="48">
        <f>_xll.qlCalendarAdvance(Calendar,AN34,AM35,"f",FALSE)</f>
        <v>42289</v>
      </c>
      <c r="AO35" s="48">
        <f>_xll.qlCalendarAdvance(Calendar,AN35,Ndays&amp;"D",,,_xll.ohTrigger(Trigger,Recalc))</f>
        <v>42291</v>
      </c>
      <c r="AP35" s="49">
        <f>IFERROR(_xll.qlIndexFixing(Eur6M_QL,AO35,TRUE,Recalc),NA())</f>
        <v>3.9270334549001978E-4</v>
      </c>
      <c r="AQ35" s="49">
        <f>IFERROR(_xll.qlIndexFixing(Eur6M_MX,AO35,TRUE,Recalc),NA())</f>
        <v>3.9288253869559095E-4</v>
      </c>
      <c r="AS35" s="49">
        <v>3.9288253869559095E-4</v>
      </c>
    </row>
    <row r="36" spans="1:45" ht="12" thickBot="1" x14ac:dyDescent="0.25">
      <c r="A36" s="6"/>
      <c r="B36" s="7"/>
      <c r="C36" s="7"/>
      <c r="D36" s="7"/>
      <c r="E36" s="7"/>
      <c r="F36" s="7"/>
      <c r="G36" s="7"/>
      <c r="H36" s="7"/>
      <c r="I36" s="7"/>
      <c r="J36" s="7"/>
      <c r="K36" s="7"/>
      <c r="L36" s="7"/>
      <c r="M36" s="7"/>
      <c r="N36" s="7"/>
      <c r="O36" s="7"/>
      <c r="P36" s="7"/>
      <c r="Q36" s="7"/>
      <c r="R36" s="7"/>
      <c r="S36" s="8"/>
      <c r="AM36" s="11" t="str">
        <f t="shared" si="4"/>
        <v>1D</v>
      </c>
      <c r="AN36" s="48">
        <f>_xll.qlCalendarAdvance(Calendar,AN35,AM36,"f",FALSE)</f>
        <v>42290</v>
      </c>
      <c r="AO36" s="48">
        <f>_xll.qlCalendarAdvance(Calendar,AN36,Ndays&amp;"D",,,_xll.ohTrigger(Trigger,Recalc))</f>
        <v>42292</v>
      </c>
      <c r="AP36" s="49">
        <f>IFERROR(_xll.qlIndexFixing(Eur6M_QL,AO36,TRUE,Recalc),NA())</f>
        <v>3.9402310186161682E-4</v>
      </c>
      <c r="AQ36" s="49">
        <f>IFERROR(_xll.qlIndexFixing(Eur6M_MX,AO36,TRUE,Recalc),NA())</f>
        <v>3.9425570796779646E-4</v>
      </c>
      <c r="AS36" s="49">
        <v>3.9425570796779646E-4</v>
      </c>
    </row>
    <row r="37" spans="1:45" x14ac:dyDescent="0.2">
      <c r="AM37" s="11" t="str">
        <f t="shared" si="4"/>
        <v>1D</v>
      </c>
      <c r="AN37" s="48">
        <f>_xll.qlCalendarAdvance(Calendar,AN36,AM37,"f",FALSE)</f>
        <v>42291</v>
      </c>
      <c r="AO37" s="48">
        <f>_xll.qlCalendarAdvance(Calendar,AN37,Ndays&amp;"D",,,_xll.ohTrigger(Trigger,Recalc))</f>
        <v>42293</v>
      </c>
      <c r="AP37" s="49">
        <f>IFERROR(_xll.qlIndexFixing(Eur6M_QL,AO37,TRUE,Recalc),NA())</f>
        <v>3.9449815579573055E-4</v>
      </c>
      <c r="AQ37" s="49">
        <f>IFERROR(_xll.qlIndexFixing(Eur6M_MX,AO37,TRUE,Recalc),NA())</f>
        <v>3.9474856024088775E-4</v>
      </c>
      <c r="AS37" s="49">
        <v>3.9474856024088775E-4</v>
      </c>
    </row>
    <row r="38" spans="1:45" x14ac:dyDescent="0.2">
      <c r="AM38" s="11" t="str">
        <f t="shared" si="4"/>
        <v>1D</v>
      </c>
      <c r="AN38" s="48">
        <f>_xll.qlCalendarAdvance(Calendar,AN37,AM38,"f",FALSE)</f>
        <v>42292</v>
      </c>
      <c r="AO38" s="48">
        <f>_xll.qlCalendarAdvance(Calendar,AN38,Ndays&amp;"D",,,_xll.ohTrigger(Trigger,Recalc))</f>
        <v>42296</v>
      </c>
      <c r="AP38" s="49">
        <f>IFERROR(_xll.qlIndexFixing(Eur6M_QL,AO38,TRUE,Recalc),NA())</f>
        <v>3.94984047758461E-4</v>
      </c>
      <c r="AQ38" s="49">
        <f>IFERROR(_xll.qlIndexFixing(Eur6M_MX,AO38,TRUE,Recalc),NA())</f>
        <v>3.952495674302841E-4</v>
      </c>
      <c r="AS38" s="49">
        <v>3.952495674302841E-4</v>
      </c>
    </row>
    <row r="39" spans="1:45" x14ac:dyDescent="0.2">
      <c r="AM39" s="11" t="str">
        <f t="shared" si="4"/>
        <v>1D</v>
      </c>
      <c r="AN39" s="48">
        <f>_xll.qlCalendarAdvance(Calendar,AN38,AM39,"f",FALSE)</f>
        <v>42293</v>
      </c>
      <c r="AO39" s="48">
        <f>_xll.qlCalendarAdvance(Calendar,AN39,Ndays&amp;"D",,,_xll.ohTrigger(Trigger,Recalc))</f>
        <v>42297</v>
      </c>
      <c r="AP39" s="49">
        <f>IFERROR(_xll.qlIndexFixing(Eur6M_QL,AO39,TRUE,Recalc),NA())</f>
        <v>3.9547698732129055E-4</v>
      </c>
      <c r="AQ39" s="49">
        <f>IFERROR(_xll.qlIndexFixing(Eur6M_MX,AO39,TRUE,Recalc),NA())</f>
        <v>3.9575431977250221E-4</v>
      </c>
      <c r="AS39" s="49">
        <v>3.9575431977250221E-4</v>
      </c>
    </row>
    <row r="40" spans="1:45" x14ac:dyDescent="0.2">
      <c r="AM40" s="11" t="str">
        <f t="shared" si="4"/>
        <v>1D</v>
      </c>
      <c r="AN40" s="48">
        <f>_xll.qlCalendarAdvance(Calendar,AN39,AM40,"f",FALSE)</f>
        <v>42296</v>
      </c>
      <c r="AO40" s="48">
        <f>_xll.qlCalendarAdvance(Calendar,AN40,Ndays&amp;"D",,,_xll.ohTrigger(Trigger,Recalc))</f>
        <v>42298</v>
      </c>
      <c r="AP40" s="49">
        <f>IFERROR(_xll.qlIndexFixing(Eur6M_QL,AO40,TRUE,Recalc),NA())</f>
        <v>3.9596132209116934E-4</v>
      </c>
      <c r="AQ40" s="49">
        <f>IFERROR(_xll.qlIndexFixing(Eur6M_MX,AO40,TRUE,Recalc),NA())</f>
        <v>3.962474022522433E-4</v>
      </c>
      <c r="AS40" s="49">
        <v>3.962474022522433E-4</v>
      </c>
    </row>
    <row r="41" spans="1:45" x14ac:dyDescent="0.2">
      <c r="D41" s="70"/>
      <c r="AM41" s="11" t="str">
        <f t="shared" si="4"/>
        <v>1D</v>
      </c>
      <c r="AN41" s="48">
        <f>_xll.qlCalendarAdvance(Calendar,AN40,AM41,"f",FALSE)</f>
        <v>42297</v>
      </c>
      <c r="AO41" s="48">
        <f>_xll.qlCalendarAdvance(Calendar,AN41,Ndays&amp;"D",,,_xll.ohTrigger(Trigger,Recalc))</f>
        <v>42299</v>
      </c>
      <c r="AP41" s="49">
        <f>IFERROR(_xll.qlIndexFixing(Eur6M_QL,AO41,TRUE,Recalc),NA())</f>
        <v>3.9743378414029722E-4</v>
      </c>
      <c r="AQ41" s="49">
        <f>IFERROR(_xll.qlIndexFixing(Eur6M_MX,AO41,TRUE,Recalc),NA())</f>
        <v>3.9771202397321956E-4</v>
      </c>
      <c r="AS41" s="49">
        <v>3.9771202397321956E-4</v>
      </c>
    </row>
    <row r="42" spans="1:45" x14ac:dyDescent="0.2">
      <c r="D42" s="70"/>
      <c r="AM42" s="11" t="str">
        <f t="shared" si="4"/>
        <v>1D</v>
      </c>
      <c r="AN42" s="48">
        <f>_xll.qlCalendarAdvance(Calendar,AN41,AM42,"f",FALSE)</f>
        <v>42298</v>
      </c>
      <c r="AO42" s="48">
        <f>_xll.qlCalendarAdvance(Calendar,AN42,Ndays&amp;"D",,,_xll.ohTrigger(Trigger,Recalc))</f>
        <v>42300</v>
      </c>
      <c r="AP42" s="49">
        <f>IFERROR(_xll.qlIndexFixing(Eur6M_QL,AO42,TRUE,Recalc),NA())</f>
        <v>3.978954764046076E-4</v>
      </c>
      <c r="AQ42" s="49">
        <f>IFERROR(_xll.qlIndexFixing(Eur6M_MX,AO42,TRUE,Recalc),NA())</f>
        <v>3.9815879419534888E-4</v>
      </c>
      <c r="AS42" s="49">
        <v>3.9815879419534888E-4</v>
      </c>
    </row>
    <row r="43" spans="1:45" x14ac:dyDescent="0.2">
      <c r="D43" s="70"/>
      <c r="AM43" s="11" t="str">
        <f t="shared" si="4"/>
        <v>1D</v>
      </c>
      <c r="AN43" s="48">
        <f>_xll.qlCalendarAdvance(Calendar,AN42,AM43,"f",FALSE)</f>
        <v>42299</v>
      </c>
      <c r="AO43" s="48">
        <f>_xll.qlCalendarAdvance(Calendar,AN43,Ndays&amp;"D",,,_xll.ohTrigger(Trigger,Recalc))</f>
        <v>42303</v>
      </c>
      <c r="AP43" s="49">
        <f>IFERROR(_xll.qlIndexFixing(Eur6M_QL,AO43,TRUE,Recalc),NA())</f>
        <v>3.9833569636869598E-4</v>
      </c>
      <c r="AQ43" s="49">
        <f>IFERROR(_xll.qlIndexFixing(Eur6M_MX,AO43,TRUE,Recalc),NA())</f>
        <v>3.9857651412743576E-4</v>
      </c>
      <c r="AS43" s="49">
        <v>3.9857651412743576E-4</v>
      </c>
    </row>
    <row r="44" spans="1:45" x14ac:dyDescent="0.2">
      <c r="D44" s="70"/>
      <c r="E44" s="69"/>
      <c r="AM44" s="11" t="str">
        <f t="shared" si="4"/>
        <v>1D</v>
      </c>
      <c r="AN44" s="48">
        <f>_xll.qlCalendarAdvance(Calendar,AN43,AM44,"f",FALSE)</f>
        <v>42300</v>
      </c>
      <c r="AO44" s="48">
        <f>_xll.qlCalendarAdvance(Calendar,AN44,Ndays&amp;"D",,,_xll.ohTrigger(Trigger,Recalc))</f>
        <v>42304</v>
      </c>
      <c r="AP44" s="49">
        <f>IFERROR(_xll.qlIndexFixing(Eur6M_QL,AO44,TRUE,Recalc),NA())</f>
        <v>3.9874872782603787E-4</v>
      </c>
      <c r="AQ44" s="49">
        <f>IFERROR(_xll.qlIndexFixing(Eur6M_MX,AO44,TRUE,Recalc),NA())</f>
        <v>3.9895866171707397E-4</v>
      </c>
      <c r="AS44" s="49">
        <v>3.9895866171707397E-4</v>
      </c>
    </row>
    <row r="45" spans="1:45" x14ac:dyDescent="0.2">
      <c r="D45" s="70"/>
      <c r="E45" s="69"/>
      <c r="AM45" s="11" t="str">
        <f t="shared" si="4"/>
        <v>1D</v>
      </c>
      <c r="AN45" s="48">
        <f>_xll.qlCalendarAdvance(Calendar,AN44,AM45,"f",FALSE)</f>
        <v>42303</v>
      </c>
      <c r="AO45" s="48">
        <f>_xll.qlCalendarAdvance(Calendar,AN45,Ndays&amp;"D",,,_xll.ohTrigger(Trigger,Recalc))</f>
        <v>42305</v>
      </c>
      <c r="AP45" s="49">
        <f>IFERROR(_xll.qlIndexFixing(Eur6M_QL,AO45,TRUE,Recalc),NA())</f>
        <v>3.9913342666338011E-4</v>
      </c>
      <c r="AQ45" s="49">
        <f>IFERROR(_xll.qlIndexFixing(Eur6M_MX,AO45,TRUE,Recalc),NA())</f>
        <v>3.9931135795681546E-4</v>
      </c>
      <c r="AS45" s="49">
        <v>3.9931135795681546E-4</v>
      </c>
    </row>
    <row r="46" spans="1:45" x14ac:dyDescent="0.2">
      <c r="D46" s="70"/>
      <c r="E46" s="69"/>
      <c r="AM46" s="11" t="str">
        <f t="shared" si="4"/>
        <v>1D</v>
      </c>
      <c r="AN46" s="48">
        <f>_xll.qlCalendarAdvance(Calendar,AN45,AM46,"f",FALSE)</f>
        <v>42304</v>
      </c>
      <c r="AO46" s="48">
        <f>_xll.qlCalendarAdvance(Calendar,AN46,Ndays&amp;"D",,,_xll.ohTrigger(Trigger,Recalc))</f>
        <v>42306</v>
      </c>
      <c r="AP46" s="49">
        <f>IFERROR(_xll.qlIndexFixing(Eur6M_QL,AO46,TRUE,Recalc),NA())</f>
        <v>3.9999999999164028E-4</v>
      </c>
      <c r="AQ46" s="49">
        <f>IFERROR(_xll.qlIndexFixing(Eur6M_MX,AO46,TRUE,Recalc),NA())</f>
        <v>3.9999999999998522E-4</v>
      </c>
      <c r="AS46" s="49">
        <v>3.9999999999998522E-4</v>
      </c>
    </row>
    <row r="47" spans="1:45" x14ac:dyDescent="0.2">
      <c r="D47" s="70"/>
      <c r="E47" s="69"/>
      <c r="AM47" s="11" t="str">
        <f t="shared" si="4"/>
        <v>1D</v>
      </c>
      <c r="AN47" s="48">
        <f>_xll.qlCalendarAdvance(Calendar,AN46,AM47,"f",FALSE)</f>
        <v>42305</v>
      </c>
      <c r="AO47" s="48">
        <f>_xll.qlCalendarAdvance(Calendar,AN47,Ndays&amp;"D",,,_xll.ohTrigger(Trigger,Recalc))</f>
        <v>42307</v>
      </c>
      <c r="AP47" s="49">
        <f>IFERROR(_xll.qlIndexFixing(Eur6M_QL,AO47,TRUE,Recalc),NA())</f>
        <v>4.0023911150157299E-4</v>
      </c>
      <c r="AQ47" s="49">
        <f>IFERROR(_xll.qlIndexFixing(Eur6M_MX,AO47,TRUE,Recalc),NA())</f>
        <v>4.001686097468091E-4</v>
      </c>
      <c r="AS47" s="49">
        <v>4.001686097468091E-4</v>
      </c>
    </row>
    <row r="48" spans="1:45" x14ac:dyDescent="0.2">
      <c r="D48" s="70"/>
      <c r="E48" s="69"/>
      <c r="AM48" s="11" t="str">
        <f t="shared" si="4"/>
        <v>1D</v>
      </c>
      <c r="AN48" s="48">
        <f>_xll.qlCalendarAdvance(Calendar,AN47,AM48,"f",FALSE)</f>
        <v>42306</v>
      </c>
      <c r="AO48" s="48">
        <f>_xll.qlCalendarAdvance(Calendar,AN48,Ndays&amp;"D",,,_xll.ohTrigger(Trigger,Recalc))</f>
        <v>42310</v>
      </c>
      <c r="AP48" s="49">
        <f>IFERROR(_xll.qlIndexFixing(Eur6M_QL,AO48,TRUE,Recalc),NA())</f>
        <v>4.0053675084551353E-4</v>
      </c>
      <c r="AQ48" s="49">
        <f>IFERROR(_xll.qlIndexFixing(Eur6M_MX,AO48,TRUE,Recalc),NA())</f>
        <v>4.0040811621641122E-4</v>
      </c>
      <c r="AS48" s="49">
        <v>4.0040811621641122E-4</v>
      </c>
    </row>
    <row r="49" spans="4:45" x14ac:dyDescent="0.2">
      <c r="D49" s="70"/>
      <c r="E49" s="69"/>
      <c r="AM49" s="11" t="str">
        <f t="shared" si="4"/>
        <v>1D</v>
      </c>
      <c r="AN49" s="48">
        <f>_xll.qlCalendarAdvance(Calendar,AN48,AM49,"f",FALSE)</f>
        <v>42307</v>
      </c>
      <c r="AO49" s="48">
        <f>_xll.qlCalendarAdvance(Calendar,AN49,Ndays&amp;"D",,,_xll.ohTrigger(Trigger,Recalc))</f>
        <v>42311</v>
      </c>
      <c r="AP49" s="49">
        <f>IFERROR(_xll.qlIndexFixing(Eur6M_QL,AO49,TRUE,Recalc),NA())</f>
        <v>4.0088918512858963E-4</v>
      </c>
      <c r="AQ49" s="49">
        <f>IFERROR(_xll.qlIndexFixing(Eur6M_MX,AO49,TRUE,Recalc),NA())</f>
        <v>4.0071404265004754E-4</v>
      </c>
      <c r="AS49" s="49">
        <v>4.0071404265004754E-4</v>
      </c>
    </row>
    <row r="50" spans="4:45" x14ac:dyDescent="0.2">
      <c r="D50" s="70"/>
      <c r="E50" s="69"/>
      <c r="AM50" s="11" t="str">
        <f t="shared" si="4"/>
        <v>1D</v>
      </c>
      <c r="AN50" s="48">
        <f>_xll.qlCalendarAdvance(Calendar,AN49,AM50,"f",FALSE)</f>
        <v>42310</v>
      </c>
      <c r="AO50" s="48">
        <f>_xll.qlCalendarAdvance(Calendar,AN50,Ndays&amp;"D",,,_xll.ohTrigger(Trigger,Recalc))</f>
        <v>42312</v>
      </c>
      <c r="AP50" s="49">
        <f>IFERROR(_xll.qlIndexFixing(Eur6M_QL,AO50,TRUE,Recalc),NA())</f>
        <v>4.012927744119015E-4</v>
      </c>
      <c r="AQ50" s="49">
        <f>IFERROR(_xll.qlIndexFixing(Eur6M_MX,AO50,TRUE,Recalc),NA())</f>
        <v>4.0108200206990418E-4</v>
      </c>
      <c r="AS50" s="49">
        <v>4.0108200206990418E-4</v>
      </c>
    </row>
    <row r="51" spans="4:45" x14ac:dyDescent="0.2">
      <c r="D51" s="70"/>
      <c r="E51" s="69"/>
      <c r="AM51" s="11" t="str">
        <f t="shared" si="4"/>
        <v>1D</v>
      </c>
      <c r="AN51" s="48">
        <f>_xll.qlCalendarAdvance(Calendar,AN50,AM51,"f",FALSE)</f>
        <v>42311</v>
      </c>
      <c r="AO51" s="48">
        <f>_xll.qlCalendarAdvance(Calendar,AN51,Ndays&amp;"D",,,_xll.ohTrigger(Trigger,Recalc))</f>
        <v>42313</v>
      </c>
      <c r="AP51" s="49">
        <f>IFERROR(_xll.qlIndexFixing(Eur6M_QL,AO51,TRUE,Recalc),NA())</f>
        <v>4.0277546720769432E-4</v>
      </c>
      <c r="AQ51" s="49">
        <f>IFERROR(_xll.qlIndexFixing(Eur6M_MX,AO51,TRUE,Recalc),NA())</f>
        <v>4.0251555514702919E-4</v>
      </c>
      <c r="AS51" s="49">
        <v>4.0251555514702919E-4</v>
      </c>
    </row>
    <row r="52" spans="4:45" x14ac:dyDescent="0.2">
      <c r="D52" s="70"/>
      <c r="E52" s="69"/>
      <c r="AM52" s="11" t="str">
        <f t="shared" si="4"/>
        <v>1D</v>
      </c>
      <c r="AN52" s="48">
        <f>_xll.qlCalendarAdvance(Calendar,AN51,AM52,"f",FALSE)</f>
        <v>42312</v>
      </c>
      <c r="AO52" s="48">
        <f>_xll.qlCalendarAdvance(Calendar,AN52,Ndays&amp;"D",,,_xll.ohTrigger(Trigger,Recalc))</f>
        <v>42314</v>
      </c>
      <c r="AP52" s="49">
        <f>IFERROR(_xll.qlIndexFixing(Eur6M_QL,AO52,TRUE,Recalc),NA())</f>
        <v>4.033491362030785E-4</v>
      </c>
      <c r="AQ52" s="49">
        <f>IFERROR(_xll.qlIndexFixing(Eur6M_MX,AO52,TRUE,Recalc),NA())</f>
        <v>4.0308957229864248E-4</v>
      </c>
      <c r="AS52" s="49">
        <v>4.0308957229864248E-4</v>
      </c>
    </row>
    <row r="53" spans="4:45" x14ac:dyDescent="0.2">
      <c r="D53" s="70"/>
      <c r="E53" s="69"/>
      <c r="AM53" s="11" t="str">
        <f t="shared" si="4"/>
        <v>1D</v>
      </c>
      <c r="AN53" s="48">
        <f>_xll.qlCalendarAdvance(Calendar,AN52,AM53,"f",FALSE)</f>
        <v>42313</v>
      </c>
      <c r="AO53" s="48">
        <f>_xll.qlCalendarAdvance(Calendar,AN53,Ndays&amp;"D",,,_xll.ohTrigger(Trigger,Recalc))</f>
        <v>42317</v>
      </c>
      <c r="AP53" s="49">
        <f>IFERROR(_xll.qlIndexFixing(Eur6M_QL,AO53,TRUE,Recalc),NA())</f>
        <v>4.0395715482138893E-4</v>
      </c>
      <c r="AQ53" s="49">
        <f>IFERROR(_xll.qlIndexFixing(Eur6M_MX,AO53,TRUE,Recalc),NA())</f>
        <v>4.037050342126031E-4</v>
      </c>
      <c r="AS53" s="49">
        <v>4.037050342126031E-4</v>
      </c>
    </row>
    <row r="54" spans="4:45" x14ac:dyDescent="0.2">
      <c r="D54" s="70"/>
      <c r="E54" s="69"/>
      <c r="AM54" s="11" t="str">
        <f t="shared" si="4"/>
        <v>1D</v>
      </c>
      <c r="AN54" s="48">
        <f>_xll.qlCalendarAdvance(Calendar,AN53,AM54,"f",FALSE)</f>
        <v>42314</v>
      </c>
      <c r="AO54" s="48">
        <f>_xll.qlCalendarAdvance(Calendar,AN54,Ndays&amp;"D",,,_xll.ohTrigger(Trigger,Recalc))</f>
        <v>42318</v>
      </c>
      <c r="AP54" s="49">
        <f>IFERROR(_xll.qlIndexFixing(Eur6M_QL,AO54,TRUE,Recalc),NA())</f>
        <v>4.0459644084462829E-4</v>
      </c>
      <c r="AQ54" s="49">
        <f>IFERROR(_xll.qlIndexFixing(Eur6M_MX,AO54,TRUE,Recalc),NA())</f>
        <v>4.043580925712025E-4</v>
      </c>
      <c r="AS54" s="49">
        <v>4.043580925712025E-4</v>
      </c>
    </row>
    <row r="55" spans="4:45" x14ac:dyDescent="0.2">
      <c r="D55" s="70"/>
      <c r="E55" s="69"/>
      <c r="AM55" s="11" t="str">
        <f t="shared" si="4"/>
        <v>1D</v>
      </c>
      <c r="AN55" s="48">
        <f>_xll.qlCalendarAdvance(Calendar,AN54,AM55,"f",FALSE)</f>
        <v>42317</v>
      </c>
      <c r="AO55" s="48">
        <f>_xll.qlCalendarAdvance(Calendar,AN55,Ndays&amp;"D",,,_xll.ohTrigger(Trigger,Recalc))</f>
        <v>42319</v>
      </c>
      <c r="AP55" s="49">
        <f>IFERROR(_xll.qlIndexFixing(Eur6M_QL,AO55,TRUE,Recalc),NA())</f>
        <v>4.0526400500725819E-4</v>
      </c>
      <c r="AQ55" s="49">
        <f>IFERROR(_xll.qlIndexFixing(Eur6M_MX,AO55,TRUE,Recalc),NA())</f>
        <v>4.050449888301957E-4</v>
      </c>
      <c r="AS55" s="49">
        <v>4.050449888301957E-4</v>
      </c>
    </row>
    <row r="56" spans="4:45" x14ac:dyDescent="0.2">
      <c r="D56" s="70"/>
      <c r="E56" s="69"/>
      <c r="AM56" s="11" t="str">
        <f t="shared" si="4"/>
        <v>1D</v>
      </c>
      <c r="AN56" s="48">
        <f>_xll.qlCalendarAdvance(Calendar,AN55,AM56,"f",FALSE)</f>
        <v>42318</v>
      </c>
      <c r="AO56" s="48">
        <f>_xll.qlCalendarAdvance(Calendar,AN56,Ndays&amp;"D",,,_xll.ohTrigger(Trigger,Recalc))</f>
        <v>42320</v>
      </c>
      <c r="AP56" s="49">
        <f>IFERROR(_xll.qlIndexFixing(Eur6M_QL,AO56,TRUE,Recalc),NA())</f>
        <v>4.0740786795025386E-4</v>
      </c>
      <c r="AQ56" s="49">
        <f>IFERROR(_xll.qlIndexFixing(Eur6M_MX,AO56,TRUE,Recalc),NA())</f>
        <v>4.072724661633284E-4</v>
      </c>
      <c r="AS56" s="49">
        <v>4.072724661633284E-4</v>
      </c>
    </row>
    <row r="57" spans="4:45" x14ac:dyDescent="0.2">
      <c r="D57" s="70"/>
      <c r="E57" s="69"/>
      <c r="AM57" s="11" t="str">
        <f t="shared" si="4"/>
        <v>1D</v>
      </c>
      <c r="AN57" s="48">
        <f>_xll.qlCalendarAdvance(Calendar,AN56,AM57,"f",FALSE)</f>
        <v>42319</v>
      </c>
      <c r="AO57" s="48">
        <f>_xll.qlCalendarAdvance(Calendar,AN57,Ndays&amp;"D",,,_xll.ohTrigger(Trigger,Recalc))</f>
        <v>42321</v>
      </c>
      <c r="AP57" s="49">
        <f>IFERROR(_xll.qlIndexFixing(Eur6M_QL,AO57,TRUE,Recalc),NA())</f>
        <v>4.0816051104359749E-4</v>
      </c>
      <c r="AQ57" s="49">
        <f>IFERROR(_xll.qlIndexFixing(Eur6M_MX,AO57,TRUE,Recalc),NA())</f>
        <v>4.0805892404105118E-4</v>
      </c>
      <c r="AS57" s="49">
        <v>4.0805892404105118E-4</v>
      </c>
    </row>
    <row r="58" spans="4:45" x14ac:dyDescent="0.2">
      <c r="D58" s="70"/>
      <c r="E58" s="69"/>
      <c r="AM58" s="11" t="str">
        <f t="shared" si="4"/>
        <v>1D</v>
      </c>
      <c r="AN58" s="48">
        <f>_xll.qlCalendarAdvance(Calendar,AN57,AM58,"f",FALSE)</f>
        <v>42320</v>
      </c>
      <c r="AO58" s="48">
        <f>_xll.qlCalendarAdvance(Calendar,AN58,Ndays&amp;"D",,,_xll.ohTrigger(Trigger,Recalc))</f>
        <v>42324</v>
      </c>
      <c r="AP58" s="49">
        <f>IFERROR(_xll.qlIndexFixing(Eur6M_QL,AO58,TRUE,Recalc),NA())</f>
        <v>4.089278802175158E-4</v>
      </c>
      <c r="AQ58" s="49">
        <f>IFERROR(_xll.qlIndexFixing(Eur6M_MX,AO58,TRUE,Recalc),NA())</f>
        <v>4.0886177369023064E-4</v>
      </c>
      <c r="AS58" s="49">
        <v>4.0886177369023064E-4</v>
      </c>
    </row>
    <row r="59" spans="4:45" x14ac:dyDescent="0.2">
      <c r="D59" s="70"/>
      <c r="E59" s="69"/>
      <c r="AM59" s="11" t="str">
        <f t="shared" si="4"/>
        <v>1D</v>
      </c>
      <c r="AN59" s="48">
        <f>_xll.qlCalendarAdvance(Calendar,AN58,AM59,"f",FALSE)</f>
        <v>42321</v>
      </c>
      <c r="AO59" s="48">
        <f>_xll.qlCalendarAdvance(Calendar,AN59,Ndays&amp;"D",,,_xll.ohTrigger(Trigger,Recalc))</f>
        <v>42325</v>
      </c>
      <c r="AP59" s="49">
        <f>IFERROR(_xll.qlIndexFixing(Eur6M_QL,AO59,TRUE,Recalc),NA())</f>
        <v>4.0970754391331823E-4</v>
      </c>
      <c r="AQ59" s="49">
        <f>IFERROR(_xll.qlIndexFixing(Eur6M_MX,AO59,TRUE,Recalc),NA())</f>
        <v>4.0967779520169231E-4</v>
      </c>
      <c r="AS59" s="49">
        <v>4.0967779520169231E-4</v>
      </c>
    </row>
    <row r="60" spans="4:45" x14ac:dyDescent="0.2">
      <c r="D60" s="70"/>
      <c r="E60" s="69"/>
      <c r="AM60" s="11" t="str">
        <f t="shared" si="4"/>
        <v>1D</v>
      </c>
      <c r="AN60" s="48">
        <f>_xll.qlCalendarAdvance(Calendar,AN59,AM60,"f",FALSE)</f>
        <v>42324</v>
      </c>
      <c r="AO60" s="48">
        <f>_xll.qlCalendarAdvance(Calendar,AN60,Ndays&amp;"D",,,_xll.ohTrigger(Trigger,Recalc))</f>
        <v>42326</v>
      </c>
      <c r="AP60" s="49">
        <f>IFERROR(_xll.qlIndexFixing(Eur6M_QL,AO60,TRUE,Recalc),NA())</f>
        <v>4.1049716352213774E-4</v>
      </c>
      <c r="AQ60" s="49">
        <f>IFERROR(_xll.qlIndexFixing(Eur6M_MX,AO60,TRUE,Recalc),NA())</f>
        <v>4.1050385843752907E-4</v>
      </c>
      <c r="AS60" s="49">
        <v>4.1050385843752907E-4</v>
      </c>
    </row>
    <row r="61" spans="4:45" x14ac:dyDescent="0.2">
      <c r="D61" s="70"/>
      <c r="E61" s="69"/>
      <c r="AM61" s="11" t="str">
        <f t="shared" si="4"/>
        <v>1D</v>
      </c>
      <c r="AN61" s="48">
        <f>_xll.qlCalendarAdvance(Calendar,AN60,AM61,"f",FALSE)</f>
        <v>42325</v>
      </c>
      <c r="AO61" s="48">
        <f>_xll.qlCalendarAdvance(Calendar,AN61,Ndays&amp;"D",,,_xll.ohTrigger(Trigger,Recalc))</f>
        <v>42327</v>
      </c>
      <c r="AP61" s="49">
        <f>IFERROR(_xll.qlIndexFixing(Eur6M_QL,AO61,TRUE,Recalc),NA())</f>
        <v>4.1290376601173625E-4</v>
      </c>
      <c r="AQ61" s="49">
        <f>IFERROR(_xll.qlIndexFixing(Eur6M_MX,AO61,TRUE,Recalc),NA())</f>
        <v>4.1301234369528364E-4</v>
      </c>
      <c r="AS61" s="49">
        <v>4.1301234369528364E-4</v>
      </c>
    </row>
    <row r="62" spans="4:45" x14ac:dyDescent="0.2">
      <c r="D62" s="70"/>
      <c r="E62" s="69"/>
      <c r="AM62" s="11" t="str">
        <f t="shared" si="4"/>
        <v>1D</v>
      </c>
      <c r="AN62" s="48">
        <f>_xll.qlCalendarAdvance(Calendar,AN61,AM62,"f",FALSE)</f>
        <v>42326</v>
      </c>
      <c r="AO62" s="48">
        <f>_xll.qlCalendarAdvance(Calendar,AN62,Ndays&amp;"D",,,_xll.ohTrigger(Trigger,Recalc))</f>
        <v>42328</v>
      </c>
      <c r="AP62" s="49">
        <f>IFERROR(_xll.qlIndexFixing(Eur6M_QL,AO62,TRUE,Recalc),NA())</f>
        <v>4.1371168221248955E-4</v>
      </c>
      <c r="AQ62" s="49">
        <f>IFERROR(_xll.qlIndexFixing(Eur6M_MX,AO62,TRUE,Recalc),NA())</f>
        <v>4.1384906789246486E-4</v>
      </c>
      <c r="AS62" s="49">
        <v>4.1384906789246486E-4</v>
      </c>
    </row>
    <row r="63" spans="4:45" x14ac:dyDescent="0.2">
      <c r="D63" s="70"/>
      <c r="E63" s="69"/>
      <c r="AM63" s="11" t="str">
        <f t="shared" si="4"/>
        <v>1D</v>
      </c>
      <c r="AN63" s="48">
        <f>_xll.qlCalendarAdvance(Calendar,AN62,AM63,"f",FALSE)</f>
        <v>42327</v>
      </c>
      <c r="AO63" s="48">
        <f>_xll.qlCalendarAdvance(Calendar,AN63,Ndays&amp;"D",,,_xll.ohTrigger(Trigger,Recalc))</f>
        <v>42331</v>
      </c>
      <c r="AP63" s="49">
        <f>IFERROR(_xll.qlIndexFixing(Eur6M_QL,AO63,TRUE,Recalc),NA())</f>
        <v>4.145192555512404E-4</v>
      </c>
      <c r="AQ63" s="49">
        <f>IFERROR(_xll.qlIndexFixing(Eur6M_MX,AO63,TRUE,Recalc),NA())</f>
        <v>4.1468152970755052E-4</v>
      </c>
      <c r="AS63" s="49">
        <v>4.1468152970755052E-4</v>
      </c>
    </row>
    <row r="64" spans="4:45" x14ac:dyDescent="0.2">
      <c r="D64" s="70"/>
      <c r="E64" s="69"/>
      <c r="AM64" s="11" t="str">
        <f t="shared" si="4"/>
        <v>1D</v>
      </c>
      <c r="AN64" s="48">
        <f>_xll.qlCalendarAdvance(Calendar,AN63,AM64,"f",FALSE)</f>
        <v>42328</v>
      </c>
      <c r="AO64" s="48">
        <f>_xll.qlCalendarAdvance(Calendar,AN64,Ndays&amp;"D",,,_xll.ohTrigger(Trigger,Recalc))</f>
        <v>42332</v>
      </c>
      <c r="AP64" s="49">
        <f>IFERROR(_xll.qlIndexFixing(Eur6M_QL,AO64,TRUE,Recalc),NA())</f>
        <v>4.1532470512684782E-4</v>
      </c>
      <c r="AQ64" s="49">
        <f>IFERROR(_xll.qlIndexFixing(Eur6M_MX,AO64,TRUE,Recalc),NA())</f>
        <v>4.155071376341903E-4</v>
      </c>
      <c r="AS64" s="49">
        <v>4.155071376341903E-4</v>
      </c>
    </row>
    <row r="65" spans="4:45" x14ac:dyDescent="0.2">
      <c r="D65" s="70"/>
      <c r="E65" s="69"/>
      <c r="AM65" s="11" t="str">
        <f t="shared" si="4"/>
        <v>1D</v>
      </c>
      <c r="AN65" s="48">
        <f>_xll.qlCalendarAdvance(Calendar,AN64,AM65,"f",FALSE)</f>
        <v>42331</v>
      </c>
      <c r="AO65" s="48">
        <f>_xll.qlCalendarAdvance(Calendar,AN65,Ndays&amp;"D",,,_xll.ohTrigger(Trigger,Recalc))</f>
        <v>42333</v>
      </c>
      <c r="AP65" s="49">
        <f>IFERROR(_xll.qlIndexFixing(Eur6M_QL,AO65,TRUE,Recalc),NA())</f>
        <v>4.1612634299062999E-4</v>
      </c>
      <c r="AQ65" s="49">
        <f>IFERROR(_xll.qlIndexFixing(Eur6M_MX,AO65,TRUE,Recalc),NA())</f>
        <v>4.1632338994169359E-4</v>
      </c>
      <c r="AS65" s="49">
        <v>4.1632338994169359E-4</v>
      </c>
    </row>
    <row r="66" spans="4:45" x14ac:dyDescent="0.2">
      <c r="D66" s="70"/>
      <c r="E66" s="69"/>
      <c r="AM66" s="11" t="str">
        <f t="shared" si="4"/>
        <v>1D</v>
      </c>
      <c r="AN66" s="48">
        <f>_xll.qlCalendarAdvance(Calendar,AN65,AM66,"f",FALSE)</f>
        <v>42332</v>
      </c>
      <c r="AO66" s="48">
        <f>_xll.qlCalendarAdvance(Calendar,AN66,Ndays&amp;"D",,,_xll.ohTrigger(Trigger,Recalc))</f>
        <v>42334</v>
      </c>
      <c r="AP66" s="49">
        <f>IFERROR(_xll.qlIndexFixing(Eur6M_QL,AO66,TRUE,Recalc),NA())</f>
        <v>4.1929370806070479E-4</v>
      </c>
      <c r="AQ66" s="49">
        <f>IFERROR(_xll.qlIndexFixing(Eur6M_MX,AO66,TRUE,Recalc),NA())</f>
        <v>4.1933633651840843E-4</v>
      </c>
      <c r="AS66" s="49">
        <v>4.1933633651840843E-4</v>
      </c>
    </row>
    <row r="67" spans="4:45" x14ac:dyDescent="0.2">
      <c r="D67" s="70"/>
      <c r="E67" s="69"/>
      <c r="AM67" s="11" t="str">
        <f t="shared" si="4"/>
        <v>1D</v>
      </c>
      <c r="AN67" s="48">
        <f>_xll.qlCalendarAdvance(Calendar,AN66,AM67,"f",FALSE)</f>
        <v>42333</v>
      </c>
      <c r="AO67" s="48">
        <f>_xll.qlCalendarAdvance(Calendar,AN67,Ndays&amp;"D",,,_xll.ohTrigger(Trigger,Recalc))</f>
        <v>42335</v>
      </c>
      <c r="AP67" s="49">
        <f>IFERROR(_xll.qlIndexFixing(Eur6M_QL,AO67,TRUE,Recalc),NA())</f>
        <v>4.1999999999012776E-4</v>
      </c>
      <c r="AQ67" s="49">
        <f>IFERROR(_xll.qlIndexFixing(Eur6M_MX,AO67,TRUE,Recalc),NA())</f>
        <v>4.1999999976386068E-4</v>
      </c>
      <c r="AS67" s="49">
        <v>4.1999999976386068E-4</v>
      </c>
    </row>
    <row r="68" spans="4:45" x14ac:dyDescent="0.2">
      <c r="D68" s="70"/>
      <c r="E68" s="69"/>
      <c r="AM68" s="11" t="str">
        <f t="shared" si="4"/>
        <v>1D</v>
      </c>
      <c r="AN68" s="48">
        <f>_xll.qlCalendarAdvance(Calendar,AN67,AM68,"f",FALSE)</f>
        <v>42334</v>
      </c>
      <c r="AO68" s="48">
        <f>_xll.qlCalendarAdvance(Calendar,AN68,Ndays&amp;"D",,,_xll.ohTrigger(Trigger,Recalc))</f>
        <v>42338</v>
      </c>
      <c r="AP68" s="49">
        <f>IFERROR(_xll.qlIndexFixing(Eur6M_QL,AO68,TRUE,Recalc),NA())</f>
        <v>4.2069895540214618E-4</v>
      </c>
      <c r="AQ68" s="49">
        <f>IFERROR(_xll.qlIndexFixing(Eur6M_MX,AO68,TRUE,Recalc),NA())</f>
        <v>4.2066038047397644E-4</v>
      </c>
      <c r="AS68" s="49">
        <v>4.2066038047397644E-4</v>
      </c>
    </row>
    <row r="69" spans="4:45" x14ac:dyDescent="0.2">
      <c r="D69" s="70"/>
      <c r="E69" s="69"/>
      <c r="AM69" s="11" t="str">
        <f t="shared" si="4"/>
        <v>1D</v>
      </c>
      <c r="AN69" s="48">
        <f>_xll.qlCalendarAdvance(Calendar,AN68,AM69,"f",FALSE)</f>
        <v>42335</v>
      </c>
      <c r="AO69" s="48">
        <f>_xll.qlCalendarAdvance(Calendar,AN69,Ndays&amp;"D",,,_xll.ohTrigger(Trigger,Recalc))</f>
        <v>42339</v>
      </c>
      <c r="AP69" s="49">
        <f>IFERROR(_xll.qlIndexFixing(Eur6M_QL,AO69,TRUE,Recalc),NA())</f>
        <v>4.2140176895856963E-4</v>
      </c>
      <c r="AQ69" s="49">
        <f>IFERROR(_xll.qlIndexFixing(Eur6M_MX,AO69,TRUE,Recalc),NA())</f>
        <v>4.2134284850622736E-4</v>
      </c>
      <c r="AS69" s="49">
        <v>4.2134284850622736E-4</v>
      </c>
    </row>
    <row r="70" spans="4:45" x14ac:dyDescent="0.2">
      <c r="D70" s="70"/>
      <c r="E70" s="69"/>
      <c r="AM70" s="11" t="str">
        <f t="shared" ref="AM70:AM133" si="5">AM69</f>
        <v>1D</v>
      </c>
      <c r="AN70" s="48">
        <f>_xll.qlCalendarAdvance(Calendar,AN69,AM70,"f",FALSE)</f>
        <v>42338</v>
      </c>
      <c r="AO70" s="48">
        <f>_xll.qlCalendarAdvance(Calendar,AN70,Ndays&amp;"D",,,_xll.ohTrigger(Trigger,Recalc))</f>
        <v>42340</v>
      </c>
      <c r="AP70" s="49">
        <f>IFERROR(_xll.qlIndexFixing(Eur6M_QL,AO70,TRUE,Recalc),NA())</f>
        <v>4.2313159016680137E-4</v>
      </c>
      <c r="AQ70" s="49">
        <f>IFERROR(_xll.qlIndexFixing(Eur6M_MX,AO70,TRUE,Recalc),NA())</f>
        <v>4.2286626425420938E-4</v>
      </c>
      <c r="AS70" s="49">
        <v>4.2286626425420938E-4</v>
      </c>
    </row>
    <row r="71" spans="4:45" x14ac:dyDescent="0.2">
      <c r="D71" s="70"/>
      <c r="E71" s="69"/>
      <c r="AM71" s="11" t="str">
        <f t="shared" si="5"/>
        <v>1D</v>
      </c>
      <c r="AN71" s="48">
        <f>_xll.qlCalendarAdvance(Calendar,AN70,AM71,"f",FALSE)</f>
        <v>42339</v>
      </c>
      <c r="AO71" s="48">
        <f>_xll.qlCalendarAdvance(Calendar,AN71,Ndays&amp;"D",,,_xll.ohTrigger(Trigger,Recalc))</f>
        <v>42341</v>
      </c>
      <c r="AP71" s="49">
        <f>IFERROR(_xll.qlIndexFixing(Eur6M_QL,AO71,TRUE,Recalc),NA())</f>
        <v>4.2427724001939165E-4</v>
      </c>
      <c r="AQ71" s="49">
        <f>IFERROR(_xll.qlIndexFixing(Eur6M_MX,AO71,TRUE,Recalc),NA())</f>
        <v>4.242916560357505E-4</v>
      </c>
      <c r="AS71" s="49">
        <v>4.242916560357505E-4</v>
      </c>
    </row>
    <row r="72" spans="4:45" x14ac:dyDescent="0.2">
      <c r="D72" s="69"/>
      <c r="E72" s="69"/>
      <c r="AM72" s="11" t="str">
        <f t="shared" si="5"/>
        <v>1D</v>
      </c>
      <c r="AN72" s="48">
        <f>_xll.qlCalendarAdvance(Calendar,AN71,AM72,"f",FALSE)</f>
        <v>42340</v>
      </c>
      <c r="AO72" s="48">
        <f>_xll.qlCalendarAdvance(Calendar,AN72,Ndays&amp;"D",,,_xll.ohTrigger(Trigger,Recalc))</f>
        <v>42342</v>
      </c>
      <c r="AP72" s="49">
        <f>IFERROR(_xll.qlIndexFixing(Eur6M_QL,AO72,TRUE,Recalc),NA())</f>
        <v>4.2501792672829819E-4</v>
      </c>
      <c r="AQ72" s="49">
        <f>IFERROR(_xll.qlIndexFixing(Eur6M_MX,AO72,TRUE,Recalc),NA())</f>
        <v>4.2508230916341906E-4</v>
      </c>
      <c r="AS72" s="49">
        <v>4.2508230916341906E-4</v>
      </c>
    </row>
    <row r="73" spans="4:45" x14ac:dyDescent="0.2">
      <c r="D73" s="69"/>
      <c r="E73" s="69"/>
      <c r="AM73" s="11" t="str">
        <f t="shared" si="5"/>
        <v>1D</v>
      </c>
      <c r="AN73" s="48">
        <f>_xll.qlCalendarAdvance(Calendar,AN72,AM73,"f",FALSE)</f>
        <v>42341</v>
      </c>
      <c r="AO73" s="48">
        <f>_xll.qlCalendarAdvance(Calendar,AN73,Ndays&amp;"D",,,_xll.ohTrigger(Trigger,Recalc))</f>
        <v>42345</v>
      </c>
      <c r="AP73" s="49">
        <f>IFERROR(_xll.qlIndexFixing(Eur6M_QL,AO73,TRUE,Recalc),NA())</f>
        <v>4.2576938926246405E-4</v>
      </c>
      <c r="AQ73" s="49">
        <f>IFERROR(_xll.qlIndexFixing(Eur6M_MX,AO73,TRUE,Recalc),NA())</f>
        <v>4.2589351048592729E-4</v>
      </c>
      <c r="AS73" s="49">
        <v>4.2589351048592729E-4</v>
      </c>
    </row>
    <row r="74" spans="4:45" x14ac:dyDescent="0.2">
      <c r="E74" s="69"/>
      <c r="AM74" s="11" t="str">
        <f t="shared" si="5"/>
        <v>1D</v>
      </c>
      <c r="AN74" s="48">
        <f>_xll.qlCalendarAdvance(Calendar,AN73,AM74,"f",FALSE)</f>
        <v>42342</v>
      </c>
      <c r="AO74" s="48">
        <f>_xll.qlCalendarAdvance(Calendar,AN74,Ndays&amp;"D",,,_xll.ohTrigger(Trigger,Recalc))</f>
        <v>42346</v>
      </c>
      <c r="AP74" s="49">
        <f>IFERROR(_xll.qlIndexFixing(Eur6M_QL,AO74,TRUE,Recalc),NA())</f>
        <v>4.2653252292277201E-4</v>
      </c>
      <c r="AQ74" s="49">
        <f>IFERROR(_xll.qlIndexFixing(Eur6M_MX,AO74,TRUE,Recalc),NA())</f>
        <v>4.2672468422035655E-4</v>
      </c>
      <c r="AS74" s="49">
        <v>4.2672468422035655E-4</v>
      </c>
    </row>
    <row r="75" spans="4:45" x14ac:dyDescent="0.2">
      <c r="E75" s="69"/>
      <c r="AM75" s="11" t="str">
        <f t="shared" si="5"/>
        <v>1D</v>
      </c>
      <c r="AN75" s="48">
        <f>_xll.qlCalendarAdvance(Calendar,AN74,AM75,"f",FALSE)</f>
        <v>42345</v>
      </c>
      <c r="AO75" s="48">
        <f>_xll.qlCalendarAdvance(Calendar,AN75,Ndays&amp;"D",,,_xll.ohTrigger(Trigger,Recalc))</f>
        <v>42347</v>
      </c>
      <c r="AP75" s="49">
        <f>IFERROR(_xll.qlIndexFixing(Eur6M_QL,AO75,TRUE,Recalc),NA())</f>
        <v>4.2787466819140993E-4</v>
      </c>
      <c r="AQ75" s="49">
        <f>IFERROR(_xll.qlIndexFixing(Eur6M_MX,AO75,TRUE,Recalc),NA())</f>
        <v>4.2816998755864077E-4</v>
      </c>
      <c r="AS75" s="49">
        <v>4.2816998755864077E-4</v>
      </c>
    </row>
    <row r="76" spans="4:45" x14ac:dyDescent="0.2">
      <c r="E76" s="69"/>
      <c r="AM76" s="11" t="str">
        <f t="shared" si="5"/>
        <v>1D</v>
      </c>
      <c r="AN76" s="48">
        <f>_xll.qlCalendarAdvance(Calendar,AN75,AM76,"f",FALSE)</f>
        <v>42346</v>
      </c>
      <c r="AO76" s="48">
        <f>_xll.qlCalendarAdvance(Calendar,AN76,Ndays&amp;"D",,,_xll.ohTrigger(Trigger,Recalc))</f>
        <v>42348</v>
      </c>
      <c r="AP76" s="49">
        <f>IFERROR(_xll.qlIndexFixing(Eur6M_QL,AO76,TRUE,Recalc),NA())</f>
        <v>4.2971709837070755E-4</v>
      </c>
      <c r="AQ76" s="49">
        <f>IFERROR(_xll.qlIndexFixing(Eur6M_MX,AO76,TRUE,Recalc),NA())</f>
        <v>4.3023439497975316E-4</v>
      </c>
      <c r="AS76" s="49">
        <v>4.3023439497975316E-4</v>
      </c>
    </row>
    <row r="77" spans="4:45" x14ac:dyDescent="0.2">
      <c r="E77" s="69"/>
      <c r="AM77" s="11" t="str">
        <f t="shared" si="5"/>
        <v>1D</v>
      </c>
      <c r="AN77" s="48">
        <f>_xll.qlCalendarAdvance(Calendar,AN76,AM77,"f",FALSE)</f>
        <v>42347</v>
      </c>
      <c r="AO77" s="48">
        <f>_xll.qlCalendarAdvance(Calendar,AN77,Ndays&amp;"D",,,_xll.ohTrigger(Trigger,Recalc))</f>
        <v>42349</v>
      </c>
      <c r="AP77" s="49">
        <f>IFERROR(_xll.qlIndexFixing(Eur6M_QL,AO77,TRUE,Recalc),NA())</f>
        <v>4.3054944070128559E-4</v>
      </c>
      <c r="AQ77" s="49">
        <f>IFERROR(_xll.qlIndexFixing(Eur6M_MX,AO77,TRUE,Recalc),NA())</f>
        <v>4.3115360138517135E-4</v>
      </c>
      <c r="AS77" s="49">
        <v>4.3115360138517135E-4</v>
      </c>
    </row>
    <row r="78" spans="4:45" x14ac:dyDescent="0.2">
      <c r="AM78" s="11" t="str">
        <f t="shared" si="5"/>
        <v>1D</v>
      </c>
      <c r="AN78" s="48">
        <f>_xll.qlCalendarAdvance(Calendar,AN77,AM78,"f",FALSE)</f>
        <v>42348</v>
      </c>
      <c r="AO78" s="48">
        <f>_xll.qlCalendarAdvance(Calendar,AN78,Ndays&amp;"D",,,_xll.ohTrigger(Trigger,Recalc))</f>
        <v>42352</v>
      </c>
      <c r="AP78" s="49">
        <f>IFERROR(_xll.qlIndexFixing(Eur6M_QL,AO78,TRUE,Recalc),NA())</f>
        <v>4.3139728007813286E-4</v>
      </c>
      <c r="AQ78" s="49">
        <f>IFERROR(_xll.qlIndexFixing(Eur6M_MX,AO78,TRUE,Recalc),NA())</f>
        <v>4.32087409913816E-4</v>
      </c>
      <c r="AS78" s="49">
        <v>4.32087409913816E-4</v>
      </c>
    </row>
    <row r="79" spans="4:45" x14ac:dyDescent="0.2">
      <c r="AM79" s="11" t="str">
        <f t="shared" si="5"/>
        <v>1D</v>
      </c>
      <c r="AN79" s="48">
        <f>_xll.qlCalendarAdvance(Calendar,AN78,AM79,"f",FALSE)</f>
        <v>42349</v>
      </c>
      <c r="AO79" s="48">
        <f>_xll.qlCalendarAdvance(Calendar,AN79,Ndays&amp;"D",,,_xll.ohTrigger(Trigger,Recalc))</f>
        <v>42353</v>
      </c>
      <c r="AP79" s="49">
        <f>IFERROR(_xll.qlIndexFixing(Eur6M_QL,AO79,TRUE,Recalc),NA())</f>
        <v>4.3226099650547412E-4</v>
      </c>
      <c r="AQ79" s="49">
        <f>IFERROR(_xll.qlIndexFixing(Eur6M_MX,AO79,TRUE,Recalc),NA())</f>
        <v>4.3303460624917082E-4</v>
      </c>
      <c r="AS79" s="49">
        <v>4.3303460624917082E-4</v>
      </c>
    </row>
    <row r="80" spans="4:45" x14ac:dyDescent="0.2">
      <c r="AM80" s="11" t="str">
        <f t="shared" si="5"/>
        <v>1D</v>
      </c>
      <c r="AN80" s="48">
        <f>_xll.qlCalendarAdvance(Calendar,AN79,AM80,"f",FALSE)</f>
        <v>42352</v>
      </c>
      <c r="AO80" s="48">
        <f>_xll.qlCalendarAdvance(Calendar,AN80,Ndays&amp;"D",,,_xll.ohTrigger(Trigger,Recalc))</f>
        <v>42354</v>
      </c>
      <c r="AP80" s="49">
        <f>IFERROR(_xll.qlIndexFixing(Eur6M_QL,AO80,TRUE,Recalc),NA())</f>
        <v>4.3351665347988604E-4</v>
      </c>
      <c r="AQ80" s="49">
        <f>IFERROR(_xll.qlIndexFixing(Eur6M_MX,AO80,TRUE,Recalc),NA())</f>
        <v>4.3449931949892848E-4</v>
      </c>
      <c r="AS80" s="49">
        <v>4.3449931949892848E-4</v>
      </c>
    </row>
    <row r="81" spans="39:45" x14ac:dyDescent="0.2">
      <c r="AM81" s="11" t="str">
        <f t="shared" si="5"/>
        <v>1D</v>
      </c>
      <c r="AN81" s="48">
        <f>_xll.qlCalendarAdvance(Calendar,AN80,AM81,"f",FALSE)</f>
        <v>42353</v>
      </c>
      <c r="AO81" s="48">
        <f>_xll.qlCalendarAdvance(Calendar,AN81,Ndays&amp;"D",,,_xll.ohTrigger(Trigger,Recalc))</f>
        <v>42355</v>
      </c>
      <c r="AP81" s="49">
        <f>IFERROR(_xll.qlIndexFixing(Eur6M_QL,AO81,TRUE,Recalc),NA())</f>
        <v>4.3587965632404401E-4</v>
      </c>
      <c r="AQ81" s="49">
        <f>IFERROR(_xll.qlIndexFixing(Eur6M_MX,AO81,TRUE,Recalc),NA())</f>
        <v>4.36929790624436E-4</v>
      </c>
      <c r="AS81" s="49">
        <v>4.36929790624436E-4</v>
      </c>
    </row>
    <row r="82" spans="39:45" x14ac:dyDescent="0.2">
      <c r="AM82" s="11" t="str">
        <f t="shared" si="5"/>
        <v>1D</v>
      </c>
      <c r="AN82" s="48">
        <f>_xll.qlCalendarAdvance(Calendar,AN81,AM82,"f",FALSE)</f>
        <v>42354</v>
      </c>
      <c r="AO82" s="48">
        <f>_xll.qlCalendarAdvance(Calendar,AN82,Ndays&amp;"D",,,_xll.ohTrigger(Trigger,Recalc))</f>
        <v>42356</v>
      </c>
      <c r="AP82" s="49">
        <f>IFERROR(_xll.qlIndexFixing(Eur6M_QL,AO82,TRUE,Recalc),NA())</f>
        <v>4.3682588157913348E-4</v>
      </c>
      <c r="AQ82" s="49">
        <f>IFERROR(_xll.qlIndexFixing(Eur6M_MX,AO82,TRUE,Recalc),NA())</f>
        <v>4.3792251853393024E-4</v>
      </c>
      <c r="AS82" s="49">
        <v>4.3792251853393024E-4</v>
      </c>
    </row>
    <row r="83" spans="39:45" x14ac:dyDescent="0.2">
      <c r="AM83" s="11" t="str">
        <f t="shared" si="5"/>
        <v>1D</v>
      </c>
      <c r="AN83" s="48">
        <f>_xll.qlCalendarAdvance(Calendar,AN82,AM83,"f",FALSE)</f>
        <v>42355</v>
      </c>
      <c r="AO83" s="48">
        <f>_xll.qlCalendarAdvance(Calendar,AN83,Ndays&amp;"D",,,_xll.ohTrigger(Trigger,Recalc))</f>
        <v>42359</v>
      </c>
      <c r="AP83" s="49">
        <f>IFERROR(_xll.qlIndexFixing(Eur6M_QL,AO83,TRUE,Recalc),NA())</f>
        <v>4.377887180113562E-4</v>
      </c>
      <c r="AQ83" s="49">
        <f>IFERROR(_xll.qlIndexFixing(Eur6M_MX,AO83,TRUE,Recalc),NA())</f>
        <v>4.3891943271879462E-4</v>
      </c>
      <c r="AS83" s="49">
        <v>4.3891943271879462E-4</v>
      </c>
    </row>
    <row r="84" spans="39:45" x14ac:dyDescent="0.2">
      <c r="AM84" s="11" t="str">
        <f t="shared" si="5"/>
        <v>1D</v>
      </c>
      <c r="AN84" s="48">
        <f>_xll.qlCalendarAdvance(Calendar,AN83,AM84,"f",FALSE)</f>
        <v>42356</v>
      </c>
      <c r="AO84" s="48">
        <f>_xll.qlCalendarAdvance(Calendar,AN84,Ndays&amp;"D",,,_xll.ohTrigger(Trigger,Recalc))</f>
        <v>42360</v>
      </c>
      <c r="AP84" s="49">
        <f>IFERROR(_xll.qlIndexFixing(Eur6M_QL,AO84,TRUE,Recalc),NA())</f>
        <v>4.387680303239111E-4</v>
      </c>
      <c r="AQ84" s="49">
        <f>IFERROR(_xll.qlIndexFixing(Eur6M_MX,AO84,TRUE,Recalc),NA())</f>
        <v>4.3991868031493739E-4</v>
      </c>
      <c r="AS84" s="49">
        <v>4.3991868031493739E-4</v>
      </c>
    </row>
    <row r="85" spans="39:45" x14ac:dyDescent="0.2">
      <c r="AM85" s="11" t="str">
        <f t="shared" si="5"/>
        <v>1D</v>
      </c>
      <c r="AN85" s="48">
        <f>_xll.qlCalendarAdvance(Calendar,AN84,AM85,"f",FALSE)</f>
        <v>42359</v>
      </c>
      <c r="AO85" s="48">
        <f>_xll.qlCalendarAdvance(Calendar,AN85,Ndays&amp;"D",,,_xll.ohTrigger(Trigger,Recalc))</f>
        <v>42361</v>
      </c>
      <c r="AP85" s="49">
        <f>IFERROR(_xll.qlIndexFixing(Eur6M_QL,AO85,TRUE,Recalc),NA())</f>
        <v>4.4284475588868917E-4</v>
      </c>
      <c r="AQ85" s="49">
        <f>IFERROR(_xll.qlIndexFixing(Eur6M_MX,AO85,TRUE,Recalc),NA())</f>
        <v>4.4389875474846406E-4</v>
      </c>
      <c r="AS85" s="49">
        <v>4.4389875474846406E-4</v>
      </c>
    </row>
    <row r="86" spans="39:45" x14ac:dyDescent="0.2">
      <c r="AM86" s="11" t="str">
        <f t="shared" si="5"/>
        <v>1D</v>
      </c>
      <c r="AN86" s="48">
        <f>_xll.qlCalendarAdvance(Calendar,AN85,AM86,"f",FALSE)</f>
        <v>42360</v>
      </c>
      <c r="AO86" s="48">
        <f>_xll.qlCalendarAdvance(Calendar,AN86,Ndays&amp;"D",,,_xll.ohTrigger(Trigger,Recalc))</f>
        <v>42362</v>
      </c>
      <c r="AP86" s="49">
        <f>IFERROR(_xll.qlIndexFixing(Eur6M_QL,AO86,TRUE,Recalc),NA())</f>
        <v>4.4390184159814704E-4</v>
      </c>
      <c r="AQ86" s="49">
        <f>IFERROR(_xll.qlIndexFixing(Eur6M_MX,AO86,TRUE,Recalc),NA())</f>
        <v>4.4487868365500794E-4</v>
      </c>
      <c r="AS86" s="49">
        <v>4.4487868365500794E-4</v>
      </c>
    </row>
    <row r="87" spans="39:45" x14ac:dyDescent="0.2">
      <c r="AM87" s="11" t="str">
        <f t="shared" si="5"/>
        <v>1D</v>
      </c>
      <c r="AN87" s="48">
        <f>_xll.qlCalendarAdvance(Calendar,AN86,AM87,"f",FALSE)</f>
        <v>42361</v>
      </c>
      <c r="AO87" s="48">
        <f>_xll.qlCalendarAdvance(Calendar,AN87,Ndays&amp;"D",,,_xll.ohTrigger(Trigger,Recalc))</f>
        <v>42366</v>
      </c>
      <c r="AP87" s="49">
        <f>IFERROR(_xll.qlIndexFixing(Eur6M_QL,AO87,TRUE,Recalc),NA())</f>
        <v>4.4497304547434985E-4</v>
      </c>
      <c r="AQ87" s="49">
        <f>IFERROR(_xll.qlIndexFixing(Eur6M_MX,AO87,TRUE,Recalc),NA())</f>
        <v>4.4584791311410362E-4</v>
      </c>
      <c r="AS87" s="49">
        <v>4.4584791311410362E-4</v>
      </c>
    </row>
    <row r="88" spans="39:45" x14ac:dyDescent="0.2">
      <c r="AM88" s="11" t="str">
        <f t="shared" si="5"/>
        <v>1D</v>
      </c>
      <c r="AN88" s="48">
        <f>_xll.qlCalendarAdvance(Calendar,AN87,AM88,"f",FALSE)</f>
        <v>42362</v>
      </c>
      <c r="AO88" s="48">
        <f>_xll.qlCalendarAdvance(Calendar,AN88,Ndays&amp;"D",,,_xll.ohTrigger(Trigger,Recalc))</f>
        <v>42367</v>
      </c>
      <c r="AP88" s="49">
        <f>IFERROR(_xll.qlIndexFixing(Eur6M_QL,AO88,TRUE,Recalc),NA())</f>
        <v>4.4570669591553942E-4</v>
      </c>
      <c r="AQ88" s="49">
        <f>IFERROR(_xll.qlIndexFixing(Eur6M_MX,AO88,TRUE,Recalc),NA())</f>
        <v>4.4645490758969539E-4</v>
      </c>
      <c r="AS88" s="49">
        <v>4.4645490758969539E-4</v>
      </c>
    </row>
    <row r="89" spans="39:45" x14ac:dyDescent="0.2">
      <c r="AM89" s="11" t="str">
        <f t="shared" si="5"/>
        <v>1D</v>
      </c>
      <c r="AN89" s="48">
        <f>_xll.qlCalendarAdvance(Calendar,AN88,AM89,"f",FALSE)</f>
        <v>42366</v>
      </c>
      <c r="AO89" s="48">
        <f>_xll.qlCalendarAdvance(Calendar,AN89,Ndays&amp;"D",,,_xll.ohTrigger(Trigger,Recalc))</f>
        <v>42368</v>
      </c>
      <c r="AP89" s="49">
        <f>IFERROR(_xll.qlIndexFixing(Eur6M_QL,AO89,TRUE,Recalc),NA())</f>
        <v>4.4999999998823455E-4</v>
      </c>
      <c r="AQ89" s="49">
        <f>IFERROR(_xll.qlIndexFixing(Eur6M_MX,AO89,TRUE,Recalc),NA())</f>
        <v>4.5000000000053239E-4</v>
      </c>
      <c r="AS89" s="49">
        <v>4.5000000000053239E-4</v>
      </c>
    </row>
    <row r="90" spans="39:45" x14ac:dyDescent="0.2">
      <c r="AM90" s="11" t="str">
        <f t="shared" si="5"/>
        <v>1D</v>
      </c>
      <c r="AN90" s="48">
        <f>_xll.qlCalendarAdvance(Calendar,AN89,AM90,"f",FALSE)</f>
        <v>42367</v>
      </c>
      <c r="AO90" s="48">
        <f>_xll.qlCalendarAdvance(Calendar,AN90,Ndays&amp;"D",,,_xll.ohTrigger(Trigger,Recalc))</f>
        <v>42369</v>
      </c>
      <c r="AP90" s="49">
        <f>IFERROR(_xll.qlIndexFixing(Eur6M_QL,AO90,TRUE,Recalc),NA())</f>
        <v>4.5108936728701987E-4</v>
      </c>
      <c r="AQ90" s="49">
        <f>IFERROR(_xll.qlIndexFixing(Eur6M_MX,AO90,TRUE,Recalc),NA())</f>
        <v>4.5085765335458277E-4</v>
      </c>
      <c r="AS90" s="49">
        <v>4.5085765335458277E-4</v>
      </c>
    </row>
    <row r="91" spans="39:45" x14ac:dyDescent="0.2">
      <c r="AM91" s="11" t="str">
        <f t="shared" si="5"/>
        <v>1D</v>
      </c>
      <c r="AN91" s="48">
        <f>_xll.qlCalendarAdvance(Calendar,AN90,AM91,"f",FALSE)</f>
        <v>42368</v>
      </c>
      <c r="AO91" s="48">
        <f>_xll.qlCalendarAdvance(Calendar,AN91,Ndays&amp;"D",,,_xll.ohTrigger(Trigger,Recalc))</f>
        <v>42373</v>
      </c>
      <c r="AP91" s="49">
        <f>IFERROR(_xll.qlIndexFixing(Eur6M_QL,AO91,TRUE,Recalc),NA())</f>
        <v>4.5218306791730101E-4</v>
      </c>
      <c r="AQ91" s="49">
        <f>IFERROR(_xll.qlIndexFixing(Eur6M_MX,AO91,TRUE,Recalc),NA())</f>
        <v>4.5175707388867735E-4</v>
      </c>
      <c r="AS91" s="49">
        <v>4.5175707388867735E-4</v>
      </c>
    </row>
    <row r="92" spans="39:45" x14ac:dyDescent="0.2">
      <c r="AM92" s="11" t="str">
        <f t="shared" si="5"/>
        <v>1D</v>
      </c>
      <c r="AN92" s="48">
        <f>_xll.qlCalendarAdvance(Calendar,AN91,AM92,"f",FALSE)</f>
        <v>42369</v>
      </c>
      <c r="AO92" s="48">
        <f>_xll.qlCalendarAdvance(Calendar,AN92,Ndays&amp;"D",,,_xll.ohTrigger(Trigger,Recalc))</f>
        <v>42374</v>
      </c>
      <c r="AP92" s="49">
        <f>IFERROR(_xll.qlIndexFixing(Eur6M_QL,AO92,TRUE,Recalc),NA())</f>
        <v>4.5328009727476612E-4</v>
      </c>
      <c r="AQ92" s="49">
        <f>IFERROR(_xll.qlIndexFixing(Eur6M_MX,AO92,TRUE,Recalc),NA())</f>
        <v>4.526953366765809E-4</v>
      </c>
      <c r="AS92" s="49">
        <v>4.526953366765809E-4</v>
      </c>
    </row>
    <row r="93" spans="39:45" x14ac:dyDescent="0.2">
      <c r="AM93" s="11" t="str">
        <f t="shared" si="5"/>
        <v>1D</v>
      </c>
      <c r="AN93" s="48">
        <f>_xll.qlCalendarAdvance(Calendar,AN92,AM93,"f",FALSE)</f>
        <v>42373</v>
      </c>
      <c r="AO93" s="48">
        <f>_xll.qlCalendarAdvance(Calendar,AN93,Ndays&amp;"D",,,_xll.ohTrigger(Trigger,Recalc))</f>
        <v>42375</v>
      </c>
      <c r="AP93" s="49">
        <f>IFERROR(_xll.qlIndexFixing(Eur6M_QL,AO93,TRUE,Recalc),NA())</f>
        <v>4.5437950695849703E-4</v>
      </c>
      <c r="AQ93" s="49">
        <f>IFERROR(_xll.qlIndexFixing(Eur6M_MX,AO93,TRUE,Recalc),NA())</f>
        <v>4.5366950603934072E-4</v>
      </c>
      <c r="AS93" s="49">
        <v>4.5366950603934072E-4</v>
      </c>
    </row>
    <row r="94" spans="39:45" x14ac:dyDescent="0.2">
      <c r="AM94" s="11" t="str">
        <f t="shared" si="5"/>
        <v>1D</v>
      </c>
      <c r="AN94" s="48">
        <f>_xll.qlCalendarAdvance(Calendar,AN93,AM94,"f",FALSE)</f>
        <v>42374</v>
      </c>
      <c r="AO94" s="48">
        <f>_xll.qlCalendarAdvance(Calendar,AN94,Ndays&amp;"D",,,_xll.ohTrigger(Trigger,Recalc))</f>
        <v>42376</v>
      </c>
      <c r="AP94" s="49">
        <f>IFERROR(_xll.qlIndexFixing(Eur6M_QL,AO94,TRUE,Recalc),NA())</f>
        <v>4.5768337703228388E-4</v>
      </c>
      <c r="AQ94" s="49">
        <f>IFERROR(_xll.qlIndexFixing(Eur6M_MX,AO94,TRUE,Recalc),NA())</f>
        <v>4.5677793545430598E-4</v>
      </c>
      <c r="AS94" s="49">
        <v>4.5677793545430598E-4</v>
      </c>
    </row>
    <row r="95" spans="39:45" x14ac:dyDescent="0.2">
      <c r="AM95" s="11" t="str">
        <f t="shared" si="5"/>
        <v>1D</v>
      </c>
      <c r="AN95" s="48">
        <f>_xll.qlCalendarAdvance(Calendar,AN94,AM95,"f",FALSE)</f>
        <v>42375</v>
      </c>
      <c r="AO95" s="48">
        <f>_xll.qlCalendarAdvance(Calendar,AN95,Ndays&amp;"D",,,_xll.ohTrigger(Trigger,Recalc))</f>
        <v>42377</v>
      </c>
      <c r="AP95" s="49">
        <f>IFERROR(_xll.qlIndexFixing(Eur6M_QL,AO95,TRUE,Recalc),NA())</f>
        <v>4.5878394811095101E-4</v>
      </c>
      <c r="AQ95" s="49">
        <f>IFERROR(_xll.qlIndexFixing(Eur6M_MX,AO95,TRUE,Recalc),NA())</f>
        <v>4.5786615921639741E-4</v>
      </c>
      <c r="AS95" s="49">
        <v>4.5786615921639741E-4</v>
      </c>
    </row>
    <row r="96" spans="39:45" x14ac:dyDescent="0.2">
      <c r="AM96" s="11" t="str">
        <f t="shared" si="5"/>
        <v>1D</v>
      </c>
      <c r="AN96" s="48">
        <f>_xll.qlCalendarAdvance(Calendar,AN95,AM96,"f",FALSE)</f>
        <v>42376</v>
      </c>
      <c r="AO96" s="48">
        <f>_xll.qlCalendarAdvance(Calendar,AN96,Ndays&amp;"D",,,_xll.ohTrigger(Trigger,Recalc))</f>
        <v>42380</v>
      </c>
      <c r="AP96" s="49">
        <f>IFERROR(_xll.qlIndexFixing(Eur6M_QL,AO96,TRUE,Recalc),NA())</f>
        <v>4.5988300058635308E-4</v>
      </c>
      <c r="AQ96" s="49">
        <f>IFERROR(_xll.qlIndexFixing(Eur6M_MX,AO96,TRUE,Recalc),NA())</f>
        <v>4.5897544982433899E-4</v>
      </c>
      <c r="AS96" s="49">
        <v>4.5897544982433899E-4</v>
      </c>
    </row>
    <row r="97" spans="39:45" x14ac:dyDescent="0.2">
      <c r="AM97" s="11" t="str">
        <f t="shared" si="5"/>
        <v>1D</v>
      </c>
      <c r="AN97" s="48">
        <f>_xll.qlCalendarAdvance(Calendar,AN96,AM97,"f",FALSE)</f>
        <v>42377</v>
      </c>
      <c r="AO97" s="48">
        <f>_xll.qlCalendarAdvance(Calendar,AN97,Ndays&amp;"D",,,_xll.ohTrigger(Trigger,Recalc))</f>
        <v>42381</v>
      </c>
      <c r="AP97" s="49">
        <f>IFERROR(_xll.qlIndexFixing(Eur6M_QL,AO97,TRUE,Recalc),NA())</f>
        <v>4.6097992328715672E-4</v>
      </c>
      <c r="AQ97" s="49">
        <f>IFERROR(_xll.qlIndexFixing(Eur6M_MX,AO97,TRUE,Recalc),NA())</f>
        <v>4.6010280706223095E-4</v>
      </c>
      <c r="AS97" s="49">
        <v>4.6010280706223095E-4</v>
      </c>
    </row>
    <row r="98" spans="39:45" x14ac:dyDescent="0.2">
      <c r="AM98" s="11" t="str">
        <f t="shared" si="5"/>
        <v>1D</v>
      </c>
      <c r="AN98" s="48">
        <f>_xll.qlCalendarAdvance(Calendar,AN97,AM98,"f",FALSE)</f>
        <v>42380</v>
      </c>
      <c r="AO98" s="48">
        <f>_xll.qlCalendarAdvance(Calendar,AN98,Ndays&amp;"D",,,_xll.ohTrigger(Trigger,Recalc))</f>
        <v>42382</v>
      </c>
      <c r="AP98" s="49">
        <f>IFERROR(_xll.qlIndexFixing(Eur6M_QL,AO98,TRUE,Recalc),NA())</f>
        <v>4.6207416124937505E-4</v>
      </c>
      <c r="AQ98" s="49">
        <f>IFERROR(_xll.qlIndexFixing(Eur6M_MX,AO98,TRUE,Recalc),NA())</f>
        <v>4.6124521995838142E-4</v>
      </c>
      <c r="AS98" s="49">
        <v>4.6124521995838142E-4</v>
      </c>
    </row>
    <row r="99" spans="39:45" x14ac:dyDescent="0.2">
      <c r="AM99" s="11" t="str">
        <f t="shared" si="5"/>
        <v>1D</v>
      </c>
      <c r="AN99" s="48">
        <f>_xll.qlCalendarAdvance(Calendar,AN98,AM99,"f",FALSE)</f>
        <v>42381</v>
      </c>
      <c r="AO99" s="48">
        <f>_xll.qlCalendarAdvance(Calendar,AN99,Ndays&amp;"D",,,_xll.ohTrigger(Trigger,Recalc))</f>
        <v>42383</v>
      </c>
      <c r="AP99" s="49">
        <f>IFERROR(_xll.qlIndexFixing(Eur6M_QL,AO99,TRUE,Recalc),NA())</f>
        <v>4.6533606014322369E-4</v>
      </c>
      <c r="AQ99" s="49">
        <f>IFERROR(_xll.qlIndexFixing(Eur6M_MX,AO99,TRUE,Recalc),NA())</f>
        <v>4.6473252150174238E-4</v>
      </c>
      <c r="AS99" s="49">
        <v>4.6473252150174238E-4</v>
      </c>
    </row>
    <row r="100" spans="39:45" x14ac:dyDescent="0.2">
      <c r="AM100" s="11" t="str">
        <f t="shared" si="5"/>
        <v>1D</v>
      </c>
      <c r="AN100" s="48">
        <f>_xll.qlCalendarAdvance(Calendar,AN99,AM100,"f",FALSE)</f>
        <v>42382</v>
      </c>
      <c r="AO100" s="48">
        <f>_xll.qlCalendarAdvance(Calendar,AN100,Ndays&amp;"D",,,_xll.ohTrigger(Trigger,Recalc))</f>
        <v>42384</v>
      </c>
      <c r="AP100" s="49">
        <f>IFERROR(_xll.qlIndexFixing(Eur6M_QL,AO100,TRUE,Recalc),NA())</f>
        <v>4.6641513361951132E-4</v>
      </c>
      <c r="AQ100" s="49">
        <f>IFERROR(_xll.qlIndexFixing(Eur6M_MX,AO100,TRUE,Recalc),NA())</f>
        <v>4.6590483214810249E-4</v>
      </c>
      <c r="AS100" s="49">
        <v>4.6590483214810249E-4</v>
      </c>
    </row>
    <row r="101" spans="39:45" x14ac:dyDescent="0.2">
      <c r="AM101" s="11" t="str">
        <f t="shared" si="5"/>
        <v>1D</v>
      </c>
      <c r="AN101" s="48">
        <f>_xll.qlCalendarAdvance(Calendar,AN100,AM101,"f",FALSE)</f>
        <v>42383</v>
      </c>
      <c r="AO101" s="48">
        <f>_xll.qlCalendarAdvance(Calendar,AN101,Ndays&amp;"D",,,_xll.ohTrigger(Trigger,Recalc))</f>
        <v>42387</v>
      </c>
      <c r="AP101" s="49">
        <f>IFERROR(_xll.qlIndexFixing(Eur6M_QL,AO101,TRUE,Recalc),NA())</f>
        <v>4.674895906228807E-4</v>
      </c>
      <c r="AQ101" s="49">
        <f>IFERROR(_xll.qlIndexFixing(Eur6M_MX,AO101,TRUE,Recalc),NA())</f>
        <v>4.6707698222180852E-4</v>
      </c>
      <c r="AS101" s="49">
        <v>4.6707698222180852E-4</v>
      </c>
    </row>
    <row r="102" spans="39:45" x14ac:dyDescent="0.2">
      <c r="AM102" s="11" t="str">
        <f t="shared" si="5"/>
        <v>1D</v>
      </c>
      <c r="AN102" s="48">
        <f>_xll.qlCalendarAdvance(Calendar,AN101,AM102,"f",FALSE)</f>
        <v>42384</v>
      </c>
      <c r="AO102" s="48">
        <f>_xll.qlCalendarAdvance(Calendar,AN102,Ndays&amp;"D",,,_xll.ohTrigger(Trigger,Recalc))</f>
        <v>42388</v>
      </c>
      <c r="AP102" s="49">
        <f>IFERROR(_xll.qlIndexFixing(Eur6M_QL,AO102,TRUE,Recalc),NA())</f>
        <v>4.6855921342507889E-4</v>
      </c>
      <c r="AQ102" s="49">
        <f>IFERROR(_xll.qlIndexFixing(Eur6M_MX,AO102,TRUE,Recalc),NA())</f>
        <v>4.6824589620148444E-4</v>
      </c>
      <c r="AS102" s="49">
        <v>4.6824589620148444E-4</v>
      </c>
    </row>
    <row r="103" spans="39:45" x14ac:dyDescent="0.2">
      <c r="AM103" s="11" t="str">
        <f t="shared" si="5"/>
        <v>1D</v>
      </c>
      <c r="AN103" s="48">
        <f>_xll.qlCalendarAdvance(Calendar,AN102,AM103,"f",FALSE)</f>
        <v>42387</v>
      </c>
      <c r="AO103" s="48">
        <f>_xll.qlCalendarAdvance(Calendar,AN103,Ndays&amp;"D",,,_xll.ohTrigger(Trigger,Recalc))</f>
        <v>42389</v>
      </c>
      <c r="AP103" s="49">
        <f>IFERROR(_xll.qlIndexFixing(Eur6M_QL,AO103,TRUE,Recalc),NA())</f>
        <v>4.6962384050388162E-4</v>
      </c>
      <c r="AQ103" s="49">
        <f>IFERROR(_xll.qlIndexFixing(Eur6M_MX,AO103,TRUE,Recalc),NA())</f>
        <v>4.6940848780864476E-4</v>
      </c>
      <c r="AS103" s="49">
        <v>4.6940848780864476E-4</v>
      </c>
    </row>
    <row r="104" spans="39:45" x14ac:dyDescent="0.2">
      <c r="AM104" s="11" t="str">
        <f t="shared" si="5"/>
        <v>1D</v>
      </c>
      <c r="AN104" s="48">
        <f>_xll.qlCalendarAdvance(Calendar,AN103,AM104,"f",FALSE)</f>
        <v>42388</v>
      </c>
      <c r="AO104" s="48">
        <f>_xll.qlCalendarAdvance(Calendar,AN104,Ndays&amp;"D",,,_xll.ohTrigger(Trigger,Recalc))</f>
        <v>42390</v>
      </c>
      <c r="AP104" s="49">
        <f>IFERROR(_xll.qlIndexFixing(Eur6M_QL,AO104,TRUE,Recalc),NA())</f>
        <v>4.7278697529841386E-4</v>
      </c>
      <c r="AQ104" s="49">
        <f>IFERROR(_xll.qlIndexFixing(Eur6M_MX,AO104,TRUE,Recalc),NA())</f>
        <v>4.7282730422893858E-4</v>
      </c>
      <c r="AS104" s="49">
        <v>4.7282730422893858E-4</v>
      </c>
    </row>
    <row r="105" spans="39:45" x14ac:dyDescent="0.2">
      <c r="AM105" s="11" t="str">
        <f t="shared" si="5"/>
        <v>1D</v>
      </c>
      <c r="AN105" s="48">
        <f>_xll.qlCalendarAdvance(Calendar,AN104,AM105,"f",FALSE)</f>
        <v>42389</v>
      </c>
      <c r="AO105" s="48">
        <f>_xll.qlCalendarAdvance(Calendar,AN105,Ndays&amp;"D",,,_xll.ohTrigger(Trigger,Recalc))</f>
        <v>42391</v>
      </c>
      <c r="AP105" s="49">
        <f>IFERROR(_xll.qlIndexFixing(Eur6M_QL,AO105,TRUE,Recalc),NA())</f>
        <v>4.7383112841491084E-4</v>
      </c>
      <c r="AQ105" s="49">
        <f>IFERROR(_xll.qlIndexFixing(Eur6M_MX,AO105,TRUE,Recalc),NA())</f>
        <v>4.7393352839000358E-4</v>
      </c>
      <c r="AS105" s="49">
        <v>4.7393352839000358E-4</v>
      </c>
    </row>
    <row r="106" spans="39:45" x14ac:dyDescent="0.2">
      <c r="AM106" s="11" t="str">
        <f t="shared" si="5"/>
        <v>1D</v>
      </c>
      <c r="AN106" s="48">
        <f>_xll.qlCalendarAdvance(Calendar,AN105,AM106,"f",FALSE)</f>
        <v>42390</v>
      </c>
      <c r="AO106" s="48">
        <f>_xll.qlCalendarAdvance(Calendar,AN106,Ndays&amp;"D",,,_xll.ohTrigger(Trigger,Recalc))</f>
        <v>42394</v>
      </c>
      <c r="AP106" s="49">
        <f>IFERROR(_xll.qlIndexFixing(Eur6M_QL,AO106,TRUE,Recalc),NA())</f>
        <v>4.7487032130840627E-4</v>
      </c>
      <c r="AQ106" s="49">
        <f>IFERROR(_xll.qlIndexFixing(Eur6M_MX,AO106,TRUE,Recalc),NA())</f>
        <v>4.7501783741103618E-4</v>
      </c>
      <c r="AS106" s="49">
        <v>4.7501783741103618E-4</v>
      </c>
    </row>
    <row r="107" spans="39:45" x14ac:dyDescent="0.2">
      <c r="AM107" s="11" t="str">
        <f t="shared" si="5"/>
        <v>1D</v>
      </c>
      <c r="AN107" s="48">
        <f>_xll.qlCalendarAdvance(Calendar,AN106,AM107,"f",FALSE)</f>
        <v>42391</v>
      </c>
      <c r="AO107" s="48">
        <f>_xll.qlCalendarAdvance(Calendar,AN107,Ndays&amp;"D",,,_xll.ohTrigger(Trigger,Recalc))</f>
        <v>42395</v>
      </c>
      <c r="AP107" s="49">
        <f>IFERROR(_xll.qlIndexFixing(Eur6M_QL,AO107,TRUE,Recalc),NA())</f>
        <v>4.7590472970119398E-4</v>
      </c>
      <c r="AQ107" s="49">
        <f>IFERROR(_xll.qlIndexFixing(Eur6M_MX,AO107,TRUE,Recalc),NA())</f>
        <v>4.7607708046518425E-4</v>
      </c>
      <c r="AS107" s="49">
        <v>4.7607708046518425E-4</v>
      </c>
    </row>
    <row r="108" spans="39:45" x14ac:dyDescent="0.2">
      <c r="AM108" s="11" t="str">
        <f t="shared" si="5"/>
        <v>1D</v>
      </c>
      <c r="AN108" s="48">
        <f>_xll.qlCalendarAdvance(Calendar,AN107,AM108,"f",FALSE)</f>
        <v>42394</v>
      </c>
      <c r="AO108" s="48">
        <f>_xll.qlCalendarAdvance(Calendar,AN108,Ndays&amp;"D",,,_xll.ohTrigger(Trigger,Recalc))</f>
        <v>42396</v>
      </c>
      <c r="AP108" s="49">
        <f>IFERROR(_xll.qlIndexFixing(Eur6M_QL,AO108,TRUE,Recalc),NA())</f>
        <v>4.7693458552423195E-4</v>
      </c>
      <c r="AQ108" s="49">
        <f>IFERROR(_xll.qlIndexFixing(Eur6M_MX,AO108,TRUE,Recalc),NA())</f>
        <v>4.7710809596936452E-4</v>
      </c>
      <c r="AS108" s="49">
        <v>4.7710809596936452E-4</v>
      </c>
    </row>
    <row r="109" spans="39:45" x14ac:dyDescent="0.2">
      <c r="AM109" s="11" t="str">
        <f t="shared" si="5"/>
        <v>1D</v>
      </c>
      <c r="AN109" s="48">
        <f>_xll.qlCalendarAdvance(Calendar,AN108,AM109,"f",FALSE)</f>
        <v>42395</v>
      </c>
      <c r="AO109" s="48">
        <f>_xll.qlCalendarAdvance(Calendar,AN109,Ndays&amp;"D",,,_xll.ohTrigger(Trigger,Recalc))</f>
        <v>42397</v>
      </c>
      <c r="AP109" s="49">
        <f>IFERROR(_xll.qlIndexFixing(Eur6M_QL,AO109,TRUE,Recalc),NA())</f>
        <v>4.7999999998627895E-4</v>
      </c>
      <c r="AQ109" s="49">
        <f>IFERROR(_xll.qlIndexFixing(Eur6M_MX,AO109,TRUE,Recalc),NA())</f>
        <v>4.8000000000033368E-4</v>
      </c>
      <c r="AS109" s="49">
        <v>4.8000000000033368E-4</v>
      </c>
    </row>
    <row r="110" spans="39:45" x14ac:dyDescent="0.2">
      <c r="AM110" s="11" t="str">
        <f t="shared" si="5"/>
        <v>1D</v>
      </c>
      <c r="AN110" s="48">
        <f>_xll.qlCalendarAdvance(Calendar,AN109,AM110,"f",FALSE)</f>
        <v>42396</v>
      </c>
      <c r="AO110" s="48">
        <f>_xll.qlCalendarAdvance(Calendar,AN110,Ndays&amp;"D",,,_xll.ohTrigger(Trigger,Recalc))</f>
        <v>42398</v>
      </c>
      <c r="AP110" s="49">
        <f>IFERROR(_xll.qlIndexFixing(Eur6M_QL,AO110,TRUE,Recalc),NA())</f>
        <v>4.8101510170061294E-4</v>
      </c>
      <c r="AQ110" s="49">
        <f>IFERROR(_xll.qlIndexFixing(Eur6M_MX,AO110,TRUE,Recalc),NA())</f>
        <v>4.809123446392915E-4</v>
      </c>
      <c r="AS110" s="49">
        <v>4.809123446392915E-4</v>
      </c>
    </row>
    <row r="111" spans="39:45" x14ac:dyDescent="0.2">
      <c r="AM111" s="11" t="str">
        <f t="shared" si="5"/>
        <v>1D</v>
      </c>
      <c r="AN111" s="48">
        <f>_xll.qlCalendarAdvance(Calendar,AN110,AM111,"f",FALSE)</f>
        <v>42397</v>
      </c>
      <c r="AO111" s="48">
        <f>_xll.qlCalendarAdvance(Calendar,AN111,Ndays&amp;"D",,,_xll.ohTrigger(Trigger,Recalc))</f>
        <v>42401</v>
      </c>
      <c r="AP111" s="49">
        <f>IFERROR(_xll.qlIndexFixing(Eur6M_QL,AO111,TRUE,Recalc),NA())</f>
        <v>4.8202769365287841E-4</v>
      </c>
      <c r="AQ111" s="49">
        <f>IFERROR(_xll.qlIndexFixing(Eur6M_MX,AO111,TRUE,Recalc),NA())</f>
        <v>4.8183478538988832E-4</v>
      </c>
      <c r="AS111" s="49">
        <v>4.8183478538988832E-4</v>
      </c>
    </row>
    <row r="112" spans="39:45" x14ac:dyDescent="0.2">
      <c r="AM112" s="11" t="str">
        <f t="shared" si="5"/>
        <v>1D</v>
      </c>
      <c r="AN112" s="48">
        <f>_xll.qlCalendarAdvance(Calendar,AN111,AM112,"f",FALSE)</f>
        <v>42398</v>
      </c>
      <c r="AO112" s="48">
        <f>_xll.qlCalendarAdvance(Calendar,AN112,Ndays&amp;"D",,,_xll.ohTrigger(Trigger,Recalc))</f>
        <v>42402</v>
      </c>
      <c r="AP112" s="49">
        <f>IFERROR(_xll.qlIndexFixing(Eur6M_QL,AO112,TRUE,Recalc),NA())</f>
        <v>4.8303828537263674E-4</v>
      </c>
      <c r="AQ112" s="49">
        <f>IFERROR(_xll.qlIndexFixing(Eur6M_MX,AO112,TRUE,Recalc),NA())</f>
        <v>4.8276729770384871E-4</v>
      </c>
      <c r="AS112" s="49">
        <v>4.8276729770384871E-4</v>
      </c>
    </row>
    <row r="113" spans="39:45" x14ac:dyDescent="0.2">
      <c r="AM113" s="11" t="str">
        <f t="shared" si="5"/>
        <v>1D</v>
      </c>
      <c r="AN113" s="48">
        <f>_xll.qlCalendarAdvance(Calendar,AN112,AM113,"f",FALSE)</f>
        <v>42401</v>
      </c>
      <c r="AO113" s="48">
        <f>_xll.qlCalendarAdvance(Calendar,AN113,Ndays&amp;"D",,,_xll.ohTrigger(Trigger,Recalc))</f>
        <v>42403</v>
      </c>
      <c r="AP113" s="49">
        <f>IFERROR(_xll.qlIndexFixing(Eur6M_QL,AO113,TRUE,Recalc),NA())</f>
        <v>4.8404733384378929E-4</v>
      </c>
      <c r="AQ113" s="49">
        <f>IFERROR(_xll.qlIndexFixing(Eur6M_MX,AO113,TRUE,Recalc),NA())</f>
        <v>4.8370981038098402E-4</v>
      </c>
      <c r="AS113" s="49">
        <v>4.8370981038098402E-4</v>
      </c>
    </row>
    <row r="114" spans="39:45" x14ac:dyDescent="0.2">
      <c r="AM114" s="11" t="str">
        <f t="shared" si="5"/>
        <v>1D</v>
      </c>
      <c r="AN114" s="48">
        <f>_xll.qlCalendarAdvance(Calendar,AN113,AM114,"f",FALSE)</f>
        <v>42402</v>
      </c>
      <c r="AO114" s="48">
        <f>_xll.qlCalendarAdvance(Calendar,AN114,Ndays&amp;"D",,,_xll.ohTrigger(Trigger,Recalc))</f>
        <v>42404</v>
      </c>
      <c r="AP114" s="49">
        <f>IFERROR(_xll.qlIndexFixing(Eur6M_QL,AO114,TRUE,Recalc),NA())</f>
        <v>4.8706900145881226E-4</v>
      </c>
      <c r="AQ114" s="49">
        <f>IFERROR(_xll.qlIndexFixing(Eur6M_MX,AO114,TRUE,Recalc),NA())</f>
        <v>4.8659593880646474E-4</v>
      </c>
      <c r="AS114" s="49">
        <v>4.8659593880646474E-4</v>
      </c>
    </row>
    <row r="115" spans="39:45" x14ac:dyDescent="0.2">
      <c r="AM115" s="11" t="str">
        <f t="shared" si="5"/>
        <v>1D</v>
      </c>
      <c r="AN115" s="48">
        <f>_xll.qlCalendarAdvance(Calendar,AN114,AM115,"f",FALSE)</f>
        <v>42403</v>
      </c>
      <c r="AO115" s="48">
        <f>_xll.qlCalendarAdvance(Calendar,AN115,Ndays&amp;"D",,,_xll.ohTrigger(Trigger,Recalc))</f>
        <v>42405</v>
      </c>
      <c r="AP115" s="49">
        <f>IFERROR(_xll.qlIndexFixing(Eur6M_QL,AO115,TRUE,Recalc),NA())</f>
        <v>4.8807539590966457E-4</v>
      </c>
      <c r="AQ115" s="49">
        <f>IFERROR(_xll.qlIndexFixing(Eur6M_MX,AO115,TRUE,Recalc),NA())</f>
        <v>4.8757680788824587E-4</v>
      </c>
      <c r="AS115" s="49">
        <v>4.8757680788824587E-4</v>
      </c>
    </row>
    <row r="116" spans="39:45" x14ac:dyDescent="0.2">
      <c r="AM116" s="11" t="str">
        <f t="shared" si="5"/>
        <v>1D</v>
      </c>
      <c r="AN116" s="48">
        <f>_xll.qlCalendarAdvance(Calendar,AN115,AM116,"f",FALSE)</f>
        <v>42404</v>
      </c>
      <c r="AO116" s="48">
        <f>_xll.qlCalendarAdvance(Calendar,AN116,Ndays&amp;"D",,,_xll.ohTrigger(Trigger,Recalc))</f>
        <v>42408</v>
      </c>
      <c r="AP116" s="49">
        <f>IFERROR(_xll.qlIndexFixing(Eur6M_QL,AO116,TRUE,Recalc),NA())</f>
        <v>4.8908174387901691E-4</v>
      </c>
      <c r="AQ116" s="49">
        <f>IFERROR(_xll.qlIndexFixing(Eur6M_MX,AO116,TRUE,Recalc),NA())</f>
        <v>4.885666215456567E-4</v>
      </c>
      <c r="AS116" s="49">
        <v>4.885666215456567E-4</v>
      </c>
    </row>
    <row r="117" spans="39:45" x14ac:dyDescent="0.2">
      <c r="AM117" s="11" t="str">
        <f t="shared" si="5"/>
        <v>1D</v>
      </c>
      <c r="AN117" s="48">
        <f>_xll.qlCalendarAdvance(Calendar,AN116,AM117,"f",FALSE)</f>
        <v>42405</v>
      </c>
      <c r="AO117" s="48">
        <f>_xll.qlCalendarAdvance(Calendar,AN117,Ndays&amp;"D",,,_xll.ohTrigger(Trigger,Recalc))</f>
        <v>42409</v>
      </c>
      <c r="AP117" s="49">
        <f>IFERROR(_xll.qlIndexFixing(Eur6M_QL,AO117,TRUE,Recalc),NA())</f>
        <v>4.900881870882292E-4</v>
      </c>
      <c r="AQ117" s="49">
        <f>IFERROR(_xll.qlIndexFixing(Eur6M_MX,AO117,TRUE,Recalc),NA())</f>
        <v>4.8956502866395529E-4</v>
      </c>
      <c r="AS117" s="49">
        <v>4.8956502866395529E-4</v>
      </c>
    </row>
    <row r="118" spans="39:45" x14ac:dyDescent="0.2">
      <c r="AM118" s="11" t="str">
        <f t="shared" si="5"/>
        <v>1D</v>
      </c>
      <c r="AN118" s="48">
        <f>_xll.qlCalendarAdvance(Calendar,AN117,AM118,"f",FALSE)</f>
        <v>42408</v>
      </c>
      <c r="AO118" s="48">
        <f>_xll.qlCalendarAdvance(Calendar,AN118,Ndays&amp;"D",,,_xll.ohTrigger(Trigger,Recalc))</f>
        <v>42410</v>
      </c>
      <c r="AP118" s="49">
        <f>IFERROR(_xll.qlIndexFixing(Eur6M_QL,AO118,TRUE,Recalc),NA())</f>
        <v>4.9109481471387966E-4</v>
      </c>
      <c r="AQ118" s="49">
        <f>IFERROR(_xll.qlIndexFixing(Eur6M_MX,AO118,TRUE,Recalc),NA())</f>
        <v>4.9057163147341271E-4</v>
      </c>
      <c r="AS118" s="49">
        <v>4.9057163147341271E-4</v>
      </c>
    </row>
    <row r="119" spans="39:45" x14ac:dyDescent="0.2">
      <c r="AM119" s="11" t="str">
        <f t="shared" si="5"/>
        <v>1D</v>
      </c>
      <c r="AN119" s="48">
        <f>_xll.qlCalendarAdvance(Calendar,AN118,AM119,"f",FALSE)</f>
        <v>42409</v>
      </c>
      <c r="AO119" s="48">
        <f>_xll.qlCalendarAdvance(Calendar,AN119,Ndays&amp;"D",,,_xll.ohTrigger(Trigger,Recalc))</f>
        <v>42411</v>
      </c>
      <c r="AP119" s="49">
        <f>IFERROR(_xll.qlIndexFixing(Eur6M_QL,AO119,TRUE,Recalc),NA())</f>
        <v>4.9411590768746929E-4</v>
      </c>
      <c r="AQ119" s="49">
        <f>IFERROR(_xll.qlIndexFixing(Eur6M_MX,AO119,TRUE,Recalc),NA())</f>
        <v>4.9363593656572078E-4</v>
      </c>
      <c r="AS119" s="49">
        <v>4.9363593656572078E-4</v>
      </c>
    </row>
    <row r="120" spans="39:45" x14ac:dyDescent="0.2">
      <c r="AM120" s="11" t="str">
        <f t="shared" si="5"/>
        <v>1D</v>
      </c>
      <c r="AN120" s="48">
        <f>_xll.qlCalendarAdvance(Calendar,AN119,AM120,"f",FALSE)</f>
        <v>42410</v>
      </c>
      <c r="AO120" s="48">
        <f>_xll.qlCalendarAdvance(Calendar,AN120,Ndays&amp;"D",,,_xll.ohTrigger(Trigger,Recalc))</f>
        <v>42412</v>
      </c>
      <c r="AP120" s="49">
        <f>IFERROR(_xll.qlIndexFixing(Eur6M_QL,AO120,TRUE,Recalc),NA())</f>
        <v>4.9512311385341236E-4</v>
      </c>
      <c r="AQ120" s="49">
        <f>IFERROR(_xll.qlIndexFixing(Eur6M_MX,AO120,TRUE,Recalc),NA())</f>
        <v>4.9467041138844697E-4</v>
      </c>
      <c r="AS120" s="49">
        <v>4.9467041138844697E-4</v>
      </c>
    </row>
    <row r="121" spans="39:45" x14ac:dyDescent="0.2">
      <c r="AM121" s="11" t="str">
        <f t="shared" si="5"/>
        <v>1D</v>
      </c>
      <c r="AN121" s="48">
        <f>_xll.qlCalendarAdvance(Calendar,AN120,AM121,"f",FALSE)</f>
        <v>42411</v>
      </c>
      <c r="AO121" s="48">
        <f>_xll.qlCalendarAdvance(Calendar,AN121,Ndays&amp;"D",,,_xll.ohTrigger(Trigger,Recalc))</f>
        <v>42415</v>
      </c>
      <c r="AP121" s="49">
        <f>IFERROR(_xll.qlIndexFixing(Eur6M_QL,AO121,TRUE,Recalc),NA())</f>
        <v>4.9613016214739806E-4</v>
      </c>
      <c r="AQ121" s="49">
        <f>IFERROR(_xll.qlIndexFixing(Eur6M_MX,AO121,TRUE,Recalc),NA())</f>
        <v>4.9571039325873841E-4</v>
      </c>
      <c r="AS121" s="49">
        <v>4.9571039325873841E-4</v>
      </c>
    </row>
    <row r="122" spans="39:45" x14ac:dyDescent="0.2">
      <c r="AM122" s="11" t="str">
        <f t="shared" si="5"/>
        <v>1D</v>
      </c>
      <c r="AN122" s="48">
        <f>_xll.qlCalendarAdvance(Calendar,AN121,AM122,"f",FALSE)</f>
        <v>42412</v>
      </c>
      <c r="AO122" s="48">
        <f>_xll.qlCalendarAdvance(Calendar,AN122,Ndays&amp;"D",,,_xll.ohTrigger(Trigger,Recalc))</f>
        <v>42416</v>
      </c>
      <c r="AP122" s="49">
        <f>IFERROR(_xll.qlIndexFixing(Eur6M_QL,AO122,TRUE,Recalc),NA())</f>
        <v>4.9713682647819298E-4</v>
      </c>
      <c r="AQ122" s="49">
        <f>IFERROR(_xll.qlIndexFixing(Eur6M_MX,AO122,TRUE,Recalc),NA())</f>
        <v>4.9675520448660298E-4</v>
      </c>
      <c r="AS122" s="49">
        <v>4.9675520448660298E-4</v>
      </c>
    </row>
    <row r="123" spans="39:45" x14ac:dyDescent="0.2">
      <c r="AM123" s="11" t="str">
        <f t="shared" si="5"/>
        <v>1D</v>
      </c>
      <c r="AN123" s="48">
        <f>_xll.qlCalendarAdvance(Calendar,AN122,AM123,"f",FALSE)</f>
        <v>42415</v>
      </c>
      <c r="AO123" s="48">
        <f>_xll.qlCalendarAdvance(Calendar,AN123,Ndays&amp;"D",,,_xll.ohTrigger(Trigger,Recalc))</f>
        <v>42417</v>
      </c>
      <c r="AP123" s="49">
        <f>IFERROR(_xll.qlIndexFixing(Eur6M_QL,AO123,TRUE,Recalc),NA())</f>
        <v>4.9814282820758555E-4</v>
      </c>
      <c r="AQ123" s="49">
        <f>IFERROR(_xll.qlIndexFixing(Eur6M_MX,AO123,TRUE,Recalc),NA())</f>
        <v>4.9780412072750039E-4</v>
      </c>
      <c r="AS123" s="49">
        <v>4.9780412072750039E-4</v>
      </c>
    </row>
    <row r="124" spans="39:45" x14ac:dyDescent="0.2">
      <c r="AM124" s="11" t="str">
        <f t="shared" si="5"/>
        <v>1D</v>
      </c>
      <c r="AN124" s="48">
        <f>_xll.qlCalendarAdvance(Calendar,AN123,AM124,"f",FALSE)</f>
        <v>42416</v>
      </c>
      <c r="AO124" s="48">
        <f>_xll.qlCalendarAdvance(Calendar,AN124,Ndays&amp;"D",,,_xll.ohTrigger(Trigger,Recalc))</f>
        <v>42418</v>
      </c>
      <c r="AP124" s="49">
        <f>IFERROR(_xll.qlIndexFixing(Eur6M_QL,AO124,TRUE,Recalc),NA())</f>
        <v>5.0115328322209004E-4</v>
      </c>
      <c r="AQ124" s="49">
        <f>IFERROR(_xll.qlIndexFixing(Eur6M_MX,AO124,TRUE,Recalc),NA())</f>
        <v>5.0096755628013237E-4</v>
      </c>
      <c r="AS124" s="49">
        <v>5.0096755628013237E-4</v>
      </c>
    </row>
    <row r="125" spans="39:45" x14ac:dyDescent="0.2">
      <c r="AM125" s="11" t="str">
        <f t="shared" si="5"/>
        <v>1D</v>
      </c>
      <c r="AN125" s="48">
        <f>_xll.qlCalendarAdvance(Calendar,AN124,AM125,"f",FALSE)</f>
        <v>42417</v>
      </c>
      <c r="AO125" s="48">
        <f>_xll.qlCalendarAdvance(Calendar,AN125,Ndays&amp;"D",,,_xll.ohTrigger(Trigger,Recalc))</f>
        <v>42419</v>
      </c>
      <c r="AP125" s="49">
        <f>IFERROR(_xll.qlIndexFixing(Eur6M_QL,AO125,TRUE,Recalc),NA())</f>
        <v>5.0215279725319192E-4</v>
      </c>
      <c r="AQ125" s="49">
        <f>IFERROR(_xll.qlIndexFixing(Eur6M_MX,AO125,TRUE,Recalc),NA())</f>
        <v>5.0202471605128381E-4</v>
      </c>
      <c r="AS125" s="49">
        <v>5.0202471605128381E-4</v>
      </c>
    </row>
    <row r="126" spans="39:45" x14ac:dyDescent="0.2">
      <c r="AM126" s="11" t="str">
        <f t="shared" si="5"/>
        <v>1D</v>
      </c>
      <c r="AN126" s="48">
        <f>_xll.qlCalendarAdvance(Calendar,AN125,AM126,"f",FALSE)</f>
        <v>42418</v>
      </c>
      <c r="AO126" s="48">
        <f>_xll.qlCalendarAdvance(Calendar,AN126,Ndays&amp;"D",,,_xll.ohTrigger(Trigger,Recalc))</f>
        <v>42422</v>
      </c>
      <c r="AP126" s="49">
        <f>IFERROR(_xll.qlIndexFixing(Eur6M_QL,AO126,TRUE,Recalc),NA())</f>
        <v>5.0314946730825019E-4</v>
      </c>
      <c r="AQ126" s="49">
        <f>IFERROR(_xll.qlIndexFixing(Eur6M_MX,AO126,TRUE,Recalc),NA())</f>
        <v>5.0308165930156804E-4</v>
      </c>
      <c r="AS126" s="49">
        <v>5.0308165930156804E-4</v>
      </c>
    </row>
    <row r="127" spans="39:45" x14ac:dyDescent="0.2">
      <c r="AM127" s="11" t="str">
        <f t="shared" si="5"/>
        <v>1D</v>
      </c>
      <c r="AN127" s="48">
        <f>_xll.qlCalendarAdvance(Calendar,AN126,AM127,"f",FALSE)</f>
        <v>42419</v>
      </c>
      <c r="AO127" s="48">
        <f>_xll.qlCalendarAdvance(Calendar,AN127,Ndays&amp;"D",,,_xll.ohTrigger(Trigger,Recalc))</f>
        <v>42423</v>
      </c>
      <c r="AP127" s="49">
        <f>IFERROR(_xll.qlIndexFixing(Eur6M_QL,AO127,TRUE,Recalc),NA())</f>
        <v>5.0414269947377487E-4</v>
      </c>
      <c r="AQ127" s="49">
        <f>IFERROR(_xll.qlIndexFixing(Eur6M_MX,AO127,TRUE,Recalc),NA())</f>
        <v>5.0413738175959376E-4</v>
      </c>
      <c r="AS127" s="49">
        <v>5.0413738175959376E-4</v>
      </c>
    </row>
    <row r="128" spans="39:45" x14ac:dyDescent="0.2">
      <c r="AM128" s="11" t="str">
        <f t="shared" si="5"/>
        <v>1D</v>
      </c>
      <c r="AN128" s="48">
        <f>_xll.qlCalendarAdvance(Calendar,AN127,AM128,"f",FALSE)</f>
        <v>42422</v>
      </c>
      <c r="AO128" s="48">
        <f>_xll.qlCalendarAdvance(Calendar,AN128,Ndays&amp;"D",,,_xll.ohTrigger(Trigger,Recalc))</f>
        <v>42424</v>
      </c>
      <c r="AP128" s="49">
        <f>IFERROR(_xll.qlIndexFixing(Eur6M_QL,AO128,TRUE,Recalc),NA())</f>
        <v>5.0513184729105538E-4</v>
      </c>
      <c r="AQ128" s="49">
        <f>IFERROR(_xll.qlIndexFixing(Eur6M_MX,AO128,TRUE,Recalc),NA())</f>
        <v>5.051908325002998E-4</v>
      </c>
      <c r="AS128" s="49">
        <v>5.051908325002998E-4</v>
      </c>
    </row>
    <row r="129" spans="39:45" x14ac:dyDescent="0.2">
      <c r="AM129" s="11" t="str">
        <f t="shared" si="5"/>
        <v>1D</v>
      </c>
      <c r="AN129" s="48">
        <f>_xll.qlCalendarAdvance(Calendar,AN128,AM129,"f",FALSE)</f>
        <v>42423</v>
      </c>
      <c r="AO129" s="48">
        <f>_xll.qlCalendarAdvance(Calendar,AN129,Ndays&amp;"D",,,_xll.ohTrigger(Trigger,Recalc))</f>
        <v>42425</v>
      </c>
      <c r="AP129" s="49">
        <f>IFERROR(_xll.qlIndexFixing(Eur6M_QL,AO129,TRUE,Recalc),NA())</f>
        <v>5.0890447235926132E-4</v>
      </c>
      <c r="AQ129" s="49">
        <f>IFERROR(_xll.qlIndexFixing(Eur6M_MX,AO129,TRUE,Recalc),NA())</f>
        <v>5.0889273451465195E-4</v>
      </c>
      <c r="AS129" s="49">
        <v>5.0889273451465195E-4</v>
      </c>
    </row>
    <row r="130" spans="39:45" x14ac:dyDescent="0.2">
      <c r="AM130" s="11" t="str">
        <f t="shared" si="5"/>
        <v>1D</v>
      </c>
      <c r="AN130" s="48">
        <f>_xll.qlCalendarAdvance(Calendar,AN129,AM130,"f",FALSE)</f>
        <v>42424</v>
      </c>
      <c r="AO130" s="48">
        <f>_xll.qlCalendarAdvance(Calendar,AN130,Ndays&amp;"D",,,_xll.ohTrigger(Trigger,Recalc))</f>
        <v>42426</v>
      </c>
      <c r="AP130" s="49">
        <f>IFERROR(_xll.qlIndexFixing(Eur6M_QL,AO130,TRUE,Recalc),NA())</f>
        <v>5.0999999998439978E-4</v>
      </c>
      <c r="AQ130" s="49">
        <f>IFERROR(_xll.qlIndexFixing(Eur6M_MX,AO130,TRUE,Recalc),NA())</f>
        <v>5.0999999999960506E-4</v>
      </c>
      <c r="AS130" s="49">
        <v>5.0999999999960506E-4</v>
      </c>
    </row>
    <row r="131" spans="39:45" x14ac:dyDescent="0.2">
      <c r="AM131" s="11" t="str">
        <f t="shared" si="5"/>
        <v>1D</v>
      </c>
      <c r="AN131" s="48">
        <f>_xll.qlCalendarAdvance(Calendar,AN130,AM131,"f",FALSE)</f>
        <v>42425</v>
      </c>
      <c r="AO131" s="48">
        <f>_xll.qlCalendarAdvance(Calendar,AN131,Ndays&amp;"D",,,_xll.ohTrigger(Trigger,Recalc))</f>
        <v>42429</v>
      </c>
      <c r="AP131" s="49">
        <f>IFERROR(_xll.qlIndexFixing(Eur6M_QL,AO131,TRUE,Recalc),NA())</f>
        <v>5.1108633232891439E-4</v>
      </c>
      <c r="AQ131" s="49">
        <f>IFERROR(_xll.qlIndexFixing(Eur6M_MX,AO131,TRUE,Recalc),NA())</f>
        <v>5.1109763955711166E-4</v>
      </c>
      <c r="AS131" s="49">
        <v>5.1109763955711166E-4</v>
      </c>
    </row>
    <row r="132" spans="39:45" x14ac:dyDescent="0.2">
      <c r="AM132" s="11" t="str">
        <f t="shared" si="5"/>
        <v>1D</v>
      </c>
      <c r="AN132" s="48">
        <f>_xll.qlCalendarAdvance(Calendar,AN131,AM132,"f",FALSE)</f>
        <v>42426</v>
      </c>
      <c r="AO132" s="48">
        <f>_xll.qlCalendarAdvance(Calendar,AN132,Ndays&amp;"D",,,_xll.ohTrigger(Trigger,Recalc))</f>
        <v>42430</v>
      </c>
      <c r="AP132" s="49">
        <f>IFERROR(_xll.qlIndexFixing(Eur6M_QL,AO132,TRUE,Recalc),NA())</f>
        <v>5.1365859124624831E-4</v>
      </c>
      <c r="AQ132" s="49">
        <f>IFERROR(_xll.qlIndexFixing(Eur6M_MX,AO132,TRUE,Recalc),NA())</f>
        <v>5.1345626146493209E-4</v>
      </c>
      <c r="AS132" s="49">
        <v>5.1345626146493209E-4</v>
      </c>
    </row>
    <row r="133" spans="39:45" x14ac:dyDescent="0.2">
      <c r="AM133" s="11" t="str">
        <f t="shared" si="5"/>
        <v>1D</v>
      </c>
      <c r="AN133" s="48">
        <f>_xll.qlCalendarAdvance(Calendar,AN132,AM133,"f",FALSE)</f>
        <v>42429</v>
      </c>
      <c r="AO133" s="48">
        <f>_xll.qlCalendarAdvance(Calendar,AN133,Ndays&amp;"D",,,_xll.ohTrigger(Trigger,Recalc))</f>
        <v>42431</v>
      </c>
      <c r="AP133" s="49">
        <f>IFERROR(_xll.qlIndexFixing(Eur6M_QL,AO133,TRUE,Recalc),NA())</f>
        <v>5.1398996220710833E-4</v>
      </c>
      <c r="AQ133" s="49">
        <f>IFERROR(_xll.qlIndexFixing(Eur6M_MX,AO133,TRUE,Recalc),NA())</f>
        <v>5.1392835024012052E-4</v>
      </c>
      <c r="AS133" s="49">
        <v>5.1392835024012052E-4</v>
      </c>
    </row>
    <row r="134" spans="39:45" x14ac:dyDescent="0.2">
      <c r="AM134" s="11" t="str">
        <f t="shared" ref="AM134:AM197" si="6">AM133</f>
        <v>1D</v>
      </c>
      <c r="AN134" s="48">
        <f>_xll.qlCalendarAdvance(Calendar,AN133,AM134,"f",FALSE)</f>
        <v>42430</v>
      </c>
      <c r="AO134" s="48">
        <f>_xll.qlCalendarAdvance(Calendar,AN134,Ndays&amp;"D",,,_xll.ohTrigger(Trigger,Recalc))</f>
        <v>42432</v>
      </c>
      <c r="AP134" s="49">
        <f>IFERROR(_xll.qlIndexFixing(Eur6M_QL,AO134,TRUE,Recalc),NA())</f>
        <v>5.1628414634593992E-4</v>
      </c>
      <c r="AQ134" s="49">
        <f>IFERROR(_xll.qlIndexFixing(Eur6M_MX,AO134,TRUE,Recalc),NA())</f>
        <v>5.1638268291571315E-4</v>
      </c>
      <c r="AS134" s="49">
        <v>5.1638268291571315E-4</v>
      </c>
    </row>
    <row r="135" spans="39:45" x14ac:dyDescent="0.2">
      <c r="AM135" s="11" t="str">
        <f t="shared" si="6"/>
        <v>1D</v>
      </c>
      <c r="AN135" s="48">
        <f>_xll.qlCalendarAdvance(Calendar,AN134,AM135,"f",FALSE)</f>
        <v>42431</v>
      </c>
      <c r="AO135" s="48">
        <f>_xll.qlCalendarAdvance(Calendar,AN135,Ndays&amp;"D",,,_xll.ohTrigger(Trigger,Recalc))</f>
        <v>42433</v>
      </c>
      <c r="AP135" s="49">
        <f>IFERROR(_xll.qlIndexFixing(Eur6M_QL,AO135,TRUE,Recalc),NA())</f>
        <v>5.1729480055408826E-4</v>
      </c>
      <c r="AQ135" s="49">
        <f>IFERROR(_xll.qlIndexFixing(Eur6M_MX,AO135,TRUE,Recalc),NA())</f>
        <v>5.1741418720117839E-4</v>
      </c>
      <c r="AS135" s="49">
        <v>5.1741418720117839E-4</v>
      </c>
    </row>
    <row r="136" spans="39:45" x14ac:dyDescent="0.2">
      <c r="AM136" s="11" t="str">
        <f t="shared" si="6"/>
        <v>1D</v>
      </c>
      <c r="AN136" s="48">
        <f>_xll.qlCalendarAdvance(Calendar,AN135,AM136,"f",FALSE)</f>
        <v>42432</v>
      </c>
      <c r="AO136" s="48">
        <f>_xll.qlCalendarAdvance(Calendar,AN136,Ndays&amp;"D",,,_xll.ohTrigger(Trigger,Recalc))</f>
        <v>42436</v>
      </c>
      <c r="AP136" s="49">
        <f>IFERROR(_xll.qlIndexFixing(Eur6M_QL,AO136,TRUE,Recalc),NA())</f>
        <v>5.1830227334580205E-4</v>
      </c>
      <c r="AQ136" s="49">
        <f>IFERROR(_xll.qlIndexFixing(Eur6M_MX,AO136,TRUE,Recalc),NA())</f>
        <v>5.1844278933638438E-4</v>
      </c>
      <c r="AS136" s="49">
        <v>5.1844278933638438E-4</v>
      </c>
    </row>
    <row r="137" spans="39:45" x14ac:dyDescent="0.2">
      <c r="AM137" s="11" t="str">
        <f t="shared" si="6"/>
        <v>1D</v>
      </c>
      <c r="AN137" s="48">
        <f>_xll.qlCalendarAdvance(Calendar,AN136,AM137,"f",FALSE)</f>
        <v>42433</v>
      </c>
      <c r="AO137" s="48">
        <f>_xll.qlCalendarAdvance(Calendar,AN137,Ndays&amp;"D",,,_xll.ohTrigger(Trigger,Recalc))</f>
        <v>42437</v>
      </c>
      <c r="AP137" s="49">
        <f>IFERROR(_xll.qlIndexFixing(Eur6M_QL,AO137,TRUE,Recalc),NA())</f>
        <v>5.2154679382254341E-4</v>
      </c>
      <c r="AQ137" s="49">
        <f>IFERROR(_xll.qlIndexFixing(Eur6M_MX,AO137,TRUE,Recalc),NA())</f>
        <v>5.2173429032860647E-4</v>
      </c>
      <c r="AS137" s="49">
        <v>5.2173429032860647E-4</v>
      </c>
    </row>
    <row r="138" spans="39:45" x14ac:dyDescent="0.2">
      <c r="AM138" s="11" t="str">
        <f t="shared" si="6"/>
        <v>1D</v>
      </c>
      <c r="AN138" s="48">
        <f>_xll.qlCalendarAdvance(Calendar,AN137,AM138,"f",FALSE)</f>
        <v>42436</v>
      </c>
      <c r="AO138" s="48">
        <f>_xll.qlCalendarAdvance(Calendar,AN138,Ndays&amp;"D",,,_xll.ohTrigger(Trigger,Recalc))</f>
        <v>42438</v>
      </c>
      <c r="AP138" s="49">
        <f>IFERROR(_xll.qlIndexFixing(Eur6M_QL,AO138,TRUE,Recalc),NA())</f>
        <v>5.2146258172011759E-4</v>
      </c>
      <c r="AQ138" s="49">
        <f>IFERROR(_xll.qlIndexFixing(Eur6M_MX,AO138,TRUE,Recalc),NA())</f>
        <v>5.2166440362546771E-4</v>
      </c>
      <c r="AS138" s="49">
        <v>5.2166440362546771E-4</v>
      </c>
    </row>
    <row r="139" spans="39:45" x14ac:dyDescent="0.2">
      <c r="AM139" s="11" t="str">
        <f t="shared" si="6"/>
        <v>1D</v>
      </c>
      <c r="AN139" s="48">
        <f>_xll.qlCalendarAdvance(Calendar,AN138,AM139,"f",FALSE)</f>
        <v>42437</v>
      </c>
      <c r="AO139" s="48">
        <f>_xll.qlCalendarAdvance(Calendar,AN139,Ndays&amp;"D",,,_xll.ohTrigger(Trigger,Recalc))</f>
        <v>42439</v>
      </c>
      <c r="AP139" s="49">
        <f>IFERROR(_xll.qlIndexFixing(Eur6M_QL,AO139,TRUE,Recalc),NA())</f>
        <v>5.2340001333376403E-4</v>
      </c>
      <c r="AQ139" s="49">
        <f>IFERROR(_xll.qlIndexFixing(Eur6M_MX,AO139,TRUE,Recalc),NA())</f>
        <v>5.2363879330694931E-4</v>
      </c>
      <c r="AS139" s="49">
        <v>5.2363879330694931E-4</v>
      </c>
    </row>
    <row r="140" spans="39:45" x14ac:dyDescent="0.2">
      <c r="AM140" s="11" t="str">
        <f t="shared" si="6"/>
        <v>1D</v>
      </c>
      <c r="AN140" s="48">
        <f>_xll.qlCalendarAdvance(Calendar,AN139,AM140,"f",FALSE)</f>
        <v>42438</v>
      </c>
      <c r="AO140" s="48">
        <f>_xll.qlCalendarAdvance(Calendar,AN140,Ndays&amp;"D",,,_xll.ohTrigger(Trigger,Recalc))</f>
        <v>42440</v>
      </c>
      <c r="AP140" s="49">
        <f>IFERROR(_xll.qlIndexFixing(Eur6M_QL,AO140,TRUE,Recalc),NA())</f>
        <v>5.2445475940989515E-4</v>
      </c>
      <c r="AQ140" s="49">
        <f>IFERROR(_xll.qlIndexFixing(Eur6M_MX,AO140,TRUE,Recalc),NA())</f>
        <v>5.2470956932610562E-4</v>
      </c>
      <c r="AS140" s="49">
        <v>5.2470956932610562E-4</v>
      </c>
    </row>
    <row r="141" spans="39:45" x14ac:dyDescent="0.2">
      <c r="AM141" s="11" t="str">
        <f t="shared" si="6"/>
        <v>1D</v>
      </c>
      <c r="AN141" s="48">
        <f>_xll.qlCalendarAdvance(Calendar,AN140,AM141,"f",FALSE)</f>
        <v>42439</v>
      </c>
      <c r="AO141" s="48">
        <f>_xll.qlCalendarAdvance(Calendar,AN141,Ndays&amp;"D",,,_xll.ohTrigger(Trigger,Recalc))</f>
        <v>42443</v>
      </c>
      <c r="AP141" s="49">
        <f>IFERROR(_xll.qlIndexFixing(Eur6M_QL,AO141,TRUE,Recalc),NA())</f>
        <v>5.2552944694624862E-4</v>
      </c>
      <c r="AQ141" s="49">
        <f>IFERROR(_xll.qlIndexFixing(Eur6M_MX,AO141,TRUE,Recalc),NA())</f>
        <v>5.2579841976635217E-4</v>
      </c>
      <c r="AS141" s="49">
        <v>5.2579841976635217E-4</v>
      </c>
    </row>
    <row r="142" spans="39:45" x14ac:dyDescent="0.2">
      <c r="AM142" s="11" t="str">
        <f t="shared" si="6"/>
        <v>1D</v>
      </c>
      <c r="AN142" s="48">
        <f>_xll.qlCalendarAdvance(Calendar,AN141,AM142,"f",FALSE)</f>
        <v>42440</v>
      </c>
      <c r="AO142" s="48">
        <f>_xll.qlCalendarAdvance(Calendar,AN142,Ndays&amp;"D",,,_xll.ohTrigger(Trigger,Recalc))</f>
        <v>42444</v>
      </c>
      <c r="AP142" s="49">
        <f>IFERROR(_xll.qlIndexFixing(Eur6M_QL,AO142,TRUE,Recalc),NA())</f>
        <v>5.2928667411792968E-4</v>
      </c>
      <c r="AQ142" s="49">
        <f>IFERROR(_xll.qlIndexFixing(Eur6M_MX,AO142,TRUE,Recalc),NA())</f>
        <v>5.2970408408559513E-4</v>
      </c>
      <c r="AS142" s="49">
        <v>5.2970408408559513E-4</v>
      </c>
    </row>
    <row r="143" spans="39:45" x14ac:dyDescent="0.2">
      <c r="AM143" s="11" t="str">
        <f t="shared" si="6"/>
        <v>1D</v>
      </c>
      <c r="AN143" s="48">
        <f>_xll.qlCalendarAdvance(Calendar,AN142,AM143,"f",FALSE)</f>
        <v>42443</v>
      </c>
      <c r="AO143" s="48">
        <f>_xll.qlCalendarAdvance(Calendar,AN143,Ndays&amp;"D",,,_xll.ohTrigger(Trigger,Recalc))</f>
        <v>42445</v>
      </c>
      <c r="AP143" s="49">
        <f>IFERROR(_xll.qlIndexFixing(Eur6M_QL,AO143,TRUE,Recalc),NA())</f>
        <v>5.2909632800688809E-4</v>
      </c>
      <c r="AQ143" s="49">
        <f>IFERROR(_xll.qlIndexFixing(Eur6M_MX,AO143,TRUE,Recalc),NA())</f>
        <v>5.2945682666051964E-4</v>
      </c>
      <c r="AS143" s="49">
        <v>5.2945682666051964E-4</v>
      </c>
    </row>
    <row r="144" spans="39:45" x14ac:dyDescent="0.2">
      <c r="AM144" s="11" t="str">
        <f t="shared" si="6"/>
        <v>1D</v>
      </c>
      <c r="AN144" s="48">
        <f>_xll.qlCalendarAdvance(Calendar,AN143,AM144,"f",FALSE)</f>
        <v>42444</v>
      </c>
      <c r="AO144" s="48">
        <f>_xll.qlCalendarAdvance(Calendar,AN144,Ndays&amp;"D",,,_xll.ohTrigger(Trigger,Recalc))</f>
        <v>42446</v>
      </c>
      <c r="AP144" s="49">
        <f>IFERROR(_xll.qlIndexFixing(Eur6M_QL,AO144,TRUE,Recalc),NA())</f>
        <v>5.3133641388920132E-4</v>
      </c>
      <c r="AQ144" s="49">
        <f>IFERROR(_xll.qlIndexFixing(Eur6M_MX,AO144,TRUE,Recalc),NA())</f>
        <v>5.3163956463979074E-4</v>
      </c>
      <c r="AS144" s="49">
        <v>5.3163956463979074E-4</v>
      </c>
    </row>
    <row r="145" spans="39:45" x14ac:dyDescent="0.2">
      <c r="AM145" s="11" t="str">
        <f t="shared" si="6"/>
        <v>1D</v>
      </c>
      <c r="AN145" s="48">
        <f>_xll.qlCalendarAdvance(Calendar,AN144,AM145,"f",FALSE)</f>
        <v>42445</v>
      </c>
      <c r="AO145" s="48">
        <f>_xll.qlCalendarAdvance(Calendar,AN145,Ndays&amp;"D",,,_xll.ohTrigger(Trigger,Recalc))</f>
        <v>42447</v>
      </c>
      <c r="AP145" s="49">
        <f>IFERROR(_xll.qlIndexFixing(Eur6M_QL,AO145,TRUE,Recalc),NA())</f>
        <v>5.3261289808102742E-4</v>
      </c>
      <c r="AQ145" s="49">
        <f>IFERROR(_xll.qlIndexFixing(Eur6M_MX,AO145,TRUE,Recalc),NA())</f>
        <v>5.3291399893875256E-4</v>
      </c>
      <c r="AS145" s="49">
        <v>5.3291399893875256E-4</v>
      </c>
    </row>
    <row r="146" spans="39:45" x14ac:dyDescent="0.2">
      <c r="AM146" s="11" t="str">
        <f t="shared" si="6"/>
        <v>1D</v>
      </c>
      <c r="AN146" s="48">
        <f>_xll.qlCalendarAdvance(Calendar,AN145,AM146,"f",FALSE)</f>
        <v>42446</v>
      </c>
      <c r="AO146" s="48">
        <f>_xll.qlCalendarAdvance(Calendar,AN146,Ndays&amp;"D",,,_xll.ohTrigger(Trigger,Recalc))</f>
        <v>42450</v>
      </c>
      <c r="AP146" s="49">
        <f>IFERROR(_xll.qlIndexFixing(Eur6M_QL,AO146,TRUE,Recalc),NA())</f>
        <v>5.3393770869224145E-4</v>
      </c>
      <c r="AQ146" s="49">
        <f>IFERROR(_xll.qlIndexFixing(Eur6M_MX,AO146,TRUE,Recalc),NA())</f>
        <v>5.3423333445654455E-4</v>
      </c>
      <c r="AS146" s="49">
        <v>5.3423333445654455E-4</v>
      </c>
    </row>
    <row r="147" spans="39:45" x14ac:dyDescent="0.2">
      <c r="AM147" s="11" t="str">
        <f t="shared" si="6"/>
        <v>1D</v>
      </c>
      <c r="AN147" s="48">
        <f>_xll.qlCalendarAdvance(Calendar,AN146,AM147,"f",FALSE)</f>
        <v>42447</v>
      </c>
      <c r="AO147" s="48">
        <f>_xll.qlCalendarAdvance(Calendar,AN147,Ndays&amp;"D",,,_xll.ohTrigger(Trigger,Recalc))</f>
        <v>42451</v>
      </c>
      <c r="AP147" s="49">
        <f>IFERROR(_xll.qlIndexFixing(Eur6M_QL,AO147,TRUE,Recalc),NA())</f>
        <v>5.3804665014808037E-4</v>
      </c>
      <c r="AQ147" s="49">
        <f>IFERROR(_xll.qlIndexFixing(Eur6M_MX,AO147,TRUE,Recalc),NA())</f>
        <v>5.3842674047890264E-4</v>
      </c>
      <c r="AS147" s="49">
        <v>5.3842674047890264E-4</v>
      </c>
    </row>
    <row r="148" spans="39:45" x14ac:dyDescent="0.2">
      <c r="AM148" s="11" t="str">
        <f t="shared" si="6"/>
        <v>1D</v>
      </c>
      <c r="AN148" s="48">
        <f>_xll.qlCalendarAdvance(Calendar,AN147,AM148,"f",FALSE)</f>
        <v>42450</v>
      </c>
      <c r="AO148" s="48">
        <f>_xll.qlCalendarAdvance(Calendar,AN148,Ndays&amp;"D",,,_xll.ohTrigger(Trigger,Recalc))</f>
        <v>42452</v>
      </c>
      <c r="AP148" s="49">
        <f>IFERROR(_xll.qlIndexFixing(Eur6M_QL,AO148,TRUE,Recalc),NA())</f>
        <v>5.4316008100067632E-4</v>
      </c>
      <c r="AQ148" s="49">
        <f>IFERROR(_xll.qlIndexFixing(Eur6M_MX,AO148,TRUE,Recalc),NA())</f>
        <v>5.4334199049901042E-4</v>
      </c>
      <c r="AS148" s="49">
        <v>5.4334199049901042E-4</v>
      </c>
    </row>
    <row r="149" spans="39:45" x14ac:dyDescent="0.2">
      <c r="AM149" s="11" t="str">
        <f t="shared" si="6"/>
        <v>1D</v>
      </c>
      <c r="AN149" s="48">
        <f>_xll.qlCalendarAdvance(Calendar,AN148,AM149,"f",FALSE)</f>
        <v>42451</v>
      </c>
      <c r="AO149" s="48">
        <f>_xll.qlCalendarAdvance(Calendar,AN149,Ndays&amp;"D",,,_xll.ohTrigger(Trigger,Recalc))</f>
        <v>42453</v>
      </c>
      <c r="AP149" s="49">
        <f>IFERROR(_xll.qlIndexFixing(Eur6M_QL,AO149,TRUE,Recalc),NA())</f>
        <v>5.4495475889783916E-4</v>
      </c>
      <c r="AQ149" s="49">
        <f>IFERROR(_xll.qlIndexFixing(Eur6M_MX,AO149,TRUE,Recalc),NA())</f>
        <v>5.4510300069971656E-4</v>
      </c>
      <c r="AS149" s="49">
        <v>5.4510300069971656E-4</v>
      </c>
    </row>
    <row r="150" spans="39:45" x14ac:dyDescent="0.2">
      <c r="AM150" s="11" t="str">
        <f t="shared" si="6"/>
        <v>1D</v>
      </c>
      <c r="AN150" s="48">
        <f>_xll.qlCalendarAdvance(Calendar,AN149,AM150,"f",FALSE)</f>
        <v>42452</v>
      </c>
      <c r="AO150" s="48">
        <f>_xll.qlCalendarAdvance(Calendar,AN150,Ndays&amp;"D",,,_xll.ohTrigger(Trigger,Recalc))</f>
        <v>42458</v>
      </c>
      <c r="AP150" s="49">
        <f>IFERROR(_xll.qlIndexFixing(Eur6M_QL,AO150,TRUE,Recalc),NA())</f>
        <v>5.455724491289295E-4</v>
      </c>
      <c r="AQ150" s="49">
        <f>IFERROR(_xll.qlIndexFixing(Eur6M_MX,AO150,TRUE,Recalc),NA())</f>
        <v>5.4570979011560035E-4</v>
      </c>
      <c r="AS150" s="49">
        <v>5.4570979011560035E-4</v>
      </c>
    </row>
    <row r="151" spans="39:45" x14ac:dyDescent="0.2">
      <c r="AM151" s="11" t="str">
        <f t="shared" si="6"/>
        <v>1D</v>
      </c>
      <c r="AN151" s="48">
        <f>_xll.qlCalendarAdvance(Calendar,AN150,AM151,"f",FALSE)</f>
        <v>42453</v>
      </c>
      <c r="AO151" s="48">
        <f>_xll.qlCalendarAdvance(Calendar,AN151,Ndays&amp;"D",,,_xll.ohTrigger(Trigger,Recalc))</f>
        <v>42459</v>
      </c>
      <c r="AP151" s="49">
        <f>IFERROR(_xll.qlIndexFixing(Eur6M_QL,AO151,TRUE,Recalc),NA())</f>
        <v>5.4999999998167485E-4</v>
      </c>
      <c r="AQ151" s="49">
        <f>IFERROR(_xll.qlIndexFixing(Eur6M_MX,AO151,TRUE,Recalc),NA())</f>
        <v>5.4999999999982244E-4</v>
      </c>
      <c r="AS151" s="49">
        <v>5.4999999999982244E-4</v>
      </c>
    </row>
    <row r="152" spans="39:45" x14ac:dyDescent="0.2">
      <c r="AM152" s="11" t="str">
        <f t="shared" si="6"/>
        <v>1D</v>
      </c>
      <c r="AN152" s="48">
        <f>_xll.qlCalendarAdvance(Calendar,AN151,AM152,"f",FALSE)</f>
        <v>42458</v>
      </c>
      <c r="AO152" s="48">
        <f>_xll.qlCalendarAdvance(Calendar,AN152,Ndays&amp;"D",,,_xll.ohTrigger(Trigger,Recalc))</f>
        <v>42460</v>
      </c>
      <c r="AP152" s="49">
        <f>IFERROR(_xll.qlIndexFixing(Eur6M_QL,AO152,TRUE,Recalc),NA())</f>
        <v>5.5365262587782425E-4</v>
      </c>
      <c r="AQ152" s="49">
        <f>IFERROR(_xll.qlIndexFixing(Eur6M_MX,AO152,TRUE,Recalc),NA())</f>
        <v>5.5360491113419258E-4</v>
      </c>
      <c r="AS152" s="49">
        <v>5.5360491113419258E-4</v>
      </c>
    </row>
    <row r="153" spans="39:45" x14ac:dyDescent="0.2">
      <c r="AM153" s="11" t="str">
        <f t="shared" si="6"/>
        <v>1D</v>
      </c>
      <c r="AN153" s="48">
        <f>_xll.qlCalendarAdvance(Calendar,AN152,AM153,"f",FALSE)</f>
        <v>42459</v>
      </c>
      <c r="AO153" s="48">
        <f>_xll.qlCalendarAdvance(Calendar,AN153,Ndays&amp;"D",,,_xll.ohTrigger(Trigger,Recalc))</f>
        <v>42461</v>
      </c>
      <c r="AP153" s="49">
        <f>IFERROR(_xll.qlIndexFixing(Eur6M_QL,AO153,TRUE,Recalc),NA())</f>
        <v>5.5562454891230223E-4</v>
      </c>
      <c r="AQ153" s="49">
        <f>IFERROR(_xll.qlIndexFixing(Eur6M_MX,AO153,TRUE,Recalc),NA())</f>
        <v>5.5552020663103899E-4</v>
      </c>
      <c r="AS153" s="49">
        <v>5.5552020663103899E-4</v>
      </c>
    </row>
    <row r="154" spans="39:45" x14ac:dyDescent="0.2">
      <c r="AM154" s="11" t="str">
        <f t="shared" si="6"/>
        <v>1D</v>
      </c>
      <c r="AN154" s="48">
        <f>_xll.qlCalendarAdvance(Calendar,AN153,AM154,"f",FALSE)</f>
        <v>42460</v>
      </c>
      <c r="AO154" s="48">
        <f>_xll.qlCalendarAdvance(Calendar,AN154,Ndays&amp;"D",,,_xll.ohTrigger(Trigger,Recalc))</f>
        <v>42464</v>
      </c>
      <c r="AP154" s="49">
        <f>IFERROR(_xll.qlIndexFixing(Eur6M_QL,AO154,TRUE,Recalc),NA())</f>
        <v>5.57573205897147E-4</v>
      </c>
      <c r="AQ154" s="49">
        <f>IFERROR(_xll.qlIndexFixing(Eur6M_MX,AO154,TRUE,Recalc),NA())</f>
        <v>5.5742158788719672E-4</v>
      </c>
      <c r="AS154" s="49">
        <v>5.5742158788719672E-4</v>
      </c>
    </row>
    <row r="155" spans="39:45" x14ac:dyDescent="0.2">
      <c r="AM155" s="11" t="str">
        <f t="shared" si="6"/>
        <v>1D</v>
      </c>
      <c r="AN155" s="48">
        <f>_xll.qlCalendarAdvance(Calendar,AN154,AM155,"f",FALSE)</f>
        <v>42461</v>
      </c>
      <c r="AO155" s="48">
        <f>_xll.qlCalendarAdvance(Calendar,AN155,Ndays&amp;"D",,,_xll.ohTrigger(Trigger,Recalc))</f>
        <v>42465</v>
      </c>
      <c r="AP155" s="49">
        <f>IFERROR(_xll.qlIndexFixing(Eur6M_QL,AO155,TRUE,Recalc),NA())</f>
        <v>5.5950110458024757E-4</v>
      </c>
      <c r="AQ155" s="49">
        <f>IFERROR(_xll.qlIndexFixing(Eur6M_MX,AO155,TRUE,Recalc),NA())</f>
        <v>5.5931102108070592E-4</v>
      </c>
      <c r="AS155" s="49">
        <v>5.5931102108070592E-4</v>
      </c>
    </row>
    <row r="156" spans="39:45" x14ac:dyDescent="0.2">
      <c r="AM156" s="11" t="str">
        <f t="shared" si="6"/>
        <v>1D</v>
      </c>
      <c r="AN156" s="48">
        <f>_xll.qlCalendarAdvance(Calendar,AN155,AM156,"f",FALSE)</f>
        <v>42464</v>
      </c>
      <c r="AO156" s="48">
        <f>_xll.qlCalendarAdvance(Calendar,AN156,Ndays&amp;"D",,,_xll.ohTrigger(Trigger,Recalc))</f>
        <v>42466</v>
      </c>
      <c r="AP156" s="49">
        <f>IFERROR(_xll.qlIndexFixing(Eur6M_QL,AO156,TRUE,Recalc),NA())</f>
        <v>5.6334367613402117E-4</v>
      </c>
      <c r="AQ156" s="49">
        <f>IFERROR(_xll.qlIndexFixing(Eur6M_MX,AO156,TRUE,Recalc),NA())</f>
        <v>5.6309152484347114E-4</v>
      </c>
      <c r="AS156" s="49">
        <v>5.6309152484347114E-4</v>
      </c>
    </row>
    <row r="157" spans="39:45" x14ac:dyDescent="0.2">
      <c r="AM157" s="11" t="str">
        <f t="shared" si="6"/>
        <v>1D</v>
      </c>
      <c r="AN157" s="48">
        <f>_xll.qlCalendarAdvance(Calendar,AN156,AM157,"f",FALSE)</f>
        <v>42465</v>
      </c>
      <c r="AO157" s="48">
        <f>_xll.qlCalendarAdvance(Calendar,AN157,Ndays&amp;"D",,,_xll.ohTrigger(Trigger,Recalc))</f>
        <v>42467</v>
      </c>
      <c r="AP157" s="49">
        <f>IFERROR(_xll.qlIndexFixing(Eur6M_QL,AO157,TRUE,Recalc),NA())</f>
        <v>5.6705613569025528E-4</v>
      </c>
      <c r="AQ157" s="49">
        <f>IFERROR(_xll.qlIndexFixing(Eur6M_MX,AO157,TRUE,Recalc),NA())</f>
        <v>5.6678929388084148E-4</v>
      </c>
      <c r="AS157" s="49">
        <v>5.6678929388084148E-4</v>
      </c>
    </row>
    <row r="158" spans="39:45" x14ac:dyDescent="0.2">
      <c r="AM158" s="11" t="str">
        <f t="shared" si="6"/>
        <v>1D</v>
      </c>
      <c r="AN158" s="48">
        <f>_xll.qlCalendarAdvance(Calendar,AN157,AM158,"f",FALSE)</f>
        <v>42466</v>
      </c>
      <c r="AO158" s="48">
        <f>_xll.qlCalendarAdvance(Calendar,AN158,Ndays&amp;"D",,,_xll.ohTrigger(Trigger,Recalc))</f>
        <v>42468</v>
      </c>
      <c r="AP158" s="49">
        <f>IFERROR(_xll.qlIndexFixing(Eur6M_QL,AO158,TRUE,Recalc),NA())</f>
        <v>5.6891872351281093E-4</v>
      </c>
      <c r="AQ158" s="49">
        <f>IFERROR(_xll.qlIndexFixing(Eur6M_MX,AO158,TRUE,Recalc),NA())</f>
        <v>5.6864917652960729E-4</v>
      </c>
      <c r="AS158" s="49">
        <v>5.6864917652960729E-4</v>
      </c>
    </row>
    <row r="159" spans="39:45" x14ac:dyDescent="0.2">
      <c r="AM159" s="11" t="str">
        <f t="shared" si="6"/>
        <v>1D</v>
      </c>
      <c r="AN159" s="48">
        <f>_xll.qlCalendarAdvance(Calendar,AN158,AM159,"f",FALSE)</f>
        <v>42467</v>
      </c>
      <c r="AO159" s="48">
        <f>_xll.qlCalendarAdvance(Calendar,AN159,Ndays&amp;"D",,,_xll.ohTrigger(Trigger,Recalc))</f>
        <v>42471</v>
      </c>
      <c r="AP159" s="49">
        <f>IFERROR(_xll.qlIndexFixing(Eur6M_QL,AO159,TRUE,Recalc),NA())</f>
        <v>5.7077611817536625E-4</v>
      </c>
      <c r="AQ159" s="49">
        <f>IFERROR(_xll.qlIndexFixing(Eur6M_MX,AO159,TRUE,Recalc),NA())</f>
        <v>5.7050932644567428E-4</v>
      </c>
      <c r="AS159" s="49">
        <v>5.7050932644567428E-4</v>
      </c>
    </row>
    <row r="160" spans="39:45" x14ac:dyDescent="0.2">
      <c r="AM160" s="11" t="str">
        <f t="shared" si="6"/>
        <v>1D</v>
      </c>
      <c r="AN160" s="48">
        <f>_xll.qlCalendarAdvance(Calendar,AN159,AM160,"f",FALSE)</f>
        <v>42468</v>
      </c>
      <c r="AO160" s="48">
        <f>_xll.qlCalendarAdvance(Calendar,AN160,Ndays&amp;"D",,,_xll.ohTrigger(Trigger,Recalc))</f>
        <v>42472</v>
      </c>
      <c r="AP160" s="49">
        <f>IFERROR(_xll.qlIndexFixing(Eur6M_QL,AO160,TRUE,Recalc),NA())</f>
        <v>5.7263100030872038E-4</v>
      </c>
      <c r="AQ160" s="49">
        <f>IFERROR(_xll.qlIndexFixing(Eur6M_MX,AO160,TRUE,Recalc),NA())</f>
        <v>5.7237184922910827E-4</v>
      </c>
      <c r="AS160" s="49">
        <v>5.7237184922910827E-4</v>
      </c>
    </row>
    <row r="161" spans="39:45" x14ac:dyDescent="0.2">
      <c r="AM161" s="11" t="str">
        <f t="shared" si="6"/>
        <v>1D</v>
      </c>
      <c r="AN161" s="48">
        <f>_xll.qlCalendarAdvance(Calendar,AN160,AM161,"f",FALSE)</f>
        <v>42471</v>
      </c>
      <c r="AO161" s="48">
        <f>_xll.qlCalendarAdvance(Calendar,AN161,Ndays&amp;"D",,,_xll.ohTrigger(Trigger,Recalc))</f>
        <v>42473</v>
      </c>
      <c r="AP161" s="49">
        <f>IFERROR(_xll.qlIndexFixing(Eur6M_QL,AO161,TRUE,Recalc),NA())</f>
        <v>5.7620922232393427E-4</v>
      </c>
      <c r="AQ161" s="49">
        <f>IFERROR(_xll.qlIndexFixing(Eur6M_MX,AO161,TRUE,Recalc),NA())</f>
        <v>5.7601079387534302E-4</v>
      </c>
      <c r="AS161" s="49">
        <v>5.7601079387534302E-4</v>
      </c>
    </row>
    <row r="162" spans="39:45" x14ac:dyDescent="0.2">
      <c r="AM162" s="11" t="str">
        <f t="shared" si="6"/>
        <v>1D</v>
      </c>
      <c r="AN162" s="48">
        <f>_xll.qlCalendarAdvance(Calendar,AN161,AM162,"f",FALSE)</f>
        <v>42472</v>
      </c>
      <c r="AO162" s="48">
        <f>_xll.qlCalendarAdvance(Calendar,AN162,Ndays&amp;"D",,,_xll.ohTrigger(Trigger,Recalc))</f>
        <v>42474</v>
      </c>
      <c r="AP162" s="49">
        <f>IFERROR(_xll.qlIndexFixing(Eur6M_QL,AO162,TRUE,Recalc),NA())</f>
        <v>5.8007988059114671E-4</v>
      </c>
      <c r="AQ162" s="49">
        <f>IFERROR(_xll.qlIndexFixing(Eur6M_MX,AO162,TRUE,Recalc),NA())</f>
        <v>5.7988847816062966E-4</v>
      </c>
      <c r="AS162" s="49">
        <v>5.7988847816062966E-4</v>
      </c>
    </row>
    <row r="163" spans="39:45" x14ac:dyDescent="0.2">
      <c r="AM163" s="11" t="str">
        <f t="shared" si="6"/>
        <v>1D</v>
      </c>
      <c r="AN163" s="48">
        <f>_xll.qlCalendarAdvance(Calendar,AN162,AM163,"f",FALSE)</f>
        <v>42473</v>
      </c>
      <c r="AO163" s="48">
        <f>_xll.qlCalendarAdvance(Calendar,AN163,Ndays&amp;"D",,,_xll.ohTrigger(Trigger,Recalc))</f>
        <v>42475</v>
      </c>
      <c r="AP163" s="49">
        <f>IFERROR(_xll.qlIndexFixing(Eur6M_QL,AO163,TRUE,Recalc),NA())</f>
        <v>5.8196327396551923E-4</v>
      </c>
      <c r="AQ163" s="49">
        <f>IFERROR(_xll.qlIndexFixing(Eur6M_MX,AO163,TRUE,Recalc),NA())</f>
        <v>5.8179514640730498E-4</v>
      </c>
      <c r="AS163" s="49">
        <v>5.8179514640730498E-4</v>
      </c>
    </row>
    <row r="164" spans="39:45" x14ac:dyDescent="0.2">
      <c r="AM164" s="11" t="str">
        <f t="shared" si="6"/>
        <v>1D</v>
      </c>
      <c r="AN164" s="48">
        <f>_xll.qlCalendarAdvance(Calendar,AN163,AM164,"f",FALSE)</f>
        <v>42474</v>
      </c>
      <c r="AO164" s="48">
        <f>_xll.qlCalendarAdvance(Calendar,AN164,Ndays&amp;"D",,,_xll.ohTrigger(Trigger,Recalc))</f>
        <v>42478</v>
      </c>
      <c r="AP164" s="49">
        <f>IFERROR(_xll.qlIndexFixing(Eur6M_QL,AO164,TRUE,Recalc),NA())</f>
        <v>5.8386075725033238E-4</v>
      </c>
      <c r="AQ164" s="49">
        <f>IFERROR(_xll.qlIndexFixing(Eur6M_MX,AO164,TRUE,Recalc),NA())</f>
        <v>5.8371723940005076E-4</v>
      </c>
      <c r="AS164" s="49">
        <v>5.8371723940005076E-4</v>
      </c>
    </row>
    <row r="165" spans="39:45" x14ac:dyDescent="0.2">
      <c r="AM165" s="11" t="str">
        <f t="shared" si="6"/>
        <v>1D</v>
      </c>
      <c r="AN165" s="48">
        <f>_xll.qlCalendarAdvance(Calendar,AN164,AM165,"f",FALSE)</f>
        <v>42475</v>
      </c>
      <c r="AO165" s="48">
        <f>_xll.qlCalendarAdvance(Calendar,AN165,Ndays&amp;"D",,,_xll.ohTrigger(Trigger,Recalc))</f>
        <v>42479</v>
      </c>
      <c r="AP165" s="49">
        <f>IFERROR(_xll.qlIndexFixing(Eur6M_QL,AO165,TRUE,Recalc),NA())</f>
        <v>5.8577518396366371E-4</v>
      </c>
      <c r="AQ165" s="49">
        <f>IFERROR(_xll.qlIndexFixing(Eur6M_MX,AO165,TRUE,Recalc),NA())</f>
        <v>5.8565700216620066E-4</v>
      </c>
      <c r="AS165" s="49">
        <v>5.8565700216620066E-4</v>
      </c>
    </row>
    <row r="166" spans="39:45" x14ac:dyDescent="0.2">
      <c r="AM166" s="11" t="str">
        <f t="shared" si="6"/>
        <v>1D</v>
      </c>
      <c r="AN166" s="48">
        <f>_xll.qlCalendarAdvance(Calendar,AN165,AM166,"f",FALSE)</f>
        <v>42478</v>
      </c>
      <c r="AO166" s="48">
        <f>_xll.qlCalendarAdvance(Calendar,AN166,Ndays&amp;"D",,,_xll.ohTrigger(Trigger,Recalc))</f>
        <v>42480</v>
      </c>
      <c r="AP166" s="49">
        <f>IFERROR(_xll.qlIndexFixing(Eur6M_QL,AO166,TRUE,Recalc),NA())</f>
        <v>5.8951807343267501E-4</v>
      </c>
      <c r="AQ166" s="49">
        <f>IFERROR(_xll.qlIndexFixing(Eur6M_MX,AO166,TRUE,Recalc),NA())</f>
        <v>5.8948069423888077E-4</v>
      </c>
      <c r="AS166" s="49">
        <v>5.8948069423888077E-4</v>
      </c>
    </row>
    <row r="167" spans="39:45" x14ac:dyDescent="0.2">
      <c r="AM167" s="11" t="str">
        <f t="shared" si="6"/>
        <v>1D</v>
      </c>
      <c r="AN167" s="48">
        <f>_xll.qlCalendarAdvance(Calendar,AN166,AM167,"f",FALSE)</f>
        <v>42479</v>
      </c>
      <c r="AO167" s="48">
        <f>_xll.qlCalendarAdvance(Calendar,AN167,Ndays&amp;"D",,,_xll.ohTrigger(Trigger,Recalc))</f>
        <v>42481</v>
      </c>
      <c r="AP167" s="49">
        <f>IFERROR(_xll.qlIndexFixing(Eur6M_QL,AO167,TRUE,Recalc),NA())</f>
        <v>5.9366025992282684E-4</v>
      </c>
      <c r="AQ167" s="49">
        <f>IFERROR(_xll.qlIndexFixing(Eur6M_MX,AO167,TRUE,Recalc),NA())</f>
        <v>5.9363834870943672E-4</v>
      </c>
      <c r="AS167" s="49">
        <v>5.9363834870943672E-4</v>
      </c>
    </row>
    <row r="168" spans="39:45" x14ac:dyDescent="0.2">
      <c r="AM168" s="11" t="str">
        <f t="shared" si="6"/>
        <v>1D</v>
      </c>
      <c r="AN168" s="48">
        <f>_xll.qlCalendarAdvance(Calendar,AN167,AM168,"f",FALSE)</f>
        <v>42480</v>
      </c>
      <c r="AO168" s="48">
        <f>_xll.qlCalendarAdvance(Calendar,AN168,Ndays&amp;"D",,,_xll.ohTrigger(Trigger,Recalc))</f>
        <v>42482</v>
      </c>
      <c r="AP168" s="49">
        <f>IFERROR(_xll.qlIndexFixing(Eur6M_QL,AO168,TRUE,Recalc),NA())</f>
        <v>5.957030710195011E-4</v>
      </c>
      <c r="AQ168" s="49">
        <f>IFERROR(_xll.qlIndexFixing(Eur6M_MX,AO168,TRUE,Recalc),NA())</f>
        <v>5.9570083294966237E-4</v>
      </c>
      <c r="AS168" s="49">
        <v>5.9570083294966237E-4</v>
      </c>
    </row>
    <row r="169" spans="39:45" x14ac:dyDescent="0.2">
      <c r="AM169" s="11" t="str">
        <f t="shared" si="6"/>
        <v>1D</v>
      </c>
      <c r="AN169" s="48">
        <f>_xll.qlCalendarAdvance(Calendar,AN168,AM169,"f",FALSE)</f>
        <v>42481</v>
      </c>
      <c r="AO169" s="48">
        <f>_xll.qlCalendarAdvance(Calendar,AN169,Ndays&amp;"D",,,_xll.ohTrigger(Trigger,Recalc))</f>
        <v>42485</v>
      </c>
      <c r="AP169" s="49">
        <f>IFERROR(_xll.qlIndexFixing(Eur6M_QL,AO169,TRUE,Recalc),NA())</f>
        <v>5.9778046534294952E-4</v>
      </c>
      <c r="AQ169" s="49">
        <f>IFERROR(_xll.qlIndexFixing(Eur6M_MX,AO169,TRUE,Recalc),NA())</f>
        <v>5.9779487544753447E-4</v>
      </c>
      <c r="AS169" s="49">
        <v>5.9779487544753447E-4</v>
      </c>
    </row>
    <row r="170" spans="39:45" x14ac:dyDescent="0.2">
      <c r="AM170" s="11" t="str">
        <f t="shared" si="6"/>
        <v>1D</v>
      </c>
      <c r="AN170" s="48">
        <f>_xll.qlCalendarAdvance(Calendar,AN169,AM170,"f",FALSE)</f>
        <v>42482</v>
      </c>
      <c r="AO170" s="48">
        <f>_xll.qlCalendarAdvance(Calendar,AN170,Ndays&amp;"D",,,_xll.ohTrigger(Trigger,Recalc))</f>
        <v>42486</v>
      </c>
      <c r="AP170" s="49">
        <f>IFERROR(_xll.qlIndexFixing(Eur6M_QL,AO170,TRUE,Recalc),NA())</f>
        <v>5.9989546931556333E-4</v>
      </c>
      <c r="AQ170" s="49">
        <f>IFERROR(_xll.qlIndexFixing(Eur6M_MX,AO170,TRUE,Recalc),NA())</f>
        <v>5.9992286067381598E-4</v>
      </c>
      <c r="AS170" s="49">
        <v>5.9992286067381598E-4</v>
      </c>
    </row>
    <row r="171" spans="39:45" x14ac:dyDescent="0.2">
      <c r="AM171" s="11" t="str">
        <f t="shared" si="6"/>
        <v>1D</v>
      </c>
      <c r="AN171" s="48">
        <f>_xll.qlCalendarAdvance(Calendar,AN170,AM171,"f",FALSE)</f>
        <v>42485</v>
      </c>
      <c r="AO171" s="48">
        <f>_xll.qlCalendarAdvance(Calendar,AN171,Ndays&amp;"D",,,_xll.ohTrigger(Trigger,Recalc))</f>
        <v>42487</v>
      </c>
      <c r="AP171" s="49">
        <f>IFERROR(_xll.qlIndexFixing(Eur6M_QL,AO171,TRUE,Recalc),NA())</f>
        <v>6.0425032454900624E-4</v>
      </c>
      <c r="AQ171" s="49">
        <f>IFERROR(_xll.qlIndexFixing(Eur6M_MX,AO171,TRUE,Recalc),NA())</f>
        <v>6.0427142094585183E-4</v>
      </c>
      <c r="AS171" s="49">
        <v>6.0427142094585183E-4</v>
      </c>
    </row>
    <row r="172" spans="39:45" x14ac:dyDescent="0.2">
      <c r="AM172" s="11" t="str">
        <f t="shared" si="6"/>
        <v>1D</v>
      </c>
      <c r="AN172" s="48">
        <f>_xll.qlCalendarAdvance(Calendar,AN171,AM172,"f",FALSE)</f>
        <v>42486</v>
      </c>
      <c r="AO172" s="48">
        <f>_xll.qlCalendarAdvance(Calendar,AN172,Ndays&amp;"D",,,_xll.ohTrigger(Trigger,Recalc))</f>
        <v>42488</v>
      </c>
      <c r="AP172" s="49">
        <f>IFERROR(_xll.qlIndexFixing(Eur6M_QL,AO172,TRUE,Recalc),NA())</f>
        <v>6.0999999997897285E-4</v>
      </c>
      <c r="AQ172" s="49">
        <f>IFERROR(_xll.qlIndexFixing(Eur6M_MX,AO172,TRUE,Recalc),NA())</f>
        <v>6.1000000000026018E-4</v>
      </c>
      <c r="AS172" s="49">
        <v>6.1000000000026018E-4</v>
      </c>
    </row>
    <row r="173" spans="39:45" x14ac:dyDescent="0.2">
      <c r="AM173" s="11" t="str">
        <f t="shared" si="6"/>
        <v>1D</v>
      </c>
      <c r="AN173" s="48">
        <f>_xll.qlCalendarAdvance(Calendar,AN172,AM173,"f",FALSE)</f>
        <v>42487</v>
      </c>
      <c r="AO173" s="48">
        <f>_xll.qlCalendarAdvance(Calendar,AN173,Ndays&amp;"D",,,_xll.ohTrigger(Trigger,Recalc))</f>
        <v>42489</v>
      </c>
      <c r="AP173" s="49">
        <f>IFERROR(_xll.qlIndexFixing(Eur6M_QL,AO173,TRUE,Recalc),NA())</f>
        <v>6.1234698588806958E-4</v>
      </c>
      <c r="AQ173" s="49">
        <f>IFERROR(_xll.qlIndexFixing(Eur6M_MX,AO173,TRUE,Recalc),NA())</f>
        <v>6.1232216895217202E-4</v>
      </c>
      <c r="AS173" s="49">
        <v>6.1232216895217202E-4</v>
      </c>
    </row>
    <row r="174" spans="39:45" x14ac:dyDescent="0.2">
      <c r="AM174" s="11" t="str">
        <f t="shared" si="6"/>
        <v>1D</v>
      </c>
      <c r="AN174" s="48">
        <f>_xll.qlCalendarAdvance(Calendar,AN173,AM174,"f",FALSE)</f>
        <v>42488</v>
      </c>
      <c r="AO174" s="48">
        <f>_xll.qlCalendarAdvance(Calendar,AN174,Ndays&amp;"D",,,_xll.ohTrigger(Trigger,Recalc))</f>
        <v>42492</v>
      </c>
      <c r="AP174" s="49">
        <f>IFERROR(_xll.qlIndexFixing(Eur6M_QL,AO174,TRUE,Recalc),NA())</f>
        <v>6.1465043670685113E-4</v>
      </c>
      <c r="AQ174" s="49">
        <f>IFERROR(_xll.qlIndexFixing(Eur6M_MX,AO174,TRUE,Recalc),NA())</f>
        <v>6.1459459761697738E-4</v>
      </c>
      <c r="AS174" s="49">
        <v>6.1459459761697738E-4</v>
      </c>
    </row>
    <row r="175" spans="39:45" x14ac:dyDescent="0.2">
      <c r="AM175" s="11" t="str">
        <f t="shared" si="6"/>
        <v>1D</v>
      </c>
      <c r="AN175" s="48">
        <f>_xll.qlCalendarAdvance(Calendar,AN174,AM175,"f",FALSE)</f>
        <v>42489</v>
      </c>
      <c r="AO175" s="48">
        <f>_xll.qlCalendarAdvance(Calendar,AN175,Ndays&amp;"D",,,_xll.ohTrigger(Trigger,Recalc))</f>
        <v>42493</v>
      </c>
      <c r="AP175" s="49">
        <f>IFERROR(_xll.qlIndexFixing(Eur6M_QL,AO175,TRUE,Recalc),NA())</f>
        <v>6.1971926831463995E-4</v>
      </c>
      <c r="AQ175" s="49">
        <f>IFERROR(_xll.qlIndexFixing(Eur6M_MX,AO175,TRUE,Recalc),NA())</f>
        <v>6.1960347073021548E-4</v>
      </c>
      <c r="AS175" s="49">
        <v>6.1960347073021548E-4</v>
      </c>
    </row>
    <row r="176" spans="39:45" x14ac:dyDescent="0.2">
      <c r="AM176" s="11" t="str">
        <f t="shared" si="6"/>
        <v>1D</v>
      </c>
      <c r="AN176" s="48">
        <f>_xll.qlCalendarAdvance(Calendar,AN175,AM176,"f",FALSE)</f>
        <v>42492</v>
      </c>
      <c r="AO176" s="48">
        <f>_xll.qlCalendarAdvance(Calendar,AN176,Ndays&amp;"D",,,_xll.ohTrigger(Trigger,Recalc))</f>
        <v>42494</v>
      </c>
      <c r="AP176" s="49">
        <f>IFERROR(_xll.qlIndexFixing(Eur6M_QL,AO176,TRUE,Recalc),NA())</f>
        <v>6.2055945002831444E-4</v>
      </c>
      <c r="AQ176" s="49">
        <f>IFERROR(_xll.qlIndexFixing(Eur6M_MX,AO176,TRUE,Recalc),NA())</f>
        <v>6.2041669162991452E-4</v>
      </c>
      <c r="AS176" s="49">
        <v>6.2041669163034668E-4</v>
      </c>
    </row>
    <row r="177" spans="39:45" x14ac:dyDescent="0.2">
      <c r="AM177" s="11" t="str">
        <f t="shared" si="6"/>
        <v>1D</v>
      </c>
      <c r="AN177" s="48">
        <f>_xll.qlCalendarAdvance(Calendar,AN176,AM177,"f",FALSE)</f>
        <v>42493</v>
      </c>
      <c r="AO177" s="48">
        <f>_xll.qlCalendarAdvance(Calendar,AN177,Ndays&amp;"D",,,_xll.ohTrigger(Trigger,Recalc))</f>
        <v>42495</v>
      </c>
      <c r="AP177" s="49">
        <f>IFERROR(_xll.qlIndexFixing(Eur6M_QL,AO177,TRUE,Recalc),NA())</f>
        <v>6.2558777086346967E-4</v>
      </c>
      <c r="AQ177" s="49">
        <f>IFERROR(_xll.qlIndexFixing(Eur6M_MX,AO177,TRUE,Recalc),NA())</f>
        <v>6.2530985125787972E-4</v>
      </c>
      <c r="AS177" s="49">
        <v>6.2530985125787972E-4</v>
      </c>
    </row>
    <row r="178" spans="39:45" x14ac:dyDescent="0.2">
      <c r="AM178" s="11" t="str">
        <f t="shared" si="6"/>
        <v>1D</v>
      </c>
      <c r="AN178" s="48">
        <f>_xll.qlCalendarAdvance(Calendar,AN177,AM178,"f",FALSE)</f>
        <v>42494</v>
      </c>
      <c r="AO178" s="48">
        <f>_xll.qlCalendarAdvance(Calendar,AN178,Ndays&amp;"D",,,_xll.ohTrigger(Trigger,Recalc))</f>
        <v>42496</v>
      </c>
      <c r="AP178" s="49">
        <f>IFERROR(_xll.qlIndexFixing(Eur6M_QL,AO178,TRUE,Recalc),NA())</f>
        <v>6.2767481526555151E-4</v>
      </c>
      <c r="AQ178" s="49">
        <f>IFERROR(_xll.qlIndexFixing(Eur6M_MX,AO178,TRUE,Recalc),NA())</f>
        <v>6.2734453825285608E-4</v>
      </c>
      <c r="AS178" s="49">
        <v>6.2734453825285608E-4</v>
      </c>
    </row>
    <row r="179" spans="39:45" x14ac:dyDescent="0.2">
      <c r="AM179" s="11" t="str">
        <f t="shared" si="6"/>
        <v>1D</v>
      </c>
      <c r="AN179" s="48">
        <f>_xll.qlCalendarAdvance(Calendar,AN178,AM179,"f",FALSE)</f>
        <v>42495</v>
      </c>
      <c r="AO179" s="48">
        <f>_xll.qlCalendarAdvance(Calendar,AN179,Ndays&amp;"D",,,_xll.ohTrigger(Trigger,Recalc))</f>
        <v>42499</v>
      </c>
      <c r="AP179" s="49">
        <f>IFERROR(_xll.qlIndexFixing(Eur6M_QL,AO179,TRUE,Recalc),NA())</f>
        <v>6.2973388613544719E-4</v>
      </c>
      <c r="AQ179" s="49">
        <f>IFERROR(_xll.qlIndexFixing(Eur6M_MX,AO179,TRUE,Recalc),NA())</f>
        <v>6.2935049916240909E-4</v>
      </c>
      <c r="AS179" s="49">
        <v>6.2935049916240909E-4</v>
      </c>
    </row>
    <row r="180" spans="39:45" x14ac:dyDescent="0.2">
      <c r="AM180" s="11" t="str">
        <f t="shared" si="6"/>
        <v>1D</v>
      </c>
      <c r="AN180" s="48">
        <f>_xll.qlCalendarAdvance(Calendar,AN179,AM180,"f",FALSE)</f>
        <v>42496</v>
      </c>
      <c r="AO180" s="48">
        <f>_xll.qlCalendarAdvance(Calendar,AN180,Ndays&amp;"D",,,_xll.ohTrigger(Trigger,Recalc))</f>
        <v>42500</v>
      </c>
      <c r="AP180" s="49">
        <f>IFERROR(_xll.qlIndexFixing(Eur6M_QL,AO180,TRUE,Recalc),NA())</f>
        <v>6.3499685089731374E-4</v>
      </c>
      <c r="AQ180" s="49">
        <f>IFERROR(_xll.qlIndexFixing(Eur6M_MX,AO180,TRUE,Recalc),NA())</f>
        <v>6.3458725620624615E-4</v>
      </c>
      <c r="AS180" s="49">
        <v>6.3458725620624615E-4</v>
      </c>
    </row>
    <row r="181" spans="39:45" x14ac:dyDescent="0.2">
      <c r="AM181" s="11" t="str">
        <f t="shared" si="6"/>
        <v>1D</v>
      </c>
      <c r="AN181" s="48">
        <f>_xll.qlCalendarAdvance(Calendar,AN180,AM181,"f",FALSE)</f>
        <v>42499</v>
      </c>
      <c r="AO181" s="48">
        <f>_xll.qlCalendarAdvance(Calendar,AN181,Ndays&amp;"D",,,_xll.ohTrigger(Trigger,Recalc))</f>
        <v>42501</v>
      </c>
      <c r="AP181" s="49">
        <f>IFERROR(_xll.qlIndexFixing(Eur6M_QL,AO181,TRUE,Recalc),NA())</f>
        <v>6.354068429274566E-4</v>
      </c>
      <c r="AQ181" s="49">
        <f>IFERROR(_xll.qlIndexFixing(Eur6M_MX,AO181,TRUE,Recalc),NA())</f>
        <v>6.3493308485814131E-4</v>
      </c>
      <c r="AS181" s="49">
        <v>6.3493308485857336E-4</v>
      </c>
    </row>
    <row r="182" spans="39:45" x14ac:dyDescent="0.2">
      <c r="AM182" s="11" t="str">
        <f t="shared" si="6"/>
        <v>1D</v>
      </c>
      <c r="AN182" s="48">
        <f>_xll.qlCalendarAdvance(Calendar,AN181,AM182,"f",FALSE)</f>
        <v>42500</v>
      </c>
      <c r="AO182" s="48">
        <f>_xll.qlCalendarAdvance(Calendar,AN182,Ndays&amp;"D",,,_xll.ohTrigger(Trigger,Recalc))</f>
        <v>42502</v>
      </c>
      <c r="AP182" s="49">
        <f>IFERROR(_xll.qlIndexFixing(Eur6M_QL,AO182,TRUE,Recalc),NA())</f>
        <v>6.3969919874012188E-4</v>
      </c>
      <c r="AQ182" s="49">
        <f>IFERROR(_xll.qlIndexFixing(Eur6M_MX,AO182,TRUE,Recalc),NA())</f>
        <v>6.3906912433746971E-4</v>
      </c>
      <c r="AS182" s="49">
        <v>6.3906912433746971E-4</v>
      </c>
    </row>
    <row r="183" spans="39:45" x14ac:dyDescent="0.2">
      <c r="AM183" s="11" t="str">
        <f t="shared" si="6"/>
        <v>1D</v>
      </c>
      <c r="AN183" s="48">
        <f>_xll.qlCalendarAdvance(Calendar,AN182,AM183,"f",FALSE)</f>
        <v>42501</v>
      </c>
      <c r="AO183" s="48">
        <f>_xll.qlCalendarAdvance(Calendar,AN183,Ndays&amp;"D",,,_xll.ohTrigger(Trigger,Recalc))</f>
        <v>42503</v>
      </c>
      <c r="AP183" s="49">
        <f>IFERROR(_xll.qlIndexFixing(Eur6M_QL,AO183,TRUE,Recalc),NA())</f>
        <v>6.4164510543503021E-4</v>
      </c>
      <c r="AQ183" s="49">
        <f>IFERROR(_xll.qlIndexFixing(Eur6M_MX,AO183,TRUE,Recalc),NA())</f>
        <v>6.4097572715005535E-4</v>
      </c>
      <c r="AS183" s="49">
        <v>6.4097572715005535E-4</v>
      </c>
    </row>
    <row r="184" spans="39:45" x14ac:dyDescent="0.2">
      <c r="AM184" s="11" t="str">
        <f t="shared" si="6"/>
        <v>1D</v>
      </c>
      <c r="AN184" s="48">
        <f>_xll.qlCalendarAdvance(Calendar,AN183,AM184,"f",FALSE)</f>
        <v>42502</v>
      </c>
      <c r="AO184" s="48">
        <f>_xll.qlCalendarAdvance(Calendar,AN184,Ndays&amp;"D",,,_xll.ohTrigger(Trigger,Recalc))</f>
        <v>42506</v>
      </c>
      <c r="AP184" s="49">
        <f>IFERROR(_xll.qlIndexFixing(Eur6M_QL,AO184,TRUE,Recalc),NA())</f>
        <v>6.4358189112207647E-4</v>
      </c>
      <c r="AQ184" s="49">
        <f>IFERROR(_xll.qlIndexFixing(Eur6M_MX,AO184,TRUE,Recalc),NA())</f>
        <v>6.428787175296796E-4</v>
      </c>
      <c r="AS184" s="49">
        <v>6.4287871753011404E-4</v>
      </c>
    </row>
    <row r="185" spans="39:45" x14ac:dyDescent="0.2">
      <c r="AM185" s="11" t="str">
        <f t="shared" si="6"/>
        <v>1D</v>
      </c>
      <c r="AN185" s="48">
        <f>_xll.qlCalendarAdvance(Calendar,AN184,AM185,"f",FALSE)</f>
        <v>42503</v>
      </c>
      <c r="AO185" s="48">
        <f>_xll.qlCalendarAdvance(Calendar,AN185,Ndays&amp;"D",,,_xll.ohTrigger(Trigger,Recalc))</f>
        <v>42507</v>
      </c>
      <c r="AP185" s="49">
        <f>IFERROR(_xll.qlIndexFixing(Eur6M_QL,AO185,TRUE,Recalc),NA())</f>
        <v>6.4890575255698154E-4</v>
      </c>
      <c r="AQ185" s="49">
        <f>IFERROR(_xll.qlIndexFixing(Eur6M_MX,AO185,TRUE,Recalc),NA())</f>
        <v>6.4821074226723181E-4</v>
      </c>
      <c r="AS185" s="49">
        <v>6.4821074226766159E-4</v>
      </c>
    </row>
    <row r="186" spans="39:45" x14ac:dyDescent="0.2">
      <c r="AM186" s="11" t="str">
        <f t="shared" si="6"/>
        <v>1D</v>
      </c>
      <c r="AN186" s="48">
        <f>_xll.qlCalendarAdvance(Calendar,AN185,AM186,"f",FALSE)</f>
        <v>42506</v>
      </c>
      <c r="AO186" s="48">
        <f>_xll.qlCalendarAdvance(Calendar,AN186,Ndays&amp;"D",,,_xll.ohTrigger(Trigger,Recalc))</f>
        <v>42508</v>
      </c>
      <c r="AP186" s="49">
        <f>IFERROR(_xll.qlIndexFixing(Eur6M_QL,AO186,TRUE,Recalc),NA())</f>
        <v>6.4914149593588274E-4</v>
      </c>
      <c r="AQ186" s="49">
        <f>IFERROR(_xll.qlIndexFixing(Eur6M_MX,AO186,TRUE,Recalc),NA())</f>
        <v>6.4840849281173863E-4</v>
      </c>
      <c r="AS186" s="49">
        <v>6.4840849281217069E-4</v>
      </c>
    </row>
    <row r="187" spans="39:45" x14ac:dyDescent="0.2">
      <c r="AM187" s="11" t="str">
        <f t="shared" si="6"/>
        <v>1D</v>
      </c>
      <c r="AN187" s="48">
        <f>_xll.qlCalendarAdvance(Calendar,AN186,AM187,"f",FALSE)</f>
        <v>42507</v>
      </c>
      <c r="AO187" s="48">
        <f>_xll.qlCalendarAdvance(Calendar,AN187,Ndays&amp;"D",,,_xll.ohTrigger(Trigger,Recalc))</f>
        <v>42509</v>
      </c>
      <c r="AP187" s="49">
        <f>IFERROR(_xll.qlIndexFixing(Eur6M_QL,AO187,TRUE,Recalc),NA())</f>
        <v>6.5323502057350997E-4</v>
      </c>
      <c r="AQ187" s="49">
        <f>IFERROR(_xll.qlIndexFixing(Eur6M_MX,AO187,TRUE,Recalc),NA())</f>
        <v>6.5247969218237237E-4</v>
      </c>
      <c r="AS187" s="49">
        <v>6.5247969218280681E-4</v>
      </c>
    </row>
    <row r="188" spans="39:45" x14ac:dyDescent="0.2">
      <c r="AM188" s="11" t="str">
        <f t="shared" si="6"/>
        <v>1D</v>
      </c>
      <c r="AN188" s="48">
        <f>_xll.qlCalendarAdvance(Calendar,AN187,AM188,"f",FALSE)</f>
        <v>42508</v>
      </c>
      <c r="AO188" s="48">
        <f>_xll.qlCalendarAdvance(Calendar,AN188,Ndays&amp;"D",,,_xll.ohTrigger(Trigger,Recalc))</f>
        <v>42510</v>
      </c>
      <c r="AP188" s="49">
        <f>IFERROR(_xll.qlIndexFixing(Eur6M_QL,AO188,TRUE,Recalc),NA())</f>
        <v>6.5518163018788008E-4</v>
      </c>
      <c r="AQ188" s="49">
        <f>IFERROR(_xll.qlIndexFixing(Eur6M_MX,AO188,TRUE,Recalc),NA())</f>
        <v>6.5444630481120464E-4</v>
      </c>
      <c r="AS188" s="49">
        <v>6.5444630481120464E-4</v>
      </c>
    </row>
    <row r="189" spans="39:45" x14ac:dyDescent="0.2">
      <c r="AM189" s="11" t="str">
        <f t="shared" si="6"/>
        <v>1D</v>
      </c>
      <c r="AN189" s="48">
        <f>_xll.qlCalendarAdvance(Calendar,AN188,AM189,"f",FALSE)</f>
        <v>42509</v>
      </c>
      <c r="AO189" s="48">
        <f>_xll.qlCalendarAdvance(Calendar,AN189,Ndays&amp;"D",,,_xll.ohTrigger(Trigger,Recalc))</f>
        <v>42513</v>
      </c>
      <c r="AP189" s="49">
        <f>IFERROR(_xll.qlIndexFixing(Eur6M_QL,AO189,TRUE,Recalc),NA())</f>
        <v>6.5714126231879351E-4</v>
      </c>
      <c r="AQ189" s="49">
        <f>IFERROR(_xll.qlIndexFixing(Eur6M_MX,AO189,TRUE,Recalc),NA())</f>
        <v>6.5643851815853861E-4</v>
      </c>
      <c r="AS189" s="49">
        <v>6.5643851815897305E-4</v>
      </c>
    </row>
    <row r="190" spans="39:45" x14ac:dyDescent="0.2">
      <c r="AM190" s="11" t="str">
        <f t="shared" si="6"/>
        <v>1D</v>
      </c>
      <c r="AN190" s="48">
        <f>_xll.qlCalendarAdvance(Calendar,AN189,AM190,"f",FALSE)</f>
        <v>42510</v>
      </c>
      <c r="AO190" s="48">
        <f>_xll.qlCalendarAdvance(Calendar,AN190,Ndays&amp;"D",,,_xll.ohTrigger(Trigger,Recalc))</f>
        <v>42514</v>
      </c>
      <c r="AP190" s="49">
        <f>IFERROR(_xll.qlIndexFixing(Eur6M_QL,AO190,TRUE,Recalc),NA())</f>
        <v>6.623872170634504E-4</v>
      </c>
      <c r="AQ190" s="49">
        <f>IFERROR(_xll.qlIndexFixing(Eur6M_MX,AO190,TRUE,Recalc),NA())</f>
        <v>6.6172717010571519E-4</v>
      </c>
      <c r="AS190" s="49">
        <v>6.6172717010614497E-4</v>
      </c>
    </row>
    <row r="191" spans="39:45" x14ac:dyDescent="0.2">
      <c r="AM191" s="11" t="str">
        <f t="shared" si="6"/>
        <v>1D</v>
      </c>
      <c r="AN191" s="48">
        <f>_xll.qlCalendarAdvance(Calendar,AN190,AM191,"f",FALSE)</f>
        <v>42513</v>
      </c>
      <c r="AO191" s="48">
        <f>_xll.qlCalendarAdvance(Calendar,AN191,Ndays&amp;"D",,,_xll.ohTrigger(Trigger,Recalc))</f>
        <v>42515</v>
      </c>
      <c r="AP191" s="49">
        <f>IFERROR(_xll.qlIndexFixing(Eur6M_QL,AO191,TRUE,Recalc),NA())</f>
        <v>6.6274179000649545E-4</v>
      </c>
      <c r="AQ191" s="49">
        <f>IFERROR(_xll.qlIndexFixing(Eur6M_MX,AO191,TRUE,Recalc),NA())</f>
        <v>6.6214196463874181E-4</v>
      </c>
      <c r="AS191" s="49">
        <v>6.6214196463874181E-4</v>
      </c>
    </row>
    <row r="192" spans="39:45" x14ac:dyDescent="0.2">
      <c r="AM192" s="11" t="str">
        <f t="shared" si="6"/>
        <v>1D</v>
      </c>
      <c r="AN192" s="48">
        <f>_xll.qlCalendarAdvance(Calendar,AN191,AM192,"f",FALSE)</f>
        <v>42514</v>
      </c>
      <c r="AO192" s="48">
        <f>_xll.qlCalendarAdvance(Calendar,AN192,Ndays&amp;"D",,,_xll.ohTrigger(Trigger,Recalc))</f>
        <v>42516</v>
      </c>
      <c r="AP192" s="49">
        <f>IFERROR(_xll.qlIndexFixing(Eur6M_QL,AO192,TRUE,Recalc),NA())</f>
        <v>6.6725723222966387E-4</v>
      </c>
      <c r="AQ192" s="49">
        <f>IFERROR(_xll.qlIndexFixing(Eur6M_MX,AO192,TRUE,Recalc),NA())</f>
        <v>6.6694430309531961E-4</v>
      </c>
      <c r="AS192" s="49">
        <v>6.6694430309575405E-4</v>
      </c>
    </row>
    <row r="193" spans="39:45" x14ac:dyDescent="0.2">
      <c r="AM193" s="11" t="str">
        <f t="shared" si="6"/>
        <v>1D</v>
      </c>
      <c r="AN193" s="48">
        <f>_xll.qlCalendarAdvance(Calendar,AN192,AM193,"f",FALSE)</f>
        <v>42515</v>
      </c>
      <c r="AO193" s="48">
        <f>_xll.qlCalendarAdvance(Calendar,AN193,Ndays&amp;"D",,,_xll.ohTrigger(Trigger,Recalc))</f>
        <v>42517</v>
      </c>
      <c r="AP193" s="49">
        <f>IFERROR(_xll.qlIndexFixing(Eur6M_QL,AO193,TRUE,Recalc),NA())</f>
        <v>6.6781539836746617E-4</v>
      </c>
      <c r="AQ193" s="49">
        <f>IFERROR(_xll.qlIndexFixing(Eur6M_MX,AO193,TRUE,Recalc),NA())</f>
        <v>6.6765650271367319E-4</v>
      </c>
      <c r="AS193" s="49">
        <v>6.6765650271411001E-4</v>
      </c>
    </row>
    <row r="194" spans="39:45" x14ac:dyDescent="0.2">
      <c r="AM194" s="11" t="str">
        <f t="shared" si="6"/>
        <v>1D</v>
      </c>
      <c r="AN194" s="48">
        <f>_xll.qlCalendarAdvance(Calendar,AN193,AM194,"f",FALSE)</f>
        <v>42516</v>
      </c>
      <c r="AO194" s="48">
        <f>_xll.qlCalendarAdvance(Calendar,AN194,Ndays&amp;"D",,,_xll.ohTrigger(Trigger,Recalc))</f>
        <v>42520</v>
      </c>
      <c r="AP194" s="49">
        <f>IFERROR(_xll.qlIndexFixing(Eur6M_QL,AO194,TRUE,Recalc),NA())</f>
        <v>6.6999999997483916E-4</v>
      </c>
      <c r="AQ194" s="49">
        <f>IFERROR(_xll.qlIndexFixing(Eur6M_MX,AO194,TRUE,Recalc),NA())</f>
        <v>6.699999999442626E-4</v>
      </c>
      <c r="AS194" s="49">
        <v>6.699999999442626E-4</v>
      </c>
    </row>
    <row r="195" spans="39:45" x14ac:dyDescent="0.2">
      <c r="AM195" s="11" t="str">
        <f t="shared" si="6"/>
        <v>1D</v>
      </c>
      <c r="AN195" s="48">
        <f>_xll.qlCalendarAdvance(Calendar,AN194,AM195,"f",FALSE)</f>
        <v>42517</v>
      </c>
      <c r="AO195" s="48">
        <f>_xll.qlCalendarAdvance(Calendar,AN195,Ndays&amp;"D",,,_xll.ohTrigger(Trigger,Recalc))</f>
        <v>42521</v>
      </c>
      <c r="AP195" s="49">
        <f>IFERROR(_xll.qlIndexFixing(Eur6M_QL,AO195,TRUE,Recalc),NA())</f>
        <v>6.7221957756410434E-4</v>
      </c>
      <c r="AQ195" s="49">
        <f>IFERROR(_xll.qlIndexFixing(Eur6M_MX,AO195,TRUE,Recalc),NA())</f>
        <v>6.7238131379375931E-4</v>
      </c>
      <c r="AS195" s="49">
        <v>6.7238131379375931E-4</v>
      </c>
    </row>
    <row r="196" spans="39:45" x14ac:dyDescent="0.2">
      <c r="AM196" s="11" t="str">
        <f t="shared" si="6"/>
        <v>1D</v>
      </c>
      <c r="AN196" s="48">
        <f>_xll.qlCalendarAdvance(Calendar,AN195,AM196,"f",FALSE)</f>
        <v>42520</v>
      </c>
      <c r="AO196" s="48">
        <f>_xll.qlCalendarAdvance(Calendar,AN196,Ndays&amp;"D",,,_xll.ohTrigger(Trigger,Recalc))</f>
        <v>42522</v>
      </c>
      <c r="AP196" s="49">
        <f>IFERROR(_xll.qlIndexFixing(Eur6M_QL,AO196,TRUE,Recalc),NA())</f>
        <v>6.7735259896962812E-4</v>
      </c>
      <c r="AQ196" s="49">
        <f>IFERROR(_xll.qlIndexFixing(Eur6M_MX,AO196,TRUE,Recalc),NA())</f>
        <v>6.7765332759217296E-4</v>
      </c>
      <c r="AS196" s="49">
        <v>6.7765332759174091E-4</v>
      </c>
    </row>
    <row r="197" spans="39:45" x14ac:dyDescent="0.2">
      <c r="AM197" s="11" t="str">
        <f t="shared" si="6"/>
        <v>1D</v>
      </c>
      <c r="AN197" s="48">
        <f>_xll.qlCalendarAdvance(Calendar,AN196,AM197,"f",FALSE)</f>
        <v>42521</v>
      </c>
      <c r="AO197" s="48">
        <f>_xll.qlCalendarAdvance(Calendar,AN197,Ndays&amp;"D",,,_xll.ohTrigger(Trigger,Recalc))</f>
        <v>42523</v>
      </c>
      <c r="AP197" s="49">
        <f>IFERROR(_xll.qlIndexFixing(Eur6M_QL,AO197,TRUE,Recalc),NA())</f>
        <v>6.813505190345708E-4</v>
      </c>
      <c r="AQ197" s="49">
        <f>IFERROR(_xll.qlIndexFixing(Eur6M_MX,AO197,TRUE,Recalc),NA())</f>
        <v>6.8200494220552513E-4</v>
      </c>
      <c r="AS197" s="49">
        <v>6.8200494220465148E-4</v>
      </c>
    </row>
    <row r="198" spans="39:45" x14ac:dyDescent="0.2">
      <c r="AM198" s="11" t="str">
        <f t="shared" ref="AM198:AM261" si="7">AM197</f>
        <v>1D</v>
      </c>
      <c r="AN198" s="48">
        <f>_xll.qlCalendarAdvance(Calendar,AN197,AM198,"f",FALSE)</f>
        <v>42522</v>
      </c>
      <c r="AO198" s="48">
        <f>_xll.qlCalendarAdvance(Calendar,AN198,Ndays&amp;"D",,,_xll.ohTrigger(Trigger,Recalc))</f>
        <v>42524</v>
      </c>
      <c r="AP198" s="49">
        <f>IFERROR(_xll.qlIndexFixing(Eur6M_QL,AO198,TRUE,Recalc),NA())</f>
        <v>6.8369589196082454E-4</v>
      </c>
      <c r="AQ198" s="49">
        <f>IFERROR(_xll.qlIndexFixing(Eur6M_MX,AO198,TRUE,Recalc),NA())</f>
        <v>6.8443729305303765E-4</v>
      </c>
      <c r="AS198" s="49">
        <v>6.8443729305260083E-4</v>
      </c>
    </row>
    <row r="199" spans="39:45" x14ac:dyDescent="0.2">
      <c r="AM199" s="11" t="str">
        <f t="shared" si="7"/>
        <v>1D</v>
      </c>
      <c r="AN199" s="48">
        <f>_xll.qlCalendarAdvance(Calendar,AN198,AM199,"f",FALSE)</f>
        <v>42523</v>
      </c>
      <c r="AO199" s="48">
        <f>_xll.qlCalendarAdvance(Calendar,AN199,Ndays&amp;"D",,,_xll.ohTrigger(Trigger,Recalc))</f>
        <v>42527</v>
      </c>
      <c r="AP199" s="49">
        <f>IFERROR(_xll.qlIndexFixing(Eur6M_QL,AO199,TRUE,Recalc),NA())</f>
        <v>6.8606603969485736E-4</v>
      </c>
      <c r="AQ199" s="49">
        <f>IFERROR(_xll.qlIndexFixing(Eur6M_MX,AO199,TRUE,Recalc),NA())</f>
        <v>6.8688093827538454E-4</v>
      </c>
      <c r="AS199" s="49">
        <v>6.8688093827451089E-4</v>
      </c>
    </row>
    <row r="200" spans="39:45" x14ac:dyDescent="0.2">
      <c r="AM200" s="11" t="str">
        <f t="shared" si="7"/>
        <v>1D</v>
      </c>
      <c r="AN200" s="48">
        <f>_xll.qlCalendarAdvance(Calendar,AN199,AM200,"f",FALSE)</f>
        <v>42524</v>
      </c>
      <c r="AO200" s="48">
        <f>_xll.qlCalendarAdvance(Calendar,AN200,Ndays&amp;"D",,,_xll.ohTrigger(Trigger,Recalc))</f>
        <v>42528</v>
      </c>
      <c r="AP200" s="49">
        <f>IFERROR(_xll.qlIndexFixing(Eur6M_QL,AO200,TRUE,Recalc),NA())</f>
        <v>6.8846078606502373E-4</v>
      </c>
      <c r="AQ200" s="49">
        <f>IFERROR(_xll.qlIndexFixing(Eur6M_MX,AO200,TRUE,Recalc),NA())</f>
        <v>6.8933622464959897E-4</v>
      </c>
      <c r="AS200" s="49">
        <v>6.8933622464872532E-4</v>
      </c>
    </row>
    <row r="201" spans="39:45" x14ac:dyDescent="0.2">
      <c r="AM201" s="11" t="str">
        <f t="shared" si="7"/>
        <v>1D</v>
      </c>
      <c r="AN201" s="48">
        <f>_xll.qlCalendarAdvance(Calendar,AN200,AM201,"f",FALSE)</f>
        <v>42527</v>
      </c>
      <c r="AO201" s="48">
        <f>_xll.qlCalendarAdvance(Calendar,AN201,Ndays&amp;"D",,,_xll.ohTrigger(Trigger,Recalc))</f>
        <v>42529</v>
      </c>
      <c r="AP201" s="49">
        <f>IFERROR(_xll.qlIndexFixing(Eur6M_QL,AO201,TRUE,Recalc),NA())</f>
        <v>6.934963387520152E-4</v>
      </c>
      <c r="AQ201" s="49">
        <f>IFERROR(_xll.qlIndexFixing(Eur6M_MX,AO201,TRUE,Recalc),NA())</f>
        <v>6.9447555888013364E-4</v>
      </c>
      <c r="AS201" s="49">
        <v>6.9447555887883737E-4</v>
      </c>
    </row>
    <row r="202" spans="39:45" x14ac:dyDescent="0.2">
      <c r="AM202" s="11" t="str">
        <f t="shared" si="7"/>
        <v>1D</v>
      </c>
      <c r="AN202" s="48">
        <f>_xll.qlCalendarAdvance(Calendar,AN201,AM202,"f",FALSE)</f>
        <v>42528</v>
      </c>
      <c r="AO202" s="48">
        <f>_xll.qlCalendarAdvance(Calendar,AN202,Ndays&amp;"D",,,_xll.ohTrigger(Trigger,Recalc))</f>
        <v>42530</v>
      </c>
      <c r="AP202" s="49">
        <f>IFERROR(_xll.qlIndexFixing(Eur6M_QL,AO202,TRUE,Recalc),NA())</f>
        <v>6.9828151317393426E-4</v>
      </c>
      <c r="AQ202" s="49">
        <f>IFERROR(_xll.qlIndexFixing(Eur6M_MX,AO202,TRUE,Recalc),NA())</f>
        <v>6.9928048402096159E-4</v>
      </c>
      <c r="AS202" s="49">
        <v>6.9928048401965111E-4</v>
      </c>
    </row>
    <row r="203" spans="39:45" x14ac:dyDescent="0.2">
      <c r="AM203" s="11" t="str">
        <f t="shared" si="7"/>
        <v>1D</v>
      </c>
      <c r="AN203" s="48">
        <f>_xll.qlCalendarAdvance(Calendar,AN202,AM203,"f",FALSE)</f>
        <v>42529</v>
      </c>
      <c r="AO203" s="48">
        <f>_xll.qlCalendarAdvance(Calendar,AN203,Ndays&amp;"D",,,_xll.ohTrigger(Trigger,Recalc))</f>
        <v>42531</v>
      </c>
      <c r="AP203" s="49">
        <f>IFERROR(_xll.qlIndexFixing(Eur6M_QL,AO203,TRUE,Recalc),NA())</f>
        <v>7.0079588884990626E-4</v>
      </c>
      <c r="AQ203" s="49">
        <f>IFERROR(_xll.qlIndexFixing(Eur6M_MX,AO203,TRUE,Recalc),NA())</f>
        <v>7.0179894461775045E-4</v>
      </c>
      <c r="AS203" s="49">
        <v>7.0179894461600326E-4</v>
      </c>
    </row>
    <row r="204" spans="39:45" x14ac:dyDescent="0.2">
      <c r="AM204" s="11" t="str">
        <f t="shared" si="7"/>
        <v>1D</v>
      </c>
      <c r="AN204" s="48">
        <f>_xll.qlCalendarAdvance(Calendar,AN203,AM204,"f",FALSE)</f>
        <v>42530</v>
      </c>
      <c r="AO204" s="48">
        <f>_xll.qlCalendarAdvance(Calendar,AN204,Ndays&amp;"D",,,_xll.ohTrigger(Trigger,Recalc))</f>
        <v>42534</v>
      </c>
      <c r="AP204" s="49">
        <f>IFERROR(_xll.qlIndexFixing(Eur6M_QL,AO204,TRUE,Recalc),NA())</f>
        <v>7.0333337335002212E-4</v>
      </c>
      <c r="AQ204" s="49">
        <f>IFERROR(_xll.qlIndexFixing(Eur6M_MX,AO204,TRUE,Recalc),NA())</f>
        <v>7.0433098710949232E-4</v>
      </c>
      <c r="AS204" s="49">
        <v>7.0433098710774513E-4</v>
      </c>
    </row>
    <row r="205" spans="39:45" x14ac:dyDescent="0.2">
      <c r="AM205" s="11" t="str">
        <f t="shared" si="7"/>
        <v>1D</v>
      </c>
      <c r="AN205" s="48">
        <f>_xll.qlCalendarAdvance(Calendar,AN204,AM205,"f",FALSE)</f>
        <v>42531</v>
      </c>
      <c r="AO205" s="48">
        <f>_xll.qlCalendarAdvance(Calendar,AN205,Ndays&amp;"D",,,_xll.ohTrigger(Trigger,Recalc))</f>
        <v>42535</v>
      </c>
      <c r="AP205" s="49">
        <f>IFERROR(_xll.qlIndexFixing(Eur6M_QL,AO205,TRUE,Recalc),NA())</f>
        <v>7.0589364624163971E-4</v>
      </c>
      <c r="AQ205" s="49">
        <f>IFERROR(_xll.qlIndexFixing(Eur6M_MX,AO205,TRUE,Recalc),NA())</f>
        <v>7.0687691163249654E-4</v>
      </c>
      <c r="AS205" s="49">
        <v>7.0687691163031242E-4</v>
      </c>
    </row>
    <row r="206" spans="39:45" x14ac:dyDescent="0.2">
      <c r="AM206" s="11" t="str">
        <f t="shared" si="7"/>
        <v>1D</v>
      </c>
      <c r="AN206" s="48">
        <f>_xll.qlCalendarAdvance(Calendar,AN205,AM206,"f",FALSE)</f>
        <v>42534</v>
      </c>
      <c r="AO206" s="48">
        <f>_xll.qlCalendarAdvance(Calendar,AN206,Ndays&amp;"D",,,_xll.ohTrigger(Trigger,Recalc))</f>
        <v>42536</v>
      </c>
      <c r="AP206" s="49">
        <f>IFERROR(_xll.qlIndexFixing(Eur6M_QL,AO206,TRUE,Recalc),NA())</f>
        <v>7.1105154220812538E-4</v>
      </c>
      <c r="AQ206" s="49">
        <f>IFERROR(_xll.qlIndexFixing(Eur6M_MX,AO206,TRUE,Recalc),NA())</f>
        <v>7.1206691555374471E-4</v>
      </c>
      <c r="AS206" s="49">
        <v>7.1206691555115217E-4</v>
      </c>
    </row>
    <row r="207" spans="39:45" x14ac:dyDescent="0.2">
      <c r="AM207" s="11" t="str">
        <f t="shared" si="7"/>
        <v>1D</v>
      </c>
      <c r="AN207" s="48">
        <f>_xll.qlCalendarAdvance(Calendar,AN206,AM207,"f",FALSE)</f>
        <v>42535</v>
      </c>
      <c r="AO207" s="48">
        <f>_xll.qlCalendarAdvance(Calendar,AN207,Ndays&amp;"D",,,_xll.ohTrigger(Trigger,Recalc))</f>
        <v>42537</v>
      </c>
      <c r="AP207" s="49">
        <f>IFERROR(_xll.qlIndexFixing(Eur6M_QL,AO207,TRUE,Recalc),NA())</f>
        <v>7.1635549172074616E-4</v>
      </c>
      <c r="AQ207" s="49">
        <f>IFERROR(_xll.qlIndexFixing(Eur6M_MX,AO207,TRUE,Recalc),NA())</f>
        <v>7.1720519954528508E-4</v>
      </c>
      <c r="AS207" s="49">
        <v>7.1720519954266424E-4</v>
      </c>
    </row>
    <row r="208" spans="39:45" x14ac:dyDescent="0.2">
      <c r="AM208" s="11" t="str">
        <f t="shared" si="7"/>
        <v>1D</v>
      </c>
      <c r="AN208" s="48">
        <f>_xll.qlCalendarAdvance(Calendar,AN207,AM208,"f",FALSE)</f>
        <v>42536</v>
      </c>
      <c r="AO208" s="48">
        <f>_xll.qlCalendarAdvance(Calendar,AN208,Ndays&amp;"D",,,_xll.ohTrigger(Trigger,Recalc))</f>
        <v>42538</v>
      </c>
      <c r="AP208" s="49">
        <f>IFERROR(_xll.qlIndexFixing(Eur6M_QL,AO208,TRUE,Recalc),NA())</f>
        <v>7.1902417873201266E-4</v>
      </c>
      <c r="AQ208" s="49">
        <f>IFERROR(_xll.qlIndexFixing(Eur6M_MX,AO208,TRUE,Recalc),NA())</f>
        <v>7.1982480305338799E-4</v>
      </c>
      <c r="AS208" s="49">
        <v>7.1982480305076714E-4</v>
      </c>
    </row>
    <row r="209" spans="39:45" x14ac:dyDescent="0.2">
      <c r="AM209" s="11" t="str">
        <f t="shared" si="7"/>
        <v>1D</v>
      </c>
      <c r="AN209" s="48">
        <f>_xll.qlCalendarAdvance(Calendar,AN208,AM209,"f",FALSE)</f>
        <v>42537</v>
      </c>
      <c r="AO209" s="48">
        <f>_xll.qlCalendarAdvance(Calendar,AN209,Ndays&amp;"D",,,_xll.ohTrigger(Trigger,Recalc))</f>
        <v>42541</v>
      </c>
      <c r="AP209" s="49">
        <f>IFERROR(_xll.qlIndexFixing(Eur6M_QL,AO209,TRUE,Recalc),NA())</f>
        <v>7.2171329873016628E-4</v>
      </c>
      <c r="AQ209" s="49">
        <f>IFERROR(_xll.qlIndexFixing(Eur6M_MX,AO209,TRUE,Recalc),NA())</f>
        <v>7.2245994948144752E-4</v>
      </c>
      <c r="AS209" s="49">
        <v>7.2245994947838985E-4</v>
      </c>
    </row>
    <row r="210" spans="39:45" x14ac:dyDescent="0.2">
      <c r="AM210" s="11" t="str">
        <f t="shared" si="7"/>
        <v>1D</v>
      </c>
      <c r="AN210" s="48">
        <f>_xll.qlCalendarAdvance(Calendar,AN209,AM210,"f",FALSE)</f>
        <v>42538</v>
      </c>
      <c r="AO210" s="48">
        <f>_xll.qlCalendarAdvance(Calendar,AN210,Ndays&amp;"D",,,_xll.ohTrigger(Trigger,Recalc))</f>
        <v>42542</v>
      </c>
      <c r="AP210" s="49">
        <f>IFERROR(_xll.qlIndexFixing(Eur6M_QL,AO210,TRUE,Recalc),NA())</f>
        <v>7.2442238701195857E-4</v>
      </c>
      <c r="AQ210" s="49">
        <f>IFERROR(_xll.qlIndexFixing(Eur6M_MX,AO210,TRUE,Recalc),NA())</f>
        <v>7.2511089232286463E-4</v>
      </c>
      <c r="AS210" s="49">
        <v>7.2511089231980697E-4</v>
      </c>
    </row>
    <row r="211" spans="39:45" x14ac:dyDescent="0.2">
      <c r="AM211" s="11" t="str">
        <f t="shared" si="7"/>
        <v>1D</v>
      </c>
      <c r="AN211" s="48">
        <f>_xll.qlCalendarAdvance(Calendar,AN210,AM211,"f",FALSE)</f>
        <v>42541</v>
      </c>
      <c r="AO211" s="48">
        <f>_xll.qlCalendarAdvance(Calendar,AN211,Ndays&amp;"D",,,_xll.ohTrigger(Trigger,Recalc))</f>
        <v>42543</v>
      </c>
      <c r="AP211" s="49">
        <f>IFERROR(_xll.qlIndexFixing(Eur6M_QL,AO211,TRUE,Recalc),NA())</f>
        <v>7.3135959621300139E-4</v>
      </c>
      <c r="AQ211" s="49">
        <f>IFERROR(_xll.qlIndexFixing(Eur6M_MX,AO211,TRUE,Recalc),NA())</f>
        <v>7.3194954762373539E-4</v>
      </c>
      <c r="AS211" s="49">
        <v>7.3194954762029728E-4</v>
      </c>
    </row>
    <row r="212" spans="39:45" x14ac:dyDescent="0.2">
      <c r="AM212" s="11" t="str">
        <f t="shared" si="7"/>
        <v>1D</v>
      </c>
      <c r="AN212" s="48">
        <f>_xll.qlCalendarAdvance(Calendar,AN211,AM212,"f",FALSE)</f>
        <v>42542</v>
      </c>
      <c r="AO212" s="48">
        <f>_xll.qlCalendarAdvance(Calendar,AN212,Ndays&amp;"D",,,_xll.ohTrigger(Trigger,Recalc))</f>
        <v>42544</v>
      </c>
      <c r="AP212" s="49">
        <f>IFERROR(_xll.qlIndexFixing(Eur6M_QL,AO212,TRUE,Recalc),NA())</f>
        <v>7.3544840753304939E-4</v>
      </c>
      <c r="AQ212" s="49">
        <f>IFERROR(_xll.qlIndexFixing(Eur6M_MX,AO212,TRUE,Recalc),NA())</f>
        <v>7.3587746446904018E-4</v>
      </c>
      <c r="AS212" s="49">
        <v>7.3587746446554579E-4</v>
      </c>
    </row>
    <row r="213" spans="39:45" x14ac:dyDescent="0.2">
      <c r="AM213" s="11" t="str">
        <f t="shared" si="7"/>
        <v>1D</v>
      </c>
      <c r="AN213" s="48">
        <f>_xll.qlCalendarAdvance(Calendar,AN212,AM213,"f",FALSE)</f>
        <v>42543</v>
      </c>
      <c r="AO213" s="48">
        <f>_xll.qlCalendarAdvance(Calendar,AN213,Ndays&amp;"D",,,_xll.ohTrigger(Trigger,Recalc))</f>
        <v>42545</v>
      </c>
      <c r="AP213" s="49">
        <f>IFERROR(_xll.qlIndexFixing(Eur6M_QL,AO213,TRUE,Recalc),NA())</f>
        <v>7.382496453041922E-4</v>
      </c>
      <c r="AQ213" s="49">
        <f>IFERROR(_xll.qlIndexFixing(Eur6M_MX,AO213,TRUE,Recalc),NA())</f>
        <v>7.3861095855760699E-4</v>
      </c>
      <c r="AS213" s="49">
        <v>7.386109585541125E-4</v>
      </c>
    </row>
    <row r="214" spans="39:45" x14ac:dyDescent="0.2">
      <c r="AM214" s="11" t="str">
        <f t="shared" si="7"/>
        <v>1D</v>
      </c>
      <c r="AN214" s="48">
        <f>_xll.qlCalendarAdvance(Calendar,AN213,AM214,"f",FALSE)</f>
        <v>42544</v>
      </c>
      <c r="AO214" s="48">
        <f>_xll.qlCalendarAdvance(Calendar,AN214,Ndays&amp;"D",,,_xll.ohTrigger(Trigger,Recalc))</f>
        <v>42548</v>
      </c>
      <c r="AP214" s="49">
        <f>IFERROR(_xll.qlIndexFixing(Eur6M_QL,AO214,TRUE,Recalc),NA())</f>
        <v>7.4106763030800673E-4</v>
      </c>
      <c r="AQ214" s="49">
        <f>IFERROR(_xll.qlIndexFixing(Eur6M_MX,AO214,TRUE,Recalc),NA())</f>
        <v>7.4136163008815619E-4</v>
      </c>
      <c r="AS214" s="49">
        <v>7.413616300846617E-4</v>
      </c>
    </row>
    <row r="215" spans="39:45" x14ac:dyDescent="0.2">
      <c r="AM215" s="11" t="str">
        <f t="shared" si="7"/>
        <v>1D</v>
      </c>
      <c r="AN215" s="48">
        <f>_xll.qlCalendarAdvance(Calendar,AN214,AM215,"f",FALSE)</f>
        <v>42545</v>
      </c>
      <c r="AO215" s="48">
        <f>_xll.qlCalendarAdvance(Calendar,AN215,Ndays&amp;"D",,,_xll.ohTrigger(Trigger,Recalc))</f>
        <v>42549</v>
      </c>
      <c r="AP215" s="49">
        <f>IFERROR(_xll.qlIndexFixing(Eur6M_QL,AO215,TRUE,Recalc),NA())</f>
        <v>7.439017535632122E-4</v>
      </c>
      <c r="AQ215" s="49">
        <f>IFERROR(_xll.qlIndexFixing(Eur6M_MX,AO215,TRUE,Recalc),NA())</f>
        <v>7.4412968591030723E-4</v>
      </c>
      <c r="AS215" s="49">
        <v>7.4412968590637592E-4</v>
      </c>
    </row>
    <row r="216" spans="39:45" x14ac:dyDescent="0.2">
      <c r="AM216" s="11" t="str">
        <f t="shared" si="7"/>
        <v>1D</v>
      </c>
      <c r="AN216" s="48">
        <f>_xll.qlCalendarAdvance(Calendar,AN215,AM216,"f",FALSE)</f>
        <v>42548</v>
      </c>
      <c r="AO216" s="48">
        <f>_xll.qlCalendarAdvance(Calendar,AN216,Ndays&amp;"D",,,_xll.ohTrigger(Trigger,Recalc))</f>
        <v>42550</v>
      </c>
      <c r="AP216" s="49">
        <f>IFERROR(_xll.qlIndexFixing(Eur6M_QL,AO216,TRUE,Recalc),NA())</f>
        <v>7.4999999989786394E-4</v>
      </c>
      <c r="AQ216" s="49">
        <f>IFERROR(_xll.qlIndexFixing(Eur6M_MX,AO216,TRUE,Recalc),NA())</f>
        <v>7.4999999989354307E-4</v>
      </c>
      <c r="AS216" s="49">
        <v>7.4999999988965436E-4</v>
      </c>
    </row>
    <row r="217" spans="39:45" x14ac:dyDescent="0.2">
      <c r="AM217" s="11" t="str">
        <f t="shared" si="7"/>
        <v>1D</v>
      </c>
      <c r="AN217" s="48">
        <f>_xll.qlCalendarAdvance(Calendar,AN216,AM217,"f",FALSE)</f>
        <v>42549</v>
      </c>
      <c r="AO217" s="48">
        <f>_xll.qlCalendarAdvance(Calendar,AN217,Ndays&amp;"D",,,_xll.ohTrigger(Trigger,Recalc))</f>
        <v>42551</v>
      </c>
      <c r="AP217" s="49">
        <f>IFERROR(_xll.qlIndexFixing(Eur6M_QL,AO217,TRUE,Recalc),NA())</f>
        <v>7.5712098604878615E-4</v>
      </c>
      <c r="AQ217" s="49">
        <f>IFERROR(_xll.qlIndexFixing(Eur6M_MX,AO217,TRUE,Recalc),NA())</f>
        <v>7.5705246894722852E-4</v>
      </c>
      <c r="AS217" s="49">
        <v>7.5705246894331867E-4</v>
      </c>
    </row>
    <row r="218" spans="39:45" x14ac:dyDescent="0.2">
      <c r="AM218" s="11" t="str">
        <f t="shared" si="7"/>
        <v>1D</v>
      </c>
      <c r="AN218" s="48">
        <f>_xll.qlCalendarAdvance(Calendar,AN217,AM218,"f",FALSE)</f>
        <v>42550</v>
      </c>
      <c r="AO218" s="48">
        <f>_xll.qlCalendarAdvance(Calendar,AN218,Ndays&amp;"D",,,_xll.ohTrigger(Trigger,Recalc))</f>
        <v>42552</v>
      </c>
      <c r="AP218" s="49">
        <f>IFERROR(_xll.qlIndexFixing(Eur6M_QL,AO218,TRUE,Recalc),NA())</f>
        <v>7.6005934101595353E-4</v>
      </c>
      <c r="AQ218" s="49">
        <f>IFERROR(_xll.qlIndexFixing(Eur6M_MX,AO218,TRUE,Recalc),NA())</f>
        <v>7.5998227540771083E-4</v>
      </c>
      <c r="AS218" s="49">
        <v>7.5998227540380087E-4</v>
      </c>
    </row>
    <row r="219" spans="39:45" x14ac:dyDescent="0.2">
      <c r="AM219" s="11" t="str">
        <f t="shared" si="7"/>
        <v>1D</v>
      </c>
      <c r="AN219" s="48">
        <f>_xll.qlCalendarAdvance(Calendar,AN218,AM219,"f",FALSE)</f>
        <v>42551</v>
      </c>
      <c r="AO219" s="48">
        <f>_xll.qlCalendarAdvance(Calendar,AN219,Ndays&amp;"D",,,_xll.ohTrigger(Trigger,Recalc))</f>
        <v>42555</v>
      </c>
      <c r="AP219" s="49">
        <f>IFERROR(_xll.qlIndexFixing(Eur6M_QL,AO219,TRUE,Recalc),NA())</f>
        <v>7.6300056797272366E-4</v>
      </c>
      <c r="AQ219" s="49">
        <f>IFERROR(_xll.qlIndexFixing(Eur6M_MX,AO219,TRUE,Recalc),NA())</f>
        <v>7.629146743904769E-4</v>
      </c>
      <c r="AS219" s="49">
        <v>7.6291467438656694E-4</v>
      </c>
    </row>
    <row r="220" spans="39:45" x14ac:dyDescent="0.2">
      <c r="AM220" s="11" t="str">
        <f t="shared" si="7"/>
        <v>1D</v>
      </c>
      <c r="AN220" s="48">
        <f>_xll.qlCalendarAdvance(Calendar,AN219,AM220,"f",FALSE)</f>
        <v>42552</v>
      </c>
      <c r="AO220" s="48">
        <f>_xll.qlCalendarAdvance(Calendar,AN220,Ndays&amp;"D",,,_xll.ohTrigger(Trigger,Recalc))</f>
        <v>42556</v>
      </c>
      <c r="AP220" s="49">
        <f>IFERROR(_xll.qlIndexFixing(Eur6M_QL,AO220,TRUE,Recalc),NA())</f>
        <v>7.6970388121392231E-4</v>
      </c>
      <c r="AQ220" s="49">
        <f>IFERROR(_xll.qlIndexFixing(Eur6M_MX,AO220,TRUE,Recalc),NA())</f>
        <v>7.6955858479257628E-4</v>
      </c>
      <c r="AS220" s="49">
        <v>7.6955858478913817E-4</v>
      </c>
    </row>
    <row r="221" spans="39:45" x14ac:dyDescent="0.2">
      <c r="AM221" s="11" t="str">
        <f t="shared" si="7"/>
        <v>1D</v>
      </c>
      <c r="AN221" s="48">
        <f>_xll.qlCalendarAdvance(Calendar,AN220,AM221,"f",FALSE)</f>
        <v>42555</v>
      </c>
      <c r="AO221" s="48">
        <f>_xll.qlCalendarAdvance(Calendar,AN221,Ndays&amp;"D",,,_xll.ohTrigger(Trigger,Recalc))</f>
        <v>42557</v>
      </c>
      <c r="AP221" s="49">
        <f>IFERROR(_xll.qlIndexFixing(Eur6M_QL,AO221,TRUE,Recalc),NA())</f>
        <v>7.7078541813244519E-4</v>
      </c>
      <c r="AQ221" s="49">
        <f>IFERROR(_xll.qlIndexFixing(Eur6M_MX,AO221,TRUE,Recalc),NA())</f>
        <v>7.706607976066546E-4</v>
      </c>
      <c r="AS221" s="49">
        <v>7.7066079760319784E-4</v>
      </c>
    </row>
    <row r="222" spans="39:45" x14ac:dyDescent="0.2">
      <c r="AM222" s="11" t="str">
        <f t="shared" si="7"/>
        <v>1D</v>
      </c>
      <c r="AN222" s="48">
        <f>_xll.qlCalendarAdvance(Calendar,AN221,AM222,"f",FALSE)</f>
        <v>42556</v>
      </c>
      <c r="AO222" s="48">
        <f>_xll.qlCalendarAdvance(Calendar,AN222,Ndays&amp;"D",,,_xll.ohTrigger(Trigger,Recalc))</f>
        <v>42558</v>
      </c>
      <c r="AP222" s="49">
        <f>IFERROR(_xll.qlIndexFixing(Eur6M_QL,AO222,TRUE,Recalc),NA())</f>
        <v>7.7774159944993509E-4</v>
      </c>
      <c r="AQ222" s="49">
        <f>IFERROR(_xll.qlIndexFixing(Eur6M_MX,AO222,TRUE,Recalc),NA())</f>
        <v>7.7761074808019553E-4</v>
      </c>
      <c r="AS222" s="49">
        <v>7.7761074807715445E-4</v>
      </c>
    </row>
    <row r="223" spans="39:45" x14ac:dyDescent="0.2">
      <c r="AM223" s="11" t="str">
        <f t="shared" si="7"/>
        <v>1D</v>
      </c>
      <c r="AN223" s="48">
        <f>_xll.qlCalendarAdvance(Calendar,AN222,AM223,"f",FALSE)</f>
        <v>42557</v>
      </c>
      <c r="AO223" s="48">
        <f>_xll.qlCalendarAdvance(Calendar,AN223,Ndays&amp;"D",,,_xll.ohTrigger(Trigger,Recalc))</f>
        <v>42559</v>
      </c>
      <c r="AP223" s="49">
        <f>IFERROR(_xll.qlIndexFixing(Eur6M_QL,AO223,TRUE,Recalc),NA())</f>
        <v>7.8069538076903748E-4</v>
      </c>
      <c r="AQ223" s="49">
        <f>IFERROR(_xll.qlIndexFixing(Eur6M_MX,AO223,TRUE,Recalc),NA())</f>
        <v>7.8055612859880788E-4</v>
      </c>
      <c r="AS223" s="49">
        <v>7.8055612859576681E-4</v>
      </c>
    </row>
    <row r="224" spans="39:45" x14ac:dyDescent="0.2">
      <c r="AM224" s="11" t="str">
        <f t="shared" si="7"/>
        <v>1D</v>
      </c>
      <c r="AN224" s="48">
        <f>_xll.qlCalendarAdvance(Calendar,AN223,AM224,"f",FALSE)</f>
        <v>42558</v>
      </c>
      <c r="AO224" s="48">
        <f>_xll.qlCalendarAdvance(Calendar,AN224,Ndays&amp;"D",,,_xll.ohTrigger(Trigger,Recalc))</f>
        <v>42562</v>
      </c>
      <c r="AP224" s="49">
        <f>IFERROR(_xll.qlIndexFixing(Eur6M_QL,AO224,TRUE,Recalc),NA())</f>
        <v>7.836506297628173E-4</v>
      </c>
      <c r="AQ224" s="49">
        <f>IFERROR(_xll.qlIndexFixing(Eur6M_MX,AO224,TRUE,Recalc),NA())</f>
        <v>7.8350345166701971E-4</v>
      </c>
      <c r="AS224" s="49">
        <v>7.8350345166397863E-4</v>
      </c>
    </row>
    <row r="225" spans="39:45" x14ac:dyDescent="0.2">
      <c r="AM225" s="11" t="str">
        <f t="shared" si="7"/>
        <v>1D</v>
      </c>
      <c r="AN225" s="48">
        <f>_xll.qlCalendarAdvance(Calendar,AN224,AM225,"f",FALSE)</f>
        <v>42559</v>
      </c>
      <c r="AO225" s="48">
        <f>_xll.qlCalendarAdvance(Calendar,AN225,Ndays&amp;"D",,,_xll.ohTrigger(Trigger,Recalc))</f>
        <v>42563</v>
      </c>
      <c r="AP225" s="49">
        <f>IFERROR(_xll.qlIndexFixing(Eur6M_QL,AO225,TRUE,Recalc),NA())</f>
        <v>7.9055361394906741E-4</v>
      </c>
      <c r="AQ225" s="49">
        <f>IFERROR(_xll.qlIndexFixing(Eur6M_MX,AO225,TRUE,Recalc),NA())</f>
        <v>7.9044224882678224E-4</v>
      </c>
      <c r="AS225" s="49">
        <v>7.9044224882463335E-4</v>
      </c>
    </row>
    <row r="226" spans="39:45" x14ac:dyDescent="0.2">
      <c r="AM226" s="11" t="str">
        <f t="shared" si="7"/>
        <v>1D</v>
      </c>
      <c r="AN226" s="48">
        <f>_xll.qlCalendarAdvance(Calendar,AN225,AM226,"f",FALSE)</f>
        <v>42562</v>
      </c>
      <c r="AO226" s="48">
        <f>_xll.qlCalendarAdvance(Calendar,AN226,Ndays&amp;"D",,,_xll.ohTrigger(Trigger,Recalc))</f>
        <v>42564</v>
      </c>
      <c r="AP226" s="49">
        <f>IFERROR(_xll.qlIndexFixing(Eur6M_QL,AO226,TRUE,Recalc),NA())</f>
        <v>7.9154134536884246E-4</v>
      </c>
      <c r="AQ226" s="49">
        <f>IFERROR(_xll.qlIndexFixing(Eur6M_MX,AO226,TRUE,Recalc),NA())</f>
        <v>7.9140395159723936E-4</v>
      </c>
      <c r="AS226" s="49">
        <v>7.9140395159464682E-4</v>
      </c>
    </row>
    <row r="227" spans="39:45" x14ac:dyDescent="0.2">
      <c r="AM227" s="11" t="str">
        <f t="shared" si="7"/>
        <v>1D</v>
      </c>
      <c r="AN227" s="48">
        <f>_xll.qlCalendarAdvance(Calendar,AN226,AM227,"f",FALSE)</f>
        <v>42563</v>
      </c>
      <c r="AO227" s="48">
        <f>_xll.qlCalendarAdvance(Calendar,AN227,Ndays&amp;"D",,,_xll.ohTrigger(Trigger,Recalc))</f>
        <v>42565</v>
      </c>
      <c r="AP227" s="49">
        <f>IFERROR(_xll.qlIndexFixing(Eur6M_QL,AO227,TRUE,Recalc),NA())</f>
        <v>7.9844477226082738E-4</v>
      </c>
      <c r="AQ227" s="49">
        <f>IFERROR(_xll.qlIndexFixing(Eur6M_MX,AO227,TRUE,Recalc),NA())</f>
        <v>7.982698534700712E-4</v>
      </c>
      <c r="AS227" s="49">
        <v>7.9826985346833355E-4</v>
      </c>
    </row>
    <row r="228" spans="39:45" x14ac:dyDescent="0.2">
      <c r="AM228" s="11" t="str">
        <f t="shared" si="7"/>
        <v>1D</v>
      </c>
      <c r="AN228" s="48">
        <f>_xll.qlCalendarAdvance(Calendar,AN227,AM228,"f",FALSE)</f>
        <v>42564</v>
      </c>
      <c r="AO228" s="48">
        <f>_xll.qlCalendarAdvance(Calendar,AN228,Ndays&amp;"D",,,_xll.ohTrigger(Trigger,Recalc))</f>
        <v>42566</v>
      </c>
      <c r="AP228" s="49">
        <f>IFERROR(_xll.qlIndexFixing(Eur6M_QL,AO228,TRUE,Recalc),NA())</f>
        <v>8.0140658907220134E-4</v>
      </c>
      <c r="AQ228" s="49">
        <f>IFERROR(_xll.qlIndexFixing(Eur6M_MX,AO228,TRUE,Recalc),NA())</f>
        <v>8.0122953262226507E-4</v>
      </c>
      <c r="AS228" s="49">
        <v>8.0122953262052742E-4</v>
      </c>
    </row>
    <row r="229" spans="39:45" x14ac:dyDescent="0.2">
      <c r="AM229" s="11" t="str">
        <f t="shared" si="7"/>
        <v>1D</v>
      </c>
      <c r="AN229" s="48">
        <f>_xll.qlCalendarAdvance(Calendar,AN228,AM229,"f",FALSE)</f>
        <v>42565</v>
      </c>
      <c r="AO229" s="48">
        <f>_xll.qlCalendarAdvance(Calendar,AN229,Ndays&amp;"D",,,_xll.ohTrigger(Trigger,Recalc))</f>
        <v>42569</v>
      </c>
      <c r="AP229" s="49">
        <f>IFERROR(_xll.qlIndexFixing(Eur6M_QL,AO229,TRUE,Recalc),NA())</f>
        <v>8.0436928236594029E-4</v>
      </c>
      <c r="AQ229" s="49">
        <f>IFERROR(_xll.qlIndexFixing(Eur6M_MX,AO229,TRUE,Recalc),NA())</f>
        <v>8.0419159582437302E-4</v>
      </c>
      <c r="AS229" s="49">
        <v>8.0419159582263526E-4</v>
      </c>
    </row>
    <row r="230" spans="39:45" x14ac:dyDescent="0.2">
      <c r="AM230" s="11" t="str">
        <f t="shared" si="7"/>
        <v>1D</v>
      </c>
      <c r="AN230" s="48">
        <f>_xll.qlCalendarAdvance(Calendar,AN229,AM230,"f",FALSE)</f>
        <v>42566</v>
      </c>
      <c r="AO230" s="48">
        <f>_xll.qlCalendarAdvance(Calendar,AN230,Ndays&amp;"D",,,_xll.ohTrigger(Trigger,Recalc))</f>
        <v>42570</v>
      </c>
      <c r="AP230" s="49">
        <f>IFERROR(_xll.qlIndexFixing(Eur6M_QL,AO230,TRUE,Recalc),NA())</f>
        <v>8.1111186867259316E-4</v>
      </c>
      <c r="AQ230" s="49">
        <f>IFERROR(_xll.qlIndexFixing(Eur6M_MX,AO230,TRUE,Recalc),NA())</f>
        <v>8.1099367139568089E-4</v>
      </c>
      <c r="AS230" s="49">
        <v>8.1099367139482134E-4</v>
      </c>
    </row>
    <row r="231" spans="39:45" x14ac:dyDescent="0.2">
      <c r="AM231" s="11" t="str">
        <f t="shared" si="7"/>
        <v>1D</v>
      </c>
      <c r="AN231" s="48">
        <f>_xll.qlCalendarAdvance(Calendar,AN230,AM231,"f",FALSE)</f>
        <v>42569</v>
      </c>
      <c r="AO231" s="48">
        <f>_xll.qlCalendarAdvance(Calendar,AN231,Ndays&amp;"D",,,_xll.ohTrigger(Trigger,Recalc))</f>
        <v>42571</v>
      </c>
      <c r="AP231" s="49">
        <f>IFERROR(_xll.qlIndexFixing(Eur6M_QL,AO231,TRUE,Recalc),NA())</f>
        <v>8.1217635136551563E-4</v>
      </c>
      <c r="AQ231" s="49">
        <f>IFERROR(_xll.qlIndexFixing(Eur6M_MX,AO231,TRUE,Recalc),NA())</f>
        <v>8.1203106797025546E-4</v>
      </c>
      <c r="AS231" s="49">
        <v>8.1203106796895919E-4</v>
      </c>
    </row>
    <row r="232" spans="39:45" x14ac:dyDescent="0.2">
      <c r="AM232" s="11" t="str">
        <f t="shared" si="7"/>
        <v>1D</v>
      </c>
      <c r="AN232" s="48">
        <f>_xll.qlCalendarAdvance(Calendar,AN231,AM232,"f",FALSE)</f>
        <v>42570</v>
      </c>
      <c r="AO232" s="48">
        <f>_xll.qlCalendarAdvance(Calendar,AN232,Ndays&amp;"D",,,_xll.ohTrigger(Trigger,Recalc))</f>
        <v>42572</v>
      </c>
      <c r="AP232" s="49">
        <f>IFERROR(_xll.qlIndexFixing(Eur6M_QL,AO232,TRUE,Recalc),NA())</f>
        <v>8.1919584423896107E-4</v>
      </c>
      <c r="AQ232" s="49">
        <f>IFERROR(_xll.qlIndexFixing(Eur6M_MX,AO232,TRUE,Recalc),NA())</f>
        <v>8.1904377837297478E-4</v>
      </c>
      <c r="AS232" s="49">
        <v>8.1904377837254034E-4</v>
      </c>
    </row>
    <row r="233" spans="39:45" x14ac:dyDescent="0.2">
      <c r="AM233" s="11" t="str">
        <f t="shared" si="7"/>
        <v>1D</v>
      </c>
      <c r="AN233" s="48">
        <f>_xll.qlCalendarAdvance(Calendar,AN232,AM233,"f",FALSE)</f>
        <v>42571</v>
      </c>
      <c r="AO233" s="48">
        <f>_xll.qlCalendarAdvance(Calendar,AN233,Ndays&amp;"D",,,_xll.ohTrigger(Trigger,Recalc))</f>
        <v>42573</v>
      </c>
      <c r="AP233" s="49">
        <f>IFERROR(_xll.qlIndexFixing(Eur6M_QL,AO233,TRUE,Recalc),NA())</f>
        <v>8.2216399766504617E-4</v>
      </c>
      <c r="AQ233" s="49">
        <f>IFERROR(_xll.qlIndexFixing(Eur6M_MX,AO233,TRUE,Recalc),NA())</f>
        <v>8.2202412122070597E-4</v>
      </c>
      <c r="AS233" s="49">
        <v>8.2202412122027153E-4</v>
      </c>
    </row>
    <row r="234" spans="39:45" x14ac:dyDescent="0.2">
      <c r="AM234" s="11" t="str">
        <f t="shared" si="7"/>
        <v>1D</v>
      </c>
      <c r="AN234" s="48">
        <f>_xll.qlCalendarAdvance(Calendar,AN233,AM234,"f",FALSE)</f>
        <v>42572</v>
      </c>
      <c r="AO234" s="48">
        <f>_xll.qlCalendarAdvance(Calendar,AN234,Ndays&amp;"D",,,_xll.ohTrigger(Trigger,Recalc))</f>
        <v>42576</v>
      </c>
      <c r="AP234" s="49">
        <f>IFERROR(_xll.qlIndexFixing(Eur6M_QL,AO234,TRUE,Recalc),NA())</f>
        <v>8.2513324954593679E-4</v>
      </c>
      <c r="AQ234" s="49">
        <f>IFERROR(_xll.qlIndexFixing(Eur6M_MX,AO234,TRUE,Recalc),NA())</f>
        <v>8.2500838114944448E-4</v>
      </c>
      <c r="AS234" s="49">
        <v>8.2500838114901004E-4</v>
      </c>
    </row>
    <row r="235" spans="39:45" x14ac:dyDescent="0.2">
      <c r="AM235" s="11" t="str">
        <f t="shared" si="7"/>
        <v>1D</v>
      </c>
      <c r="AN235" s="48">
        <f>_xll.qlCalendarAdvance(Calendar,AN234,AM235,"f",FALSE)</f>
        <v>42573</v>
      </c>
      <c r="AO235" s="48">
        <f>_xll.qlCalendarAdvance(Calendar,AN235,Ndays&amp;"D",,,_xll.ohTrigger(Trigger,Recalc))</f>
        <v>42577</v>
      </c>
      <c r="AP235" s="49">
        <f>IFERROR(_xll.qlIndexFixing(Eur6M_QL,AO235,TRUE,Recalc),NA())</f>
        <v>8.3134138040028265E-4</v>
      </c>
      <c r="AQ235" s="49">
        <f>IFERROR(_xll.qlIndexFixing(Eur6M_MX,AO235,TRUE,Recalc),NA())</f>
        <v>8.3122503338739842E-4</v>
      </c>
      <c r="AS235" s="49">
        <v>8.3122503338739842E-4</v>
      </c>
    </row>
    <row r="236" spans="39:45" x14ac:dyDescent="0.2">
      <c r="AM236" s="11" t="str">
        <f t="shared" si="7"/>
        <v>1D</v>
      </c>
      <c r="AN236" s="48">
        <f>_xll.qlCalendarAdvance(Calendar,AN235,AM236,"f",FALSE)</f>
        <v>42576</v>
      </c>
      <c r="AO236" s="48">
        <f>_xll.qlCalendarAdvance(Calendar,AN236,Ndays&amp;"D",,,_xll.ohTrigger(Trigger,Recalc))</f>
        <v>42578</v>
      </c>
      <c r="AP236" s="49">
        <f>IFERROR(_xll.qlIndexFixing(Eur6M_QL,AO236,TRUE,Recalc),NA())</f>
        <v>8.3420410743334321E-4</v>
      </c>
      <c r="AQ236" s="49">
        <f>IFERROR(_xll.qlIndexFixing(Eur6M_MX,AO236,TRUE,Recalc),NA())</f>
        <v>8.3409223483613571E-4</v>
      </c>
      <c r="AS236" s="49">
        <v>8.3409223483613571E-4</v>
      </c>
    </row>
    <row r="237" spans="39:45" x14ac:dyDescent="0.2">
      <c r="AM237" s="11" t="str">
        <f t="shared" si="7"/>
        <v>1D</v>
      </c>
      <c r="AN237" s="48">
        <f>_xll.qlCalendarAdvance(Calendar,AN236,AM237,"f",FALSE)</f>
        <v>42577</v>
      </c>
      <c r="AO237" s="48">
        <f>_xll.qlCalendarAdvance(Calendar,AN237,Ndays&amp;"D",,,_xll.ohTrigger(Trigger,Recalc))</f>
        <v>42579</v>
      </c>
      <c r="AP237" s="49">
        <f>IFERROR(_xll.qlIndexFixing(Eur6M_QL,AO237,TRUE,Recalc),NA())</f>
        <v>8.3999999991322906E-4</v>
      </c>
      <c r="AQ237" s="49">
        <f>IFERROR(_xll.qlIndexFixing(Eur6M_MX,AO237,TRUE,Recalc),NA())</f>
        <v>8.4000000067218717E-4</v>
      </c>
      <c r="AS237" s="49">
        <v>8.4000000067262161E-4</v>
      </c>
    </row>
    <row r="238" spans="39:45" x14ac:dyDescent="0.2">
      <c r="AM238" s="11" t="str">
        <f t="shared" si="7"/>
        <v>1D</v>
      </c>
      <c r="AN238" s="48">
        <f>_xll.qlCalendarAdvance(Calendar,AN237,AM238,"f",FALSE)</f>
        <v>42578</v>
      </c>
      <c r="AO238" s="48">
        <f>_xll.qlCalendarAdvance(Calendar,AN238,Ndays&amp;"D",,,_xll.ohTrigger(Trigger,Recalc))</f>
        <v>42580</v>
      </c>
      <c r="AP238" s="49">
        <f>IFERROR(_xll.qlIndexFixing(Eur6M_QL,AO238,TRUE,Recalc),NA())</f>
        <v>8.4297848548445372E-4</v>
      </c>
      <c r="AQ238" s="49">
        <f>IFERROR(_xll.qlIndexFixing(Eur6M_MX,AO238,TRUE,Recalc),NA())</f>
        <v>8.4299915200164693E-4</v>
      </c>
      <c r="AS238" s="49">
        <v>8.4299371708347918E-4</v>
      </c>
    </row>
    <row r="239" spans="39:45" x14ac:dyDescent="0.2">
      <c r="AM239" s="11" t="str">
        <f t="shared" si="7"/>
        <v>1D</v>
      </c>
      <c r="AN239" s="48">
        <f>_xll.qlCalendarAdvance(Calendar,AN238,AM239,"f",FALSE)</f>
        <v>42579</v>
      </c>
      <c r="AO239" s="48">
        <f>_xll.qlCalendarAdvance(Calendar,AN239,Ndays&amp;"D",,,_xll.ohTrigger(Trigger,Recalc))</f>
        <v>42583</v>
      </c>
      <c r="AP239" s="49">
        <f>IFERROR(_xll.qlIndexFixing(Eur6M_QL,AO239,TRUE,Recalc),NA())</f>
        <v>8.459591065452896E-4</v>
      </c>
      <c r="AQ239" s="49">
        <f>IFERROR(_xll.qlIndexFixing(Eur6M_MX,AO239,TRUE,Recalc),NA())</f>
        <v>8.4597460895117029E-4</v>
      </c>
      <c r="AS239" s="49">
        <v>8.4595363416100472E-4</v>
      </c>
    </row>
    <row r="240" spans="39:45" x14ac:dyDescent="0.2">
      <c r="AM240" s="11" t="str">
        <f t="shared" si="7"/>
        <v>1D</v>
      </c>
      <c r="AN240" s="48">
        <f>_xll.qlCalendarAdvance(Calendar,AN239,AM240,"f",FALSE)</f>
        <v>42580</v>
      </c>
      <c r="AO240" s="48">
        <f>_xll.qlCalendarAdvance(Calendar,AN240,Ndays&amp;"D",,,_xll.ohTrigger(Trigger,Recalc))</f>
        <v>42584</v>
      </c>
      <c r="AP240" s="49">
        <f>IFERROR(_xll.qlIndexFixing(Eur6M_QL,AO240,TRUE,Recalc),NA())</f>
        <v>8.5137140709861682E-4</v>
      </c>
      <c r="AQ240" s="49">
        <f>IFERROR(_xll.qlIndexFixing(Eur6M_MX,AO240,TRUE,Recalc),NA())</f>
        <v>8.5124231187593295E-4</v>
      </c>
      <c r="AS240" s="49">
        <v>8.5112693101107055E-4</v>
      </c>
    </row>
    <row r="241" spans="39:45" x14ac:dyDescent="0.2">
      <c r="AM241" s="11" t="str">
        <f t="shared" si="7"/>
        <v>1D</v>
      </c>
      <c r="AN241" s="48">
        <f>_xll.qlCalendarAdvance(Calendar,AN240,AM241,"f",FALSE)</f>
        <v>42583</v>
      </c>
      <c r="AO241" s="48">
        <f>_xll.qlCalendarAdvance(Calendar,AN241,Ndays&amp;"D",,,_xll.ohTrigger(Trigger,Recalc))</f>
        <v>42585</v>
      </c>
      <c r="AP241" s="49">
        <f>IFERROR(_xll.qlIndexFixing(Eur6M_QL,AO241,TRUE,Recalc),NA())</f>
        <v>8.5311546966328319E-4</v>
      </c>
      <c r="AQ241" s="49">
        <f>IFERROR(_xll.qlIndexFixing(Eur6M_MX,AO241,TRUE,Recalc),NA())</f>
        <v>8.5299300772647573E-4</v>
      </c>
      <c r="AS241" s="49">
        <v>8.5287700335107293E-4</v>
      </c>
    </row>
    <row r="242" spans="39:45" x14ac:dyDescent="0.2">
      <c r="AM242" s="11" t="str">
        <f t="shared" si="7"/>
        <v>1D</v>
      </c>
      <c r="AN242" s="48">
        <f>_xll.qlCalendarAdvance(Calendar,AN241,AM242,"f",FALSE)</f>
        <v>42584</v>
      </c>
      <c r="AO242" s="48">
        <f>_xll.qlCalendarAdvance(Calendar,AN242,Ndays&amp;"D",,,_xll.ohTrigger(Trigger,Recalc))</f>
        <v>42586</v>
      </c>
      <c r="AP242" s="49">
        <f>IFERROR(_xll.qlIndexFixing(Eur6M_QL,AO242,TRUE,Recalc),NA())</f>
        <v>8.609001956668646E-4</v>
      </c>
      <c r="AQ242" s="49">
        <f>IFERROR(_xll.qlIndexFixing(Eur6M_MX,AO242,TRUE,Recalc),NA())</f>
        <v>8.6059083851653328E-4</v>
      </c>
      <c r="AS242" s="49">
        <v>8.6038131589945104E-4</v>
      </c>
    </row>
    <row r="243" spans="39:45" x14ac:dyDescent="0.2">
      <c r="AM243" s="11" t="str">
        <f t="shared" si="7"/>
        <v>1D</v>
      </c>
      <c r="AN243" s="48">
        <f>_xll.qlCalendarAdvance(Calendar,AN242,AM243,"f",FALSE)</f>
        <v>42585</v>
      </c>
      <c r="AO243" s="48">
        <f>_xll.qlCalendarAdvance(Calendar,AN243,Ndays&amp;"D",,,_xll.ohTrigger(Trigger,Recalc))</f>
        <v>42587</v>
      </c>
      <c r="AP243" s="49">
        <f>IFERROR(_xll.qlIndexFixing(Eur6M_QL,AO243,TRUE,Recalc),NA())</f>
        <v>8.6389697507192832E-4</v>
      </c>
      <c r="AQ243" s="49">
        <f>IFERROR(_xll.qlIndexFixing(Eur6M_MX,AO243,TRUE,Recalc),NA())</f>
        <v>8.6348089968300314E-4</v>
      </c>
      <c r="AS243" s="49">
        <v>8.6321977314435011E-4</v>
      </c>
    </row>
    <row r="244" spans="39:45" x14ac:dyDescent="0.2">
      <c r="AM244" s="11" t="str">
        <f t="shared" si="7"/>
        <v>1D</v>
      </c>
      <c r="AN244" s="48">
        <f>_xll.qlCalendarAdvance(Calendar,AN243,AM244,"f",FALSE)</f>
        <v>42586</v>
      </c>
      <c r="AO244" s="48">
        <f>_xll.qlCalendarAdvance(Calendar,AN244,Ndays&amp;"D",,,_xll.ohTrigger(Trigger,Recalc))</f>
        <v>42590</v>
      </c>
      <c r="AP244" s="49">
        <f>IFERROR(_xll.qlIndexFixing(Eur6M_QL,AO244,TRUE,Recalc),NA())</f>
        <v>8.6689685478222192E-4</v>
      </c>
      <c r="AQ244" s="49">
        <f>IFERROR(_xll.qlIndexFixing(Eur6M_MX,AO244,TRUE,Recalc),NA())</f>
        <v>8.6636629275964512E-4</v>
      </c>
      <c r="AS244" s="49">
        <v>8.6605173268122543E-4</v>
      </c>
    </row>
    <row r="245" spans="39:45" x14ac:dyDescent="0.2">
      <c r="AM245" s="11" t="str">
        <f t="shared" si="7"/>
        <v>1D</v>
      </c>
      <c r="AN245" s="48">
        <f>_xll.qlCalendarAdvance(Calendar,AN244,AM245,"f",FALSE)</f>
        <v>42587</v>
      </c>
      <c r="AO245" s="48">
        <f>_xll.qlCalendarAdvance(Calendar,AN245,Ndays&amp;"D",,,_xll.ohTrigger(Trigger,Recalc))</f>
        <v>42591</v>
      </c>
      <c r="AP245" s="49">
        <f>IFERROR(_xll.qlIndexFixing(Eur6M_QL,AO245,TRUE,Recalc),NA())</f>
        <v>8.718130741510123E-4</v>
      </c>
      <c r="AQ245" s="49">
        <f>IFERROR(_xll.qlIndexFixing(Eur6M_MX,AO245,TRUE,Recalc),NA())</f>
        <v>8.7105342379334059E-4</v>
      </c>
      <c r="AS245" s="49">
        <v>8.7058491681947904E-4</v>
      </c>
    </row>
    <row r="246" spans="39:45" x14ac:dyDescent="0.2">
      <c r="AM246" s="11" t="str">
        <f t="shared" si="7"/>
        <v>1D</v>
      </c>
      <c r="AN246" s="48">
        <f>_xll.qlCalendarAdvance(Calendar,AN245,AM246,"f",FALSE)</f>
        <v>42590</v>
      </c>
      <c r="AO246" s="48">
        <f>_xll.qlCalendarAdvance(Calendar,AN246,Ndays&amp;"D",,,_xll.ohTrigger(Trigger,Recalc))</f>
        <v>42592</v>
      </c>
      <c r="AP246" s="49">
        <f>IFERROR(_xll.qlIndexFixing(Eur6M_QL,AO246,TRUE,Recalc),NA())</f>
        <v>8.738480451441241E-4</v>
      </c>
      <c r="AQ246" s="49">
        <f>IFERROR(_xll.qlIndexFixing(Eur6M_MX,AO246,TRUE,Recalc),NA())</f>
        <v>8.7302367579469191E-4</v>
      </c>
      <c r="AS246" s="49">
        <v>8.7255263701352251E-4</v>
      </c>
    </row>
    <row r="247" spans="39:45" x14ac:dyDescent="0.2">
      <c r="AM247" s="11" t="str">
        <f t="shared" si="7"/>
        <v>1D</v>
      </c>
      <c r="AN247" s="48">
        <f>_xll.qlCalendarAdvance(Calendar,AN246,AM247,"f",FALSE)</f>
        <v>42591</v>
      </c>
      <c r="AO247" s="48">
        <f>_xll.qlCalendarAdvance(Calendar,AN247,Ndays&amp;"D",,,_xll.ohTrigger(Trigger,Recalc))</f>
        <v>42593</v>
      </c>
      <c r="AP247" s="49">
        <f>IFERROR(_xll.qlIndexFixing(Eur6M_QL,AO247,TRUE,Recalc),NA())</f>
        <v>8.8194476345352431E-4</v>
      </c>
      <c r="AQ247" s="49">
        <f>IFERROR(_xll.qlIndexFixing(Eur6M_MX,AO247,TRUE,Recalc),NA())</f>
        <v>8.8082029554995131E-4</v>
      </c>
      <c r="AS247" s="49">
        <v>8.8025412723989084E-4</v>
      </c>
    </row>
    <row r="248" spans="39:45" x14ac:dyDescent="0.2">
      <c r="AM248" s="11" t="str">
        <f t="shared" si="7"/>
        <v>1D</v>
      </c>
      <c r="AN248" s="48">
        <f>_xll.qlCalendarAdvance(Calendar,AN247,AM248,"f",FALSE)</f>
        <v>42592</v>
      </c>
      <c r="AO248" s="48">
        <f>_xll.qlCalendarAdvance(Calendar,AN248,Ndays&amp;"D",,,_xll.ohTrigger(Trigger,Recalc))</f>
        <v>42594</v>
      </c>
      <c r="AP248" s="49">
        <f>IFERROR(_xll.qlIndexFixing(Eur6M_QL,AO248,TRUE,Recalc),NA())</f>
        <v>8.8496422282866396E-4</v>
      </c>
      <c r="AQ248" s="49">
        <f>IFERROR(_xll.qlIndexFixing(Eur6M_MX,AO248,TRUE,Recalc),NA())</f>
        <v>8.837360695300385E-4</v>
      </c>
      <c r="AS248" s="49">
        <v>8.8313142237856051E-4</v>
      </c>
    </row>
    <row r="249" spans="39:45" x14ac:dyDescent="0.2">
      <c r="AM249" s="11" t="str">
        <f t="shared" si="7"/>
        <v>1D</v>
      </c>
      <c r="AN249" s="48">
        <f>_xll.qlCalendarAdvance(Calendar,AN248,AM249,"f",FALSE)</f>
        <v>42593</v>
      </c>
      <c r="AO249" s="48">
        <f>_xll.qlCalendarAdvance(Calendar,AN249,Ndays&amp;"D",,,_xll.ohTrigger(Trigger,Recalc))</f>
        <v>42597</v>
      </c>
      <c r="AP249" s="49">
        <f>IFERROR(_xll.qlIndexFixing(Eur6M_QL,AO249,TRUE,Recalc),NA())</f>
        <v>8.8798695812594588E-4</v>
      </c>
      <c r="AQ249" s="49">
        <f>IFERROR(_xll.qlIndexFixing(Eur6M_MX,AO249,TRUE,Recalc),NA())</f>
        <v>8.8666674136090478E-4</v>
      </c>
      <c r="AS249" s="49">
        <v>8.8603051666363126E-4</v>
      </c>
    </row>
    <row r="250" spans="39:45" x14ac:dyDescent="0.2">
      <c r="AM250" s="11" t="str">
        <f t="shared" si="7"/>
        <v>1D</v>
      </c>
      <c r="AN250" s="48">
        <f>_xll.qlCalendarAdvance(Calendar,AN249,AM250,"f",FALSE)</f>
        <v>42594</v>
      </c>
      <c r="AO250" s="48">
        <f>_xll.qlCalendarAdvance(Calendar,AN250,Ndays&amp;"D",,,_xll.ohTrigger(Trigger,Recalc))</f>
        <v>42598</v>
      </c>
      <c r="AP250" s="49">
        <f>IFERROR(_xll.qlIndexFixing(Eur6M_QL,AO250,TRUE,Recalc),NA())</f>
        <v>8.9279379893046574E-4</v>
      </c>
      <c r="AQ250" s="49">
        <f>IFERROR(_xll.qlIndexFixing(Eur6M_MX,AO250,TRUE,Recalc),NA())</f>
        <v>8.9141313805795425E-4</v>
      </c>
      <c r="AS250" s="49">
        <v>8.907437536455386E-4</v>
      </c>
    </row>
    <row r="251" spans="39:45" x14ac:dyDescent="0.2">
      <c r="AM251" s="11" t="str">
        <f t="shared" si="7"/>
        <v>1D</v>
      </c>
      <c r="AN251" s="48">
        <f>_xll.qlCalendarAdvance(Calendar,AN250,AM251,"f",FALSE)</f>
        <v>42597</v>
      </c>
      <c r="AO251" s="48">
        <f>_xll.qlCalendarAdvance(Calendar,AN251,Ndays&amp;"D",,,_xll.ohTrigger(Trigger,Recalc))</f>
        <v>42599</v>
      </c>
      <c r="AP251" s="49">
        <f>IFERROR(_xll.qlIndexFixing(Eur6M_QL,AO251,TRUE,Recalc),NA())</f>
        <v>8.9493152496017577E-4</v>
      </c>
      <c r="AQ251" s="49">
        <f>IFERROR(_xll.qlIndexFixing(Eur6M_MX,AO251,TRUE,Recalc),NA())</f>
        <v>8.9348898531309035E-4</v>
      </c>
      <c r="AS251" s="49">
        <v>8.9281598355498402E-4</v>
      </c>
    </row>
    <row r="252" spans="39:45" x14ac:dyDescent="0.2">
      <c r="AM252" s="11" t="str">
        <f t="shared" si="7"/>
        <v>1D</v>
      </c>
      <c r="AN252" s="48">
        <f>_xll.qlCalendarAdvance(Calendar,AN251,AM252,"f",FALSE)</f>
        <v>42598</v>
      </c>
      <c r="AO252" s="48">
        <f>_xll.qlCalendarAdvance(Calendar,AN252,Ndays&amp;"D",,,_xll.ohTrigger(Trigger,Recalc))</f>
        <v>42600</v>
      </c>
      <c r="AP252" s="49">
        <f>IFERROR(_xll.qlIndexFixing(Eur6M_QL,AO252,TRUE,Recalc),NA())</f>
        <v>9.0314783282638791E-4</v>
      </c>
      <c r="AQ252" s="49">
        <f>IFERROR(_xll.qlIndexFixing(Eur6M_MX,AO252,TRUE,Recalc),NA())</f>
        <v>9.016433254325026E-4</v>
      </c>
      <c r="AS252" s="49">
        <v>9.0099801417416019E-4</v>
      </c>
    </row>
    <row r="253" spans="39:45" x14ac:dyDescent="0.2">
      <c r="AM253" s="11" t="str">
        <f t="shared" si="7"/>
        <v>1D</v>
      </c>
      <c r="AN253" s="48">
        <f>_xll.qlCalendarAdvance(Calendar,AN252,AM253,"f",FALSE)</f>
        <v>42599</v>
      </c>
      <c r="AO253" s="48">
        <f>_xll.qlCalendarAdvance(Calendar,AN253,Ndays&amp;"D",,,_xll.ohTrigger(Trigger,Recalc))</f>
        <v>42601</v>
      </c>
      <c r="AP253" s="49">
        <f>IFERROR(_xll.qlIndexFixing(Eur6M_QL,AO253,TRUE,Recalc),NA())</f>
        <v>9.0618883378439281E-4</v>
      </c>
      <c r="AQ253" s="49">
        <f>IFERROR(_xll.qlIndexFixing(Eur6M_MX,AO253,TRUE,Recalc),NA())</f>
        <v>9.0472339287273062E-4</v>
      </c>
      <c r="AS253" s="49">
        <v>9.041152110765018E-4</v>
      </c>
    </row>
    <row r="254" spans="39:45" x14ac:dyDescent="0.2">
      <c r="AM254" s="11" t="str">
        <f t="shared" si="7"/>
        <v>1D</v>
      </c>
      <c r="AN254" s="48">
        <f>_xll.qlCalendarAdvance(Calendar,AN253,AM254,"f",FALSE)</f>
        <v>42600</v>
      </c>
      <c r="AO254" s="48">
        <f>_xll.qlCalendarAdvance(Calendar,AN254,Ndays&amp;"D",,,_xll.ohTrigger(Trigger,Recalc))</f>
        <v>42604</v>
      </c>
      <c r="AP254" s="49">
        <f>IFERROR(_xll.qlIndexFixing(Eur6M_QL,AO254,TRUE,Recalc),NA())</f>
        <v>9.0923249703930246E-4</v>
      </c>
      <c r="AQ254" s="49">
        <f>IFERROR(_xll.qlIndexFixing(Eur6M_MX,AO254,TRUE,Recalc),NA())</f>
        <v>9.0783846381175376E-4</v>
      </c>
      <c r="AS254" s="49">
        <v>9.0728349931522235E-4</v>
      </c>
    </row>
    <row r="255" spans="39:45" x14ac:dyDescent="0.2">
      <c r="AM255" s="11" t="str">
        <f t="shared" si="7"/>
        <v>1D</v>
      </c>
      <c r="AN255" s="48">
        <f>_xll.qlCalendarAdvance(Calendar,AN254,AM255,"f",FALSE)</f>
        <v>42601</v>
      </c>
      <c r="AO255" s="48">
        <f>_xll.qlCalendarAdvance(Calendar,AN255,Ndays&amp;"D",,,_xll.ohTrigger(Trigger,Recalc))</f>
        <v>42605</v>
      </c>
      <c r="AP255" s="49">
        <f>IFERROR(_xll.qlIndexFixing(Eur6M_QL,AO255,TRUE,Recalc),NA())</f>
        <v>9.14332031974849E-4</v>
      </c>
      <c r="AQ255" s="49">
        <f>IFERROR(_xll.qlIndexFixing(Eur6M_MX,AO255,TRUE,Recalc),NA())</f>
        <v>9.1330438121294292E-4</v>
      </c>
      <c r="AS255" s="49">
        <v>9.1302220412006827E-4</v>
      </c>
    </row>
    <row r="256" spans="39:45" x14ac:dyDescent="0.2">
      <c r="AM256" s="11" t="str">
        <f t="shared" si="7"/>
        <v>1D</v>
      </c>
      <c r="AN256" s="48">
        <f>_xll.qlCalendarAdvance(Calendar,AN255,AM256,"f",FALSE)</f>
        <v>42604</v>
      </c>
      <c r="AO256" s="48">
        <f>_xll.qlCalendarAdvance(Calendar,AN256,Ndays&amp;"D",,,_xll.ohTrigger(Trigger,Recalc))</f>
        <v>42606</v>
      </c>
      <c r="AP256" s="49">
        <f>IFERROR(_xll.qlIndexFixing(Eur6M_QL,AO256,TRUE,Recalc),NA())</f>
        <v>9.1636847398429255E-4</v>
      </c>
      <c r="AQ256" s="49">
        <f>IFERROR(_xll.qlIndexFixing(Eur6M_MX,AO256,TRUE,Recalc),NA())</f>
        <v>9.1536734546798944E-4</v>
      </c>
      <c r="AS256" s="49">
        <v>9.1508364351265583E-4</v>
      </c>
    </row>
    <row r="257" spans="39:45" x14ac:dyDescent="0.2">
      <c r="AM257" s="11" t="str">
        <f t="shared" si="7"/>
        <v>1D</v>
      </c>
      <c r="AN257" s="48">
        <f>_xll.qlCalendarAdvance(Calendar,AN256,AM257,"f",FALSE)</f>
        <v>42605</v>
      </c>
      <c r="AO257" s="48">
        <f>_xll.qlCalendarAdvance(Calendar,AN257,Ndays&amp;"D",,,_xll.ohTrigger(Trigger,Recalc))</f>
        <v>42607</v>
      </c>
      <c r="AP257" s="49">
        <f>IFERROR(_xll.qlIndexFixing(Eur6M_QL,AO257,TRUE,Recalc),NA())</f>
        <v>9.2336559298742814E-4</v>
      </c>
      <c r="AQ257" s="49">
        <f>IFERROR(_xll.qlIndexFixing(Eur6M_MX,AO257,TRUE,Recalc),NA())</f>
        <v>9.2273471731223037E-4</v>
      </c>
      <c r="AS257" s="49">
        <v>9.2257978950394299E-4</v>
      </c>
    </row>
    <row r="258" spans="39:45" x14ac:dyDescent="0.2">
      <c r="AM258" s="11" t="str">
        <f t="shared" si="7"/>
        <v>1D</v>
      </c>
      <c r="AN258" s="48">
        <f>_xll.qlCalendarAdvance(Calendar,AN257,AM258,"f",FALSE)</f>
        <v>42606</v>
      </c>
      <c r="AO258" s="48">
        <f>_xll.qlCalendarAdvance(Calendar,AN258,Ndays&amp;"D",,,_xll.ohTrigger(Trigger,Recalc))</f>
        <v>42608</v>
      </c>
      <c r="AP258" s="49">
        <f>IFERROR(_xll.qlIndexFixing(Eur6M_QL,AO258,TRUE,Recalc),NA())</f>
        <v>9.2525806506999365E-4</v>
      </c>
      <c r="AQ258" s="49">
        <f>IFERROR(_xll.qlIndexFixing(Eur6M_MX,AO258,TRUE,Recalc),NA())</f>
        <v>9.2474562098326886E-4</v>
      </c>
      <c r="AS258" s="49">
        <v>9.2458984216353495E-4</v>
      </c>
    </row>
    <row r="259" spans="39:45" x14ac:dyDescent="0.2">
      <c r="AM259" s="11" t="str">
        <f t="shared" si="7"/>
        <v>1D</v>
      </c>
      <c r="AN259" s="48">
        <f>_xll.qlCalendarAdvance(Calendar,AN258,AM259,"f",FALSE)</f>
        <v>42607</v>
      </c>
      <c r="AO259" s="48">
        <f>_xll.qlCalendarAdvance(Calendar,AN259,Ndays&amp;"D",,,_xll.ohTrigger(Trigger,Recalc))</f>
        <v>42611</v>
      </c>
      <c r="AP259" s="49">
        <f>IFERROR(_xll.qlIndexFixing(Eur6M_QL,AO259,TRUE,Recalc),NA())</f>
        <v>9.2710235685682292E-4</v>
      </c>
      <c r="AQ259" s="49">
        <f>IFERROR(_xll.qlIndexFixing(Eur6M_MX,AO259,TRUE,Recalc),NA())</f>
        <v>9.2673674484146395E-4</v>
      </c>
      <c r="AS259" s="49">
        <v>9.2658010561125865E-4</v>
      </c>
    </row>
    <row r="260" spans="39:45" x14ac:dyDescent="0.2">
      <c r="AM260" s="11" t="str">
        <f t="shared" si="7"/>
        <v>1D</v>
      </c>
      <c r="AN260" s="48">
        <f>_xll.qlCalendarAdvance(Calendar,AN259,AM260,"f",FALSE)</f>
        <v>42608</v>
      </c>
      <c r="AO260" s="48">
        <f>_xll.qlCalendarAdvance(Calendar,AN260,Ndays&amp;"D",,,_xll.ohTrigger(Trigger,Recalc))</f>
        <v>42612</v>
      </c>
      <c r="AP260" s="49">
        <f>IFERROR(_xll.qlIndexFixing(Eur6M_QL,AO260,TRUE,Recalc),NA())</f>
        <v>9.299999999012262E-4</v>
      </c>
      <c r="AQ260" s="49">
        <f>IFERROR(_xll.qlIndexFixing(Eur6M_MX,AO260,TRUE,Recalc),NA())</f>
        <v>9.2999999999971101E-4</v>
      </c>
      <c r="AS260" s="49">
        <v>9.2999999999971101E-4</v>
      </c>
    </row>
    <row r="261" spans="39:45" x14ac:dyDescent="0.2">
      <c r="AM261" s="11" t="str">
        <f t="shared" si="7"/>
        <v>1D</v>
      </c>
      <c r="AN261" s="48">
        <f>_xll.qlCalendarAdvance(Calendar,AN260,AM261,"f",FALSE)</f>
        <v>42611</v>
      </c>
      <c r="AO261" s="48">
        <f>_xll.qlCalendarAdvance(Calendar,AN261,Ndays&amp;"D",,,_xll.ohTrigger(Trigger,Recalc))</f>
        <v>42613</v>
      </c>
      <c r="AP261" s="49">
        <f>IFERROR(_xll.qlIndexFixing(Eur6M_QL,AO261,TRUE,Recalc),NA())</f>
        <v>9.3288497649387473E-4</v>
      </c>
      <c r="AQ261" s="49">
        <f>IFERROR(_xll.qlIndexFixing(Eur6M_MX,AO261,TRUE,Recalc),NA())</f>
        <v>9.3325851669198484E-4</v>
      </c>
      <c r="AS261" s="49">
        <v>9.3345988236440863E-4</v>
      </c>
    </row>
    <row r="262" spans="39:45" x14ac:dyDescent="0.2">
      <c r="AM262" s="11" t="str">
        <f t="shared" ref="AM262:AM325" si="8">AM261</f>
        <v>1D</v>
      </c>
      <c r="AN262" s="48">
        <f>_xll.qlCalendarAdvance(Calendar,AN261,AM262,"f",FALSE)</f>
        <v>42612</v>
      </c>
      <c r="AO262" s="48">
        <f>_xll.qlCalendarAdvance(Calendar,AN262,Ndays&amp;"D",,,_xll.ohTrigger(Trigger,Recalc))</f>
        <v>42614</v>
      </c>
      <c r="AP262" s="49">
        <f>IFERROR(_xll.qlIndexFixing(Eur6M_QL,AO262,TRUE,Recalc),NA())</f>
        <v>9.4283967338251273E-4</v>
      </c>
      <c r="AQ262" s="49">
        <f>IFERROR(_xll.qlIndexFixing(Eur6M_MX,AO262,TRUE,Recalc),NA())</f>
        <v>9.4423273718792218E-4</v>
      </c>
      <c r="AS262" s="49">
        <v>9.4581924220539103E-4</v>
      </c>
    </row>
    <row r="263" spans="39:45" x14ac:dyDescent="0.2">
      <c r="AM263" s="11" t="str">
        <f t="shared" si="8"/>
        <v>1D</v>
      </c>
      <c r="AN263" s="48">
        <f>_xll.qlCalendarAdvance(Calendar,AN262,AM263,"f",FALSE)</f>
        <v>42613</v>
      </c>
      <c r="AO263" s="48">
        <f>_xll.qlCalendarAdvance(Calendar,AN263,Ndays&amp;"D",,,_xll.ohTrigger(Trigger,Recalc))</f>
        <v>42615</v>
      </c>
      <c r="AP263" s="49">
        <f>IFERROR(_xll.qlIndexFixing(Eur6M_QL,AO263,TRUE,Recalc),NA())</f>
        <v>9.4434299458621095E-4</v>
      </c>
      <c r="AQ263" s="49">
        <f>IFERROR(_xll.qlIndexFixing(Eur6M_MX,AO263,TRUE,Recalc),NA())</f>
        <v>9.4582639903786089E-4</v>
      </c>
      <c r="AS263" s="49">
        <v>9.47421666371783E-4</v>
      </c>
    </row>
    <row r="264" spans="39:45" x14ac:dyDescent="0.2">
      <c r="AM264" s="11" t="str">
        <f t="shared" si="8"/>
        <v>1D</v>
      </c>
      <c r="AN264" s="48">
        <f>_xll.qlCalendarAdvance(Calendar,AN263,AM264,"f",FALSE)</f>
        <v>42614</v>
      </c>
      <c r="AO264" s="48">
        <f>_xll.qlCalendarAdvance(Calendar,AN264,Ndays&amp;"D",,,_xll.ohTrigger(Trigger,Recalc))</f>
        <v>42618</v>
      </c>
      <c r="AP264" s="49">
        <f>IFERROR(_xll.qlIndexFixing(Eur6M_QL,AO264,TRUE,Recalc),NA())</f>
        <v>9.4719967573993929E-4</v>
      </c>
      <c r="AQ264" s="49">
        <f>IFERROR(_xll.qlIndexFixing(Eur6M_MX,AO264,TRUE,Recalc),NA())</f>
        <v>9.4887149727992969E-4</v>
      </c>
      <c r="AS264" s="49">
        <v>9.509430556527258E-4</v>
      </c>
    </row>
    <row r="265" spans="39:45" x14ac:dyDescent="0.2">
      <c r="AM265" s="11" t="str">
        <f t="shared" si="8"/>
        <v>1D</v>
      </c>
      <c r="AN265" s="48">
        <f>_xll.qlCalendarAdvance(Calendar,AN264,AM265,"f",FALSE)</f>
        <v>42615</v>
      </c>
      <c r="AO265" s="48">
        <f>_xll.qlCalendarAdvance(Calendar,AN265,Ndays&amp;"D",,,_xll.ohTrigger(Trigger,Recalc))</f>
        <v>42619</v>
      </c>
      <c r="AP265" s="49">
        <f>IFERROR(_xll.qlIndexFixing(Eur6M_QL,AO265,TRUE,Recalc),NA())</f>
        <v>9.5005840097923152E-4</v>
      </c>
      <c r="AQ265" s="49">
        <f>IFERROR(_xll.qlIndexFixing(Eur6M_MX,AO265,TRUE,Recalc),NA())</f>
        <v>9.5188589253930068E-4</v>
      </c>
      <c r="AS265" s="49">
        <v>9.5447704476468145E-4</v>
      </c>
    </row>
    <row r="266" spans="39:45" x14ac:dyDescent="0.2">
      <c r="AM266" s="11" t="str">
        <f t="shared" si="8"/>
        <v>1D</v>
      </c>
      <c r="AN266" s="48">
        <f>_xll.qlCalendarAdvance(Calendar,AN265,AM266,"f",FALSE)</f>
        <v>42618</v>
      </c>
      <c r="AO266" s="48">
        <f>_xll.qlCalendarAdvance(Calendar,AN266,Ndays&amp;"D",,,_xll.ohTrigger(Trigger,Recalc))</f>
        <v>42620</v>
      </c>
      <c r="AP266" s="49">
        <f>IFERROR(_xll.qlIndexFixing(Eur6M_QL,AO266,TRUE,Recalc),NA())</f>
        <v>9.5292181399797007E-4</v>
      </c>
      <c r="AQ266" s="49">
        <f>IFERROR(_xll.qlIndexFixing(Eur6M_MX,AO266,TRUE,Recalc),NA())</f>
        <v>9.5487369601663567E-4</v>
      </c>
      <c r="AS266" s="49">
        <v>9.5802378030110553E-4</v>
      </c>
    </row>
    <row r="267" spans="39:45" x14ac:dyDescent="0.2">
      <c r="AM267" s="11" t="str">
        <f t="shared" si="8"/>
        <v>1D</v>
      </c>
      <c r="AN267" s="48">
        <f>_xll.qlCalendarAdvance(Calendar,AN266,AM267,"f",FALSE)</f>
        <v>42619</v>
      </c>
      <c r="AO267" s="48">
        <f>_xll.qlCalendarAdvance(Calendar,AN267,Ndays&amp;"D",,,_xll.ohTrigger(Trigger,Recalc))</f>
        <v>42621</v>
      </c>
      <c r="AP267" s="49">
        <f>IFERROR(_xll.qlIndexFixing(Eur6M_QL,AO267,TRUE,Recalc),NA())</f>
        <v>9.6324341122202423E-4</v>
      </c>
      <c r="AQ267" s="49">
        <f>IFERROR(_xll.qlIndexFixing(Eur6M_MX,AO267,TRUE,Recalc),NA())</f>
        <v>9.6543105584440071E-4</v>
      </c>
      <c r="AS267" s="49">
        <v>9.7109859986486773E-4</v>
      </c>
    </row>
    <row r="268" spans="39:45" x14ac:dyDescent="0.2">
      <c r="AM268" s="11" t="str">
        <f t="shared" si="8"/>
        <v>1D</v>
      </c>
      <c r="AN268" s="48">
        <f>_xll.qlCalendarAdvance(Calendar,AN267,AM268,"f",FALSE)</f>
        <v>42620</v>
      </c>
      <c r="AO268" s="48">
        <f>_xll.qlCalendarAdvance(Calendar,AN268,Ndays&amp;"D",,,_xll.ohTrigger(Trigger,Recalc))</f>
        <v>42622</v>
      </c>
      <c r="AP268" s="49">
        <f>IFERROR(_xll.qlIndexFixing(Eur6M_QL,AO268,TRUE,Recalc),NA())</f>
        <v>9.6447635730288056E-4</v>
      </c>
      <c r="AQ268" s="49">
        <f>IFERROR(_xll.qlIndexFixing(Eur6M_MX,AO268,TRUE,Recalc),NA())</f>
        <v>9.6664298058366654E-4</v>
      </c>
      <c r="AS268" s="49">
        <v>9.7234182519711501E-4</v>
      </c>
    </row>
    <row r="269" spans="39:45" x14ac:dyDescent="0.2">
      <c r="AM269" s="11" t="str">
        <f t="shared" si="8"/>
        <v>1D</v>
      </c>
      <c r="AN269" s="48">
        <f>_xll.qlCalendarAdvance(Calendar,AN268,AM269,"f",FALSE)</f>
        <v>42621</v>
      </c>
      <c r="AO269" s="48">
        <f>_xll.qlCalendarAdvance(Calendar,AN269,Ndays&amp;"D",,,_xll.ohTrigger(Trigger,Recalc))</f>
        <v>42625</v>
      </c>
      <c r="AP269" s="49">
        <f>IFERROR(_xll.qlIndexFixing(Eur6M_QL,AO269,TRUE,Recalc),NA())</f>
        <v>9.6740400419199652E-4</v>
      </c>
      <c r="AQ269" s="49">
        <f>IFERROR(_xll.qlIndexFixing(Eur6M_MX,AO269,TRUE,Recalc),NA())</f>
        <v>9.6956125762379737E-4</v>
      </c>
      <c r="AS269" s="49">
        <v>9.7595519840394836E-4</v>
      </c>
    </row>
    <row r="270" spans="39:45" x14ac:dyDescent="0.2">
      <c r="AM270" s="11" t="str">
        <f t="shared" si="8"/>
        <v>1D</v>
      </c>
      <c r="AN270" s="48">
        <f>_xll.qlCalendarAdvance(Calendar,AN269,AM270,"f",FALSE)</f>
        <v>42622</v>
      </c>
      <c r="AO270" s="48">
        <f>_xll.qlCalendarAdvance(Calendar,AN270,Ndays&amp;"D",,,_xll.ohTrigger(Trigger,Recalc))</f>
        <v>42626</v>
      </c>
      <c r="AP270" s="49">
        <f>IFERROR(_xll.qlIndexFixing(Eur6M_QL,AO270,TRUE,Recalc),NA())</f>
        <v>9.7035288476995279E-4</v>
      </c>
      <c r="AQ270" s="49">
        <f>IFERROR(_xll.qlIndexFixing(Eur6M_MX,AO270,TRUE,Recalc),NA())</f>
        <v>9.7247866876342781E-4</v>
      </c>
      <c r="AS270" s="49">
        <v>9.7958262158964163E-4</v>
      </c>
    </row>
    <row r="271" spans="39:45" x14ac:dyDescent="0.2">
      <c r="AM271" s="11" t="str">
        <f t="shared" si="8"/>
        <v>1D</v>
      </c>
      <c r="AN271" s="48">
        <f>_xll.qlCalendarAdvance(Calendar,AN270,AM271,"f",FALSE)</f>
        <v>42625</v>
      </c>
      <c r="AO271" s="48">
        <f>_xll.qlCalendarAdvance(Calendar,AN271,Ndays&amp;"D",,,_xll.ohTrigger(Trigger,Recalc))</f>
        <v>42627</v>
      </c>
      <c r="AP271" s="49">
        <f>IFERROR(_xll.qlIndexFixing(Eur6M_QL,AO271,TRUE,Recalc),NA())</f>
        <v>9.7332587064997294E-4</v>
      </c>
      <c r="AQ271" s="49">
        <f>IFERROR(_xll.qlIndexFixing(Eur6M_MX,AO271,TRUE,Recalc),NA())</f>
        <v>9.7539967809485788E-4</v>
      </c>
      <c r="AS271" s="49">
        <v>9.8322438268299162E-4</v>
      </c>
    </row>
    <row r="272" spans="39:45" x14ac:dyDescent="0.2">
      <c r="AM272" s="11" t="str">
        <f t="shared" si="8"/>
        <v>1D</v>
      </c>
      <c r="AN272" s="48">
        <f>_xll.qlCalendarAdvance(Calendar,AN271,AM272,"f",FALSE)</f>
        <v>42626</v>
      </c>
      <c r="AO272" s="48">
        <f>_xll.qlCalendarAdvance(Calendar,AN272,Ndays&amp;"D",,,_xll.ohTrigger(Trigger,Recalc))</f>
        <v>42628</v>
      </c>
      <c r="AP272" s="49">
        <f>IFERROR(_xll.qlIndexFixing(Eur6M_QL,AO272,TRUE,Recalc),NA())</f>
        <v>9.8438911213844763E-4</v>
      </c>
      <c r="AQ272" s="49">
        <f>IFERROR(_xll.qlIndexFixing(Eur6M_MX,AO272,TRUE,Recalc),NA())</f>
        <v>9.8614674139904396E-4</v>
      </c>
      <c r="AS272" s="49">
        <v>9.9681833364452977E-4</v>
      </c>
    </row>
    <row r="273" spans="39:45" x14ac:dyDescent="0.2">
      <c r="AM273" s="11" t="str">
        <f t="shared" si="8"/>
        <v>1D</v>
      </c>
      <c r="AN273" s="48">
        <f>_xll.qlCalendarAdvance(Calendar,AN272,AM273,"f",FALSE)</f>
        <v>42627</v>
      </c>
      <c r="AO273" s="48">
        <f>_xll.qlCalendarAdvance(Calendar,AN273,Ndays&amp;"D",,,_xll.ohTrigger(Trigger,Recalc))</f>
        <v>42629</v>
      </c>
      <c r="AP273" s="49">
        <f>IFERROR(_xll.qlIndexFixing(Eur6M_QL,AO273,TRUE,Recalc),NA())</f>
        <v>9.8551743912915122E-4</v>
      </c>
      <c r="AQ273" s="49">
        <f>IFERROR(_xll.qlIndexFixing(Eur6M_MX,AO273,TRUE,Recalc),NA())</f>
        <v>9.8721074371741022E-4</v>
      </c>
      <c r="AS273" s="49">
        <v>9.9794127139399258E-4</v>
      </c>
    </row>
    <row r="274" spans="39:45" x14ac:dyDescent="0.2">
      <c r="AM274" s="11" t="str">
        <f t="shared" si="8"/>
        <v>1D</v>
      </c>
      <c r="AN274" s="48">
        <f>_xll.qlCalendarAdvance(Calendar,AN273,AM274,"f",FALSE)</f>
        <v>42628</v>
      </c>
      <c r="AO274" s="48">
        <f>_xll.qlCalendarAdvance(Calendar,AN274,Ndays&amp;"D",,,_xll.ohTrigger(Trigger,Recalc))</f>
        <v>42632</v>
      </c>
      <c r="AP274" s="49">
        <f>IFERROR(_xll.qlIndexFixing(Eur6M_QL,AO274,TRUE,Recalc),NA())</f>
        <v>9.8865516540375706E-4</v>
      </c>
      <c r="AQ274" s="49">
        <f>IFERROR(_xll.qlIndexFixing(Eur6M_MX,AO274,TRUE,Recalc),NA())</f>
        <v>9.9021846992384697E-4</v>
      </c>
      <c r="AS274" s="49">
        <v>1.0016597476532752E-3</v>
      </c>
    </row>
    <row r="275" spans="39:45" x14ac:dyDescent="0.2">
      <c r="AM275" s="11" t="str">
        <f t="shared" si="8"/>
        <v>1D</v>
      </c>
      <c r="AN275" s="48">
        <f>_xll.qlCalendarAdvance(Calendar,AN274,AM275,"f",FALSE)</f>
        <v>42629</v>
      </c>
      <c r="AO275" s="48">
        <f>_xll.qlCalendarAdvance(Calendar,AN275,Ndays&amp;"D",,,_xll.ohTrigger(Trigger,Recalc))</f>
        <v>42633</v>
      </c>
      <c r="AP275" s="49">
        <f>IFERROR(_xll.qlIndexFixing(Eur6M_QL,AO275,TRUE,Recalc),NA())</f>
        <v>9.9183491048182712E-4</v>
      </c>
      <c r="AQ275" s="49">
        <f>IFERROR(_xll.qlIndexFixing(Eur6M_MX,AO275,TRUE,Recalc),NA())</f>
        <v>9.9325763760026381E-4</v>
      </c>
      <c r="AS275" s="49">
        <v>1.0053947134171261E-3</v>
      </c>
    </row>
    <row r="276" spans="39:45" x14ac:dyDescent="0.2">
      <c r="AM276" s="11" t="str">
        <f t="shared" si="8"/>
        <v>1D</v>
      </c>
      <c r="AN276" s="48">
        <f>_xll.qlCalendarAdvance(Calendar,AN275,AM276,"f",FALSE)</f>
        <v>42632</v>
      </c>
      <c r="AO276" s="48">
        <f>_xll.qlCalendarAdvance(Calendar,AN276,Ndays&amp;"D",,,_xll.ohTrigger(Trigger,Recalc))</f>
        <v>42634</v>
      </c>
      <c r="AP276" s="49">
        <f>IFERROR(_xll.qlIndexFixing(Eur6M_QL,AO276,TRUE,Recalc),NA())</f>
        <v>9.9505977392419032E-4</v>
      </c>
      <c r="AQ276" s="49">
        <f>IFERROR(_xll.qlIndexFixing(Eur6M_MX,AO276,TRUE,Recalc),NA())</f>
        <v>9.9633306375223989E-4</v>
      </c>
      <c r="AS276" s="49">
        <v>1.0091465979593995E-3</v>
      </c>
    </row>
    <row r="277" spans="39:45" x14ac:dyDescent="0.2">
      <c r="AM277" s="11" t="str">
        <f t="shared" si="8"/>
        <v>1D</v>
      </c>
      <c r="AN277" s="48">
        <f>_xll.qlCalendarAdvance(Calendar,AN276,AM277,"f",FALSE)</f>
        <v>42633</v>
      </c>
      <c r="AO277" s="48">
        <f>_xll.qlCalendarAdvance(Calendar,AN277,Ndays&amp;"D",,,_xll.ohTrigger(Trigger,Recalc))</f>
        <v>42635</v>
      </c>
      <c r="AP277" s="49">
        <f>IFERROR(_xll.qlIndexFixing(Eur6M_QL,AO277,TRUE,Recalc),NA())</f>
        <v>1.0072656110964623E-3</v>
      </c>
      <c r="AQ277" s="49">
        <f>IFERROR(_xll.qlIndexFixing(Eur6M_MX,AO277,TRUE,Recalc),NA())</f>
        <v>1.0079181864853536E-3</v>
      </c>
      <c r="AS277" s="49">
        <v>1.023071657443394E-3</v>
      </c>
    </row>
    <row r="278" spans="39:45" x14ac:dyDescent="0.2">
      <c r="AM278" s="11" t="str">
        <f t="shared" si="8"/>
        <v>1D</v>
      </c>
      <c r="AN278" s="48">
        <f>_xll.qlCalendarAdvance(Calendar,AN277,AM278,"f",FALSE)</f>
        <v>42634</v>
      </c>
      <c r="AO278" s="48">
        <f>_xll.qlCalendarAdvance(Calendar,AN278,Ndays&amp;"D",,,_xll.ohTrigger(Trigger,Recalc))</f>
        <v>42636</v>
      </c>
      <c r="AP278" s="49">
        <f>IFERROR(_xll.qlIndexFixing(Eur6M_QL,AO278,TRUE,Recalc),NA())</f>
        <v>1.0084735424342739E-3</v>
      </c>
      <c r="AQ278" s="49">
        <f>IFERROR(_xll.qlIndexFixing(Eur6M_MX,AO278,TRUE,Recalc),NA())</f>
        <v>1.0090954579708019E-3</v>
      </c>
      <c r="AS278" s="49">
        <v>1.0243326161384907E-3</v>
      </c>
    </row>
    <row r="279" spans="39:45" x14ac:dyDescent="0.2">
      <c r="AM279" s="11" t="str">
        <f t="shared" si="8"/>
        <v>1D</v>
      </c>
      <c r="AN279" s="48">
        <f>_xll.qlCalendarAdvance(Calendar,AN278,AM279,"f",FALSE)</f>
        <v>42635</v>
      </c>
      <c r="AO279" s="48">
        <f>_xll.qlCalendarAdvance(Calendar,AN279,Ndays&amp;"D",,,_xll.ohTrigger(Trigger,Recalc))</f>
        <v>42639</v>
      </c>
      <c r="AP279" s="49">
        <f>IFERROR(_xll.qlIndexFixing(Eur6M_QL,AO279,TRUE,Recalc),NA())</f>
        <v>1.0119716310044637E-3</v>
      </c>
      <c r="AQ279" s="49">
        <f>IFERROR(_xll.qlIndexFixing(Eur6M_MX,AO279,TRUE,Recalc),NA())</f>
        <v>1.0124261963440871E-3</v>
      </c>
      <c r="AS279" s="49">
        <v>1.0281762404373289E-3</v>
      </c>
    </row>
    <row r="280" spans="39:45" x14ac:dyDescent="0.2">
      <c r="AM280" s="11" t="str">
        <f t="shared" si="8"/>
        <v>1D</v>
      </c>
      <c r="AN280" s="48">
        <f>_xll.qlCalendarAdvance(Calendar,AN279,AM280,"f",FALSE)</f>
        <v>42636</v>
      </c>
      <c r="AO280" s="48">
        <f>_xll.qlCalendarAdvance(Calendar,AN280,Ndays&amp;"D",,,_xll.ohTrigger(Trigger,Recalc))</f>
        <v>42640</v>
      </c>
      <c r="AP280" s="49">
        <f>IFERROR(_xll.qlIndexFixing(Eur6M_QL,AO280,TRUE,Recalc),NA())</f>
        <v>1.0155341192544963E-3</v>
      </c>
      <c r="AQ280" s="49">
        <f>IFERROR(_xll.qlIndexFixing(Eur6M_MX,AO280,TRUE,Recalc),NA())</f>
        <v>1.01582315410094E-3</v>
      </c>
      <c r="AS280" s="49">
        <v>1.0320397832171751E-3</v>
      </c>
    </row>
    <row r="281" spans="39:45" x14ac:dyDescent="0.2">
      <c r="AM281" s="11" t="str">
        <f t="shared" si="8"/>
        <v>1D</v>
      </c>
      <c r="AN281" s="48">
        <f>_xll.qlCalendarAdvance(Calendar,AN280,AM281,"f",FALSE)</f>
        <v>42639</v>
      </c>
      <c r="AO281" s="48">
        <f>_xll.qlCalendarAdvance(Calendar,AN281,Ndays&amp;"D",,,_xll.ohTrigger(Trigger,Recalc))</f>
        <v>42641</v>
      </c>
      <c r="AP281" s="49">
        <f>IFERROR(_xll.qlIndexFixing(Eur6M_QL,AO281,TRUE,Recalc),NA())</f>
        <v>1.0215222505346858E-3</v>
      </c>
      <c r="AQ281" s="49">
        <f>IFERROR(_xll.qlIndexFixing(Eur6M_MX,AO281,TRUE,Recalc),NA())</f>
        <v>1.021466427136035E-3</v>
      </c>
      <c r="AS281" s="49">
        <v>1.038365567032708E-3</v>
      </c>
    </row>
    <row r="282" spans="39:45" x14ac:dyDescent="0.2">
      <c r="AM282" s="11" t="str">
        <f t="shared" si="8"/>
        <v>1D</v>
      </c>
      <c r="AN282" s="48">
        <f>_xll.qlCalendarAdvance(Calendar,AN281,AM282,"f",FALSE)</f>
        <v>42640</v>
      </c>
      <c r="AO282" s="48">
        <f>_xll.qlCalendarAdvance(Calendar,AN282,Ndays&amp;"D",,,_xll.ohTrigger(Trigger,Recalc))</f>
        <v>42642</v>
      </c>
      <c r="AP282" s="49">
        <f>IFERROR(_xll.qlIndexFixing(Eur6M_QL,AO282,TRUE,Recalc),NA())</f>
        <v>1.0329395030565533E-3</v>
      </c>
      <c r="AQ282" s="49">
        <f>IFERROR(_xll.qlIndexFixing(Eur6M_MX,AO282,TRUE,Recalc),NA())</f>
        <v>1.0324041727362608E-3</v>
      </c>
      <c r="AS282" s="49">
        <v>1.0499999999983142E-3</v>
      </c>
    </row>
    <row r="283" spans="39:45" x14ac:dyDescent="0.2">
      <c r="AM283" s="11" t="str">
        <f t="shared" si="8"/>
        <v>1D</v>
      </c>
      <c r="AN283" s="48">
        <f>_xll.qlCalendarAdvance(Calendar,AN282,AM283,"f",FALSE)</f>
        <v>42641</v>
      </c>
      <c r="AO283" s="48">
        <f>_xll.qlCalendarAdvance(Calendar,AN283,Ndays&amp;"D",,,_xll.ohTrigger(Trigger,Recalc))</f>
        <v>42643</v>
      </c>
      <c r="AP283" s="49">
        <f>IFERROR(_xll.qlIndexFixing(Eur6M_QL,AO283,TRUE,Recalc),NA())</f>
        <v>1.036900189133245E-3</v>
      </c>
      <c r="AQ283" s="49">
        <f>IFERROR(_xll.qlIndexFixing(Eur6M_MX,AO283,TRUE,Recalc),NA())</f>
        <v>1.0362321570161488E-3</v>
      </c>
      <c r="AS283" s="49">
        <v>1.0539133955650365E-3</v>
      </c>
    </row>
    <row r="284" spans="39:45" x14ac:dyDescent="0.2">
      <c r="AM284" s="11" t="str">
        <f t="shared" si="8"/>
        <v>1D</v>
      </c>
      <c r="AN284" s="48">
        <f>_xll.qlCalendarAdvance(Calendar,AN283,AM284,"f",FALSE)</f>
        <v>42642</v>
      </c>
      <c r="AO284" s="48">
        <f>_xll.qlCalendarAdvance(Calendar,AN284,Ndays&amp;"D",,,_xll.ohTrigger(Trigger,Recalc))</f>
        <v>42646</v>
      </c>
      <c r="AP284" s="49">
        <f>IFERROR(_xll.qlIndexFixing(Eur6M_QL,AO284,TRUE,Recalc),NA())</f>
        <v>1.0409378733474731E-3</v>
      </c>
      <c r="AQ284" s="49">
        <f>IFERROR(_xll.qlIndexFixing(Eur6M_MX,AO284,TRUE,Recalc),NA())</f>
        <v>1.0401624440570245E-3</v>
      </c>
      <c r="AS284" s="49">
        <v>1.0578462223993427E-3</v>
      </c>
    </row>
    <row r="285" spans="39:45" x14ac:dyDescent="0.2">
      <c r="AM285" s="11" t="str">
        <f t="shared" si="8"/>
        <v>1D</v>
      </c>
      <c r="AN285" s="48">
        <f>_xll.qlCalendarAdvance(Calendar,AN284,AM285,"f",FALSE)</f>
        <v>42643</v>
      </c>
      <c r="AO285" s="48">
        <f>_xll.qlCalendarAdvance(Calendar,AN285,Ndays&amp;"D",,,_xll.ohTrigger(Trigger,Recalc))</f>
        <v>42647</v>
      </c>
      <c r="AP285" s="49">
        <f>IFERROR(_xll.qlIndexFixing(Eur6M_QL,AO285,TRUE,Recalc),NA())</f>
        <v>1.0450492095020721E-3</v>
      </c>
      <c r="AQ285" s="49">
        <f>IFERROR(_xll.qlIndexFixing(Eur6M_MX,AO285,TRUE,Recalc),NA())</f>
        <v>1.0441900522565049E-3</v>
      </c>
      <c r="AS285" s="49">
        <v>1.0617981685955671E-3</v>
      </c>
    </row>
    <row r="286" spans="39:45" x14ac:dyDescent="0.2">
      <c r="AM286" s="11" t="str">
        <f t="shared" si="8"/>
        <v>1D</v>
      </c>
      <c r="AN286" s="48">
        <f>_xll.qlCalendarAdvance(Calendar,AN285,AM286,"f",FALSE)</f>
        <v>42646</v>
      </c>
      <c r="AO286" s="48">
        <f>_xll.qlCalendarAdvance(Calendar,AN286,Ndays&amp;"D",,,_xll.ohTrigger(Trigger,Recalc))</f>
        <v>42648</v>
      </c>
      <c r="AP286" s="49">
        <f>IFERROR(_xll.qlIndexFixing(Eur6M_QL,AO286,TRUE,Recalc),NA())</f>
        <v>1.049230815978979E-3</v>
      </c>
      <c r="AQ286" s="49">
        <f>IFERROR(_xll.qlIndexFixing(Eur6M_MX,AO286,TRUE,Recalc),NA())</f>
        <v>1.0483099549928334E-3</v>
      </c>
      <c r="AS286" s="49">
        <v>1.0657689122345144E-3</v>
      </c>
    </row>
    <row r="287" spans="39:45" x14ac:dyDescent="0.2">
      <c r="AM287" s="11" t="str">
        <f t="shared" si="8"/>
        <v>1D</v>
      </c>
      <c r="AN287" s="48">
        <f>_xll.qlCalendarAdvance(Calendar,AN286,AM287,"f",FALSE)</f>
        <v>42647</v>
      </c>
      <c r="AO287" s="48">
        <f>_xll.qlCalendarAdvance(Calendar,AN287,Ndays&amp;"D",,,_xll.ohTrigger(Trigger,Recalc))</f>
        <v>42649</v>
      </c>
      <c r="AP287" s="49">
        <f>IFERROR(_xll.qlIndexFixing(Eur6M_QL,AO287,TRUE,Recalc),NA())</f>
        <v>1.0621629098253136E-3</v>
      </c>
      <c r="AQ287" s="49">
        <f>IFERROR(_xll.qlIndexFixing(Eur6M_MX,AO287,TRUE,Recalc),NA())</f>
        <v>1.0611724888875231E-3</v>
      </c>
      <c r="AS287" s="49">
        <v>1.0777905583934978E-3</v>
      </c>
    </row>
    <row r="288" spans="39:45" x14ac:dyDescent="0.2">
      <c r="AM288" s="11" t="str">
        <f t="shared" si="8"/>
        <v>1D</v>
      </c>
      <c r="AN288" s="48">
        <f>_xll.qlCalendarAdvance(Calendar,AN287,AM288,"f",FALSE)</f>
        <v>42648</v>
      </c>
      <c r="AO288" s="48">
        <f>_xll.qlCalendarAdvance(Calendar,AN288,Ndays&amp;"D",,,_xll.ohTrigger(Trigger,Recalc))</f>
        <v>42650</v>
      </c>
      <c r="AP288" s="49">
        <f>IFERROR(_xll.qlIndexFixing(Eur6M_QL,AO288,TRUE,Recalc),NA())</f>
        <v>1.0665910729476505E-3</v>
      </c>
      <c r="AQ288" s="49">
        <f>IFERROR(_xll.qlIndexFixing(Eur6M_MX,AO288,TRUE,Recalc),NA())</f>
        <v>1.0656104031051758E-3</v>
      </c>
      <c r="AS288" s="49">
        <v>1.081833072315788E-3</v>
      </c>
    </row>
    <row r="289" spans="39:45" x14ac:dyDescent="0.2">
      <c r="AM289" s="11" t="str">
        <f t="shared" si="8"/>
        <v>1D</v>
      </c>
      <c r="AN289" s="48">
        <f>_xll.qlCalendarAdvance(Calendar,AN288,AM289,"f",FALSE)</f>
        <v>42649</v>
      </c>
      <c r="AO289" s="48">
        <f>_xll.qlCalendarAdvance(Calendar,AN289,Ndays&amp;"D",,,_xll.ohTrigger(Trigger,Recalc))</f>
        <v>42653</v>
      </c>
      <c r="AP289" s="49">
        <f>IFERROR(_xll.qlIndexFixing(Eur6M_QL,AO289,TRUE,Recalc),NA())</f>
        <v>1.0710720669402155E-3</v>
      </c>
      <c r="AQ289" s="49">
        <f>IFERROR(_xll.qlIndexFixing(Eur6M_MX,AO289,TRUE,Recalc),NA())</f>
        <v>1.0701148033882728E-3</v>
      </c>
      <c r="AS289" s="49">
        <v>1.0858926238638939E-3</v>
      </c>
    </row>
    <row r="290" spans="39:45" x14ac:dyDescent="0.2">
      <c r="AM290" s="11" t="str">
        <f t="shared" si="8"/>
        <v>1D</v>
      </c>
      <c r="AN290" s="48">
        <f>_xll.qlCalendarAdvance(Calendar,AN289,AM290,"f",FALSE)</f>
        <v>42650</v>
      </c>
      <c r="AO290" s="48">
        <f>_xll.qlCalendarAdvance(Calendar,AN290,Ndays&amp;"D",,,_xll.ohTrigger(Trigger,Recalc))</f>
        <v>42654</v>
      </c>
      <c r="AP290" s="49">
        <f>IFERROR(_xll.qlIndexFixing(Eur6M_QL,AO290,TRUE,Recalc),NA())</f>
        <v>1.0756022976292586E-3</v>
      </c>
      <c r="AQ290" s="49">
        <f>IFERROR(_xll.qlIndexFixing(Eur6M_MX,AO290,TRUE,Recalc),NA())</f>
        <v>1.0746803929500687E-3</v>
      </c>
      <c r="AS290" s="49">
        <v>1.0899688310299833E-3</v>
      </c>
    </row>
    <row r="291" spans="39:45" x14ac:dyDescent="0.2">
      <c r="AM291" s="11" t="str">
        <f t="shared" si="8"/>
        <v>1D</v>
      </c>
      <c r="AN291" s="48">
        <f>_xll.qlCalendarAdvance(Calendar,AN290,AM291,"f",FALSE)</f>
        <v>42653</v>
      </c>
      <c r="AO291" s="48">
        <f>_xll.qlCalendarAdvance(Calendar,AN291,Ndays&amp;"D",,,_xll.ohTrigger(Trigger,Recalc))</f>
        <v>42655</v>
      </c>
      <c r="AP291" s="49">
        <f>IFERROR(_xll.qlIndexFixing(Eur6M_QL,AO291,TRUE,Recalc),NA())</f>
        <v>1.0910247690014911E-3</v>
      </c>
      <c r="AQ291" s="49">
        <f>IFERROR(_xll.qlIndexFixing(Eur6M_MX,AO291,TRUE,Recalc),NA())</f>
        <v>1.0905024173561123E-3</v>
      </c>
      <c r="AS291" s="49">
        <v>1.1025849582477836E-3</v>
      </c>
    </row>
    <row r="292" spans="39:45" x14ac:dyDescent="0.2">
      <c r="AM292" s="11" t="str">
        <f t="shared" si="8"/>
        <v>1D</v>
      </c>
      <c r="AN292" s="48">
        <f>_xll.qlCalendarAdvance(Calendar,AN291,AM292,"f",FALSE)</f>
        <v>42654</v>
      </c>
      <c r="AO292" s="48">
        <f>_xll.qlCalendarAdvance(Calendar,AN292,Ndays&amp;"D",,,_xll.ohTrigger(Trigger,Recalc))</f>
        <v>42656</v>
      </c>
      <c r="AP292" s="49">
        <f>IFERROR(_xll.qlIndexFixing(Eur6M_QL,AO292,TRUE,Recalc),NA())</f>
        <v>1.0968816876982903E-3</v>
      </c>
      <c r="AQ292" s="49">
        <f>IFERROR(_xll.qlIndexFixing(Eur6M_MX,AO292,TRUE,Recalc),NA())</f>
        <v>1.0962864768065688E-3</v>
      </c>
      <c r="AS292" s="49">
        <v>1.1085670166894952E-3</v>
      </c>
    </row>
    <row r="293" spans="39:45" x14ac:dyDescent="0.2">
      <c r="AM293" s="11" t="str">
        <f t="shared" si="8"/>
        <v>1D</v>
      </c>
      <c r="AN293" s="48">
        <f>_xll.qlCalendarAdvance(Calendar,AN292,AM293,"f",FALSE)</f>
        <v>42655</v>
      </c>
      <c r="AO293" s="48">
        <f>_xll.qlCalendarAdvance(Calendar,AN293,Ndays&amp;"D",,,_xll.ohTrigger(Trigger,Recalc))</f>
        <v>42657</v>
      </c>
      <c r="AP293" s="49">
        <f>IFERROR(_xll.qlIndexFixing(Eur6M_QL,AO293,TRUE,Recalc),NA())</f>
        <v>1.0988637252204174E-3</v>
      </c>
      <c r="AQ293" s="49">
        <f>IFERROR(_xll.qlIndexFixing(Eur6M_MX,AO293,TRUE,Recalc),NA())</f>
        <v>1.0982376398149197E-3</v>
      </c>
      <c r="AS293" s="49">
        <v>1.1105856297834614E-3</v>
      </c>
    </row>
    <row r="294" spans="39:45" x14ac:dyDescent="0.2">
      <c r="AM294" s="11" t="str">
        <f t="shared" si="8"/>
        <v>1D</v>
      </c>
      <c r="AN294" s="48">
        <f>_xll.qlCalendarAdvance(Calendar,AN293,AM294,"f",FALSE)</f>
        <v>42656</v>
      </c>
      <c r="AO294" s="48">
        <f>_xll.qlCalendarAdvance(Calendar,AN294,Ndays&amp;"D",,,_xll.ohTrigger(Trigger,Recalc))</f>
        <v>42660</v>
      </c>
      <c r="AP294" s="49">
        <f>IFERROR(_xll.qlIndexFixing(Eur6M_QL,AO294,TRUE,Recalc),NA())</f>
        <v>1.103611914231181E-3</v>
      </c>
      <c r="AQ294" s="49">
        <f>IFERROR(_xll.qlIndexFixing(Eur6M_MX,AO294,TRUE,Recalc),NA())</f>
        <v>1.1030566103970567E-3</v>
      </c>
      <c r="AS294" s="49">
        <v>1.1147531876321737E-3</v>
      </c>
    </row>
    <row r="295" spans="39:45" x14ac:dyDescent="0.2">
      <c r="AM295" s="11" t="str">
        <f t="shared" si="8"/>
        <v>1D</v>
      </c>
      <c r="AN295" s="48">
        <f>_xll.qlCalendarAdvance(Calendar,AN294,AM295,"f",FALSE)</f>
        <v>42657</v>
      </c>
      <c r="AO295" s="48">
        <f>_xll.qlCalendarAdvance(Calendar,AN295,Ndays&amp;"D",,,_xll.ohTrigger(Trigger,Recalc))</f>
        <v>42661</v>
      </c>
      <c r="AP295" s="49">
        <f>IFERROR(_xll.qlIndexFixing(Eur6M_QL,AO295,TRUE,Recalc),NA())</f>
        <v>1.1083831885922795E-3</v>
      </c>
      <c r="AQ295" s="49">
        <f>IFERROR(_xll.qlIndexFixing(Eur6M_MX,AO295,TRUE,Recalc),NA())</f>
        <v>1.1078984316429726E-3</v>
      </c>
      <c r="AS295" s="49">
        <v>1.1189344466116652E-3</v>
      </c>
    </row>
    <row r="296" spans="39:45" x14ac:dyDescent="0.2">
      <c r="AM296" s="11" t="str">
        <f t="shared" si="8"/>
        <v>1D</v>
      </c>
      <c r="AN296" s="48">
        <f>_xll.qlCalendarAdvance(Calendar,AN295,AM296,"f",FALSE)</f>
        <v>42660</v>
      </c>
      <c r="AO296" s="48">
        <f>_xll.qlCalendarAdvance(Calendar,AN296,Ndays&amp;"D",,,_xll.ohTrigger(Trigger,Recalc))</f>
        <v>42662</v>
      </c>
      <c r="AP296" s="49">
        <f>IFERROR(_xll.qlIndexFixing(Eur6M_QL,AO296,TRUE,Recalc),NA())</f>
        <v>1.1131736706512278E-3</v>
      </c>
      <c r="AQ296" s="49">
        <f>IFERROR(_xll.qlIndexFixing(Eur6M_MX,AO296,TRUE,Recalc),NA())</f>
        <v>1.1127574464277889E-3</v>
      </c>
      <c r="AS296" s="49">
        <v>1.123128944587869E-3</v>
      </c>
    </row>
    <row r="297" spans="39:45" x14ac:dyDescent="0.2">
      <c r="AM297" s="11" t="str">
        <f t="shared" si="8"/>
        <v>1D</v>
      </c>
      <c r="AN297" s="48">
        <f>_xll.qlCalendarAdvance(Calendar,AN296,AM297,"f",FALSE)</f>
        <v>42661</v>
      </c>
      <c r="AO297" s="48">
        <f>_xll.qlCalendarAdvance(Calendar,AN297,Ndays&amp;"D",,,_xll.ohTrigger(Trigger,Recalc))</f>
        <v>42663</v>
      </c>
      <c r="AP297" s="49">
        <f>IFERROR(_xll.qlIndexFixing(Eur6M_QL,AO297,TRUE,Recalc),NA())</f>
        <v>1.1276210548883082E-3</v>
      </c>
      <c r="AQ297" s="49">
        <f>IFERROR(_xll.qlIndexFixing(Eur6M_MX,AO297,TRUE,Recalc),NA())</f>
        <v>1.1273804050282688E-3</v>
      </c>
      <c r="AS297" s="49">
        <v>1.135787100925922E-3</v>
      </c>
    </row>
    <row r="298" spans="39:45" x14ac:dyDescent="0.2">
      <c r="AM298" s="11" t="str">
        <f t="shared" si="8"/>
        <v>1D</v>
      </c>
      <c r="AN298" s="48">
        <f>_xll.qlCalendarAdvance(Calendar,AN297,AM298,"f",FALSE)</f>
        <v>42662</v>
      </c>
      <c r="AO298" s="48">
        <f>_xll.qlCalendarAdvance(Calendar,AN298,Ndays&amp;"D",,,_xll.ohTrigger(Trigger,Recalc))</f>
        <v>42664</v>
      </c>
      <c r="AP298" s="49">
        <f>IFERROR(_xll.qlIndexFixing(Eur6M_QL,AO298,TRUE,Recalc),NA())</f>
        <v>1.1324488824098029E-3</v>
      </c>
      <c r="AQ298" s="49">
        <f>IFERROR(_xll.qlIndexFixing(Eur6M_MX,AO298,TRUE,Recalc),NA())</f>
        <v>1.1322507217285324E-3</v>
      </c>
      <c r="AS298" s="49">
        <v>1.1400297332342501E-3</v>
      </c>
    </row>
    <row r="299" spans="39:45" x14ac:dyDescent="0.2">
      <c r="AM299" s="11" t="str">
        <f t="shared" si="8"/>
        <v>1D</v>
      </c>
      <c r="AN299" s="48">
        <f>_xll.qlCalendarAdvance(Calendar,AN298,AM299,"f",FALSE)</f>
        <v>42663</v>
      </c>
      <c r="AO299" s="48">
        <f>_xll.qlCalendarAdvance(Calendar,AN299,Ndays&amp;"D",,,_xll.ohTrigger(Trigger,Recalc))</f>
        <v>42667</v>
      </c>
      <c r="AP299" s="49">
        <f>IFERROR(_xll.qlIndexFixing(Eur6M_QL,AO299,TRUE,Recalc),NA())</f>
        <v>1.1372759977581201E-3</v>
      </c>
      <c r="AQ299" s="49">
        <f>IFERROR(_xll.qlIndexFixing(Eur6M_MX,AO299,TRUE,Recalc),NA())</f>
        <v>1.137109270593738E-3</v>
      </c>
      <c r="AS299" s="49">
        <v>1.1442831436278159E-3</v>
      </c>
    </row>
    <row r="300" spans="39:45" x14ac:dyDescent="0.2">
      <c r="AM300" s="11" t="str">
        <f t="shared" si="8"/>
        <v>1D</v>
      </c>
      <c r="AN300" s="48">
        <f>_xll.qlCalendarAdvance(Calendar,AN299,AM300,"f",FALSE)</f>
        <v>42664</v>
      </c>
      <c r="AO300" s="48">
        <f>_xll.qlCalendarAdvance(Calendar,AN300,Ndays&amp;"D",,,_xll.ohTrigger(Trigger,Recalc))</f>
        <v>42668</v>
      </c>
      <c r="AP300" s="49">
        <f>IFERROR(_xll.qlIndexFixing(Eur6M_QL,AO300,TRUE,Recalc),NA())</f>
        <v>1.1420983106354891E-3</v>
      </c>
      <c r="AQ300" s="49">
        <f>IFERROR(_xll.qlIndexFixing(Eur6M_MX,AO300,TRUE,Recalc),NA())</f>
        <v>1.14195012419391E-3</v>
      </c>
      <c r="AS300" s="49">
        <v>1.1485468098742519E-3</v>
      </c>
    </row>
    <row r="301" spans="39:45" x14ac:dyDescent="0.2">
      <c r="AM301" s="11" t="str">
        <f t="shared" si="8"/>
        <v>1D</v>
      </c>
      <c r="AN301" s="48">
        <f>_xll.qlCalendarAdvance(Calendar,AN300,AM301,"f",FALSE)</f>
        <v>42667</v>
      </c>
      <c r="AO301" s="48">
        <f>_xll.qlCalendarAdvance(Calendar,AN301,Ndays&amp;"D",,,_xll.ohTrigger(Trigger,Recalc))</f>
        <v>42669</v>
      </c>
      <c r="AP301" s="49">
        <f>IFERROR(_xll.qlIndexFixing(Eur6M_QL,AO301,TRUE,Recalc),NA())</f>
        <v>1.1469116952990853E-3</v>
      </c>
      <c r="AQ301" s="49">
        <f>IFERROR(_xll.qlIndexFixing(Eur6M_MX,AO301,TRUE,Recalc),NA())</f>
        <v>1.1467673100467597E-3</v>
      </c>
      <c r="AS301" s="49">
        <v>1.1528201997241488E-3</v>
      </c>
    </row>
    <row r="302" spans="39:45" x14ac:dyDescent="0.2">
      <c r="AM302" s="11" t="str">
        <f t="shared" si="8"/>
        <v>1D</v>
      </c>
      <c r="AN302" s="48">
        <f>_xll.qlCalendarAdvance(Calendar,AN301,AM302,"f",FALSE)</f>
        <v>42668</v>
      </c>
      <c r="AO302" s="48">
        <f>_xll.qlCalendarAdvance(Calendar,AN302,Ndays&amp;"D",,,_xll.ohTrigger(Trigger,Recalc))</f>
        <v>42670</v>
      </c>
      <c r="AP302" s="49">
        <f>IFERROR(_xll.qlIndexFixing(Eur6M_QL,AO302,TRUE,Recalc),NA())</f>
        <v>1.1527056476355996E-3</v>
      </c>
      <c r="AQ302" s="49">
        <f>IFERROR(_xll.qlIndexFixing(Eur6M_MX,AO302,TRUE,Recalc),NA())</f>
        <v>1.1525702109761702E-3</v>
      </c>
      <c r="AS302" s="49">
        <v>1.1587245046992994E-3</v>
      </c>
    </row>
    <row r="303" spans="39:45" x14ac:dyDescent="0.2">
      <c r="AM303" s="11" t="str">
        <f t="shared" si="8"/>
        <v>1D</v>
      </c>
      <c r="AN303" s="48">
        <f>_xll.qlCalendarAdvance(Calendar,AN302,AM303,"f",FALSE)</f>
        <v>42669</v>
      </c>
      <c r="AO303" s="48">
        <f>_xll.qlCalendarAdvance(Calendar,AN303,Ndays&amp;"D",,,_xll.ohTrigger(Trigger,Recalc))</f>
        <v>42671</v>
      </c>
      <c r="AP303" s="49">
        <f>IFERROR(_xll.qlIndexFixing(Eur6M_QL,AO303,TRUE,Recalc),NA())</f>
        <v>1.1659921964588074E-3</v>
      </c>
      <c r="AQ303" s="49">
        <f>IFERROR(_xll.qlIndexFixing(Eur6M_MX,AO303,TRUE,Recalc),NA())</f>
        <v>1.1656783495398047E-3</v>
      </c>
      <c r="AS303" s="49">
        <v>1.1699999995539181E-3</v>
      </c>
    </row>
    <row r="304" spans="39:45" x14ac:dyDescent="0.2">
      <c r="AM304" s="11" t="str">
        <f t="shared" si="8"/>
        <v>1D</v>
      </c>
      <c r="AN304" s="48">
        <f>_xll.qlCalendarAdvance(Calendar,AN303,AM304,"f",FALSE)</f>
        <v>42670</v>
      </c>
      <c r="AO304" s="48">
        <f>_xll.qlCalendarAdvance(Calendar,AN304,Ndays&amp;"D",,,_xll.ohTrigger(Trigger,Recalc))</f>
        <v>42674</v>
      </c>
      <c r="AP304" s="49">
        <f>IFERROR(_xll.qlIndexFixing(Eur6M_QL,AO304,TRUE,Recalc),NA())</f>
        <v>1.1678423396076811E-3</v>
      </c>
      <c r="AQ304" s="49">
        <f>IFERROR(_xll.qlIndexFixing(Eur6M_MX,AO304,TRUE,Recalc),NA())</f>
        <v>1.1675567361145605E-3</v>
      </c>
      <c r="AS304" s="49">
        <v>1.1719022526874379E-3</v>
      </c>
    </row>
    <row r="305" spans="39:45" x14ac:dyDescent="0.2">
      <c r="AM305" s="11" t="str">
        <f t="shared" si="8"/>
        <v>1D</v>
      </c>
      <c r="AN305" s="48">
        <f>_xll.qlCalendarAdvance(Calendar,AN304,AM305,"f",FALSE)</f>
        <v>42671</v>
      </c>
      <c r="AO305" s="48">
        <f>_xll.qlCalendarAdvance(Calendar,AN305,Ndays&amp;"D",,,_xll.ohTrigger(Trigger,Recalc))</f>
        <v>42675</v>
      </c>
      <c r="AP305" s="49">
        <f>IFERROR(_xll.qlIndexFixing(Eur6M_QL,AO305,TRUE,Recalc),NA())</f>
        <v>1.1725123637973585E-3</v>
      </c>
      <c r="AQ305" s="49">
        <f>IFERROR(_xll.qlIndexFixing(Eur6M_MX,AO305,TRUE,Recalc),NA())</f>
        <v>1.172156900107936E-3</v>
      </c>
      <c r="AS305" s="49">
        <v>1.176192388927951E-3</v>
      </c>
    </row>
    <row r="306" spans="39:45" x14ac:dyDescent="0.2">
      <c r="AM306" s="11" t="str">
        <f t="shared" si="8"/>
        <v>1D</v>
      </c>
      <c r="AN306" s="48">
        <f>_xll.qlCalendarAdvance(Calendar,AN305,AM306,"f",FALSE)</f>
        <v>42674</v>
      </c>
      <c r="AO306" s="48">
        <f>_xll.qlCalendarAdvance(Calendar,AN306,Ndays&amp;"D",,,_xll.ohTrigger(Trigger,Recalc))</f>
        <v>42676</v>
      </c>
      <c r="AP306" s="49">
        <f>IFERROR(_xll.qlIndexFixing(Eur6M_QL,AO306,TRUE,Recalc),NA())</f>
        <v>1.1771503272793558E-3</v>
      </c>
      <c r="AQ306" s="49">
        <f>IFERROR(_xll.qlIndexFixing(Eur6M_MX,AO306,TRUE,Recalc),NA())</f>
        <v>1.1767366421777119E-3</v>
      </c>
      <c r="AS306" s="49">
        <v>1.1804951866986311E-3</v>
      </c>
    </row>
    <row r="307" spans="39:45" x14ac:dyDescent="0.2">
      <c r="AM307" s="11" t="str">
        <f t="shared" si="8"/>
        <v>1D</v>
      </c>
      <c r="AN307" s="48">
        <f>_xll.qlCalendarAdvance(Calendar,AN306,AM307,"f",FALSE)</f>
        <v>42675</v>
      </c>
      <c r="AO307" s="48">
        <f>_xll.qlCalendarAdvance(Calendar,AN307,Ndays&amp;"D",,,_xll.ohTrigger(Trigger,Recalc))</f>
        <v>42677</v>
      </c>
      <c r="AP307" s="49">
        <f>IFERROR(_xll.qlIndexFixing(Eur6M_QL,AO307,TRUE,Recalc),NA())</f>
        <v>1.1937503792476194E-3</v>
      </c>
      <c r="AQ307" s="49">
        <f>IFERROR(_xll.qlIndexFixing(Eur6M_MX,AO307,TRUE,Recalc),NA())</f>
        <v>1.1932048572732129E-3</v>
      </c>
      <c r="AS307" s="49">
        <v>1.1961257206081479E-3</v>
      </c>
    </row>
    <row r="308" spans="39:45" x14ac:dyDescent="0.2">
      <c r="AM308" s="11" t="str">
        <f t="shared" si="8"/>
        <v>1D</v>
      </c>
      <c r="AN308" s="48">
        <f>_xll.qlCalendarAdvance(Calendar,AN307,AM308,"f",FALSE)</f>
        <v>42676</v>
      </c>
      <c r="AO308" s="48">
        <f>_xll.qlCalendarAdvance(Calendar,AN308,Ndays&amp;"D",,,_xll.ohTrigger(Trigger,Recalc))</f>
        <v>42678</v>
      </c>
      <c r="AP308" s="49">
        <f>IFERROR(_xll.qlIndexFixing(Eur6M_QL,AO308,TRUE,Recalc),NA())</f>
        <v>1.1954180464721581E-3</v>
      </c>
      <c r="AQ308" s="49">
        <f>IFERROR(_xll.qlIndexFixing(Eur6M_MX,AO308,TRUE,Recalc),NA())</f>
        <v>1.1948751926819513E-3</v>
      </c>
      <c r="AS308" s="49">
        <v>1.1978121861197955E-3</v>
      </c>
    </row>
    <row r="309" spans="39:45" x14ac:dyDescent="0.2">
      <c r="AM309" s="11" t="str">
        <f t="shared" si="8"/>
        <v>1D</v>
      </c>
      <c r="AN309" s="48">
        <f>_xll.qlCalendarAdvance(Calendar,AN308,AM309,"f",FALSE)</f>
        <v>42677</v>
      </c>
      <c r="AO309" s="48">
        <f>_xll.qlCalendarAdvance(Calendar,AN309,Ndays&amp;"D",,,_xll.ohTrigger(Trigger,Recalc))</f>
        <v>42681</v>
      </c>
      <c r="AP309" s="49">
        <f>IFERROR(_xll.qlIndexFixing(Eur6M_QL,AO309,TRUE,Recalc),NA())</f>
        <v>1.1999232521962197E-3</v>
      </c>
      <c r="AQ309" s="49">
        <f>IFERROR(_xll.qlIndexFixing(Eur6M_MX,AO309,TRUE,Recalc),NA())</f>
        <v>1.1993708394671789E-3</v>
      </c>
      <c r="AS309" s="49">
        <v>1.2021627128966372E-3</v>
      </c>
    </row>
    <row r="310" spans="39:45" x14ac:dyDescent="0.2">
      <c r="AM310" s="11" t="str">
        <f t="shared" si="8"/>
        <v>1D</v>
      </c>
      <c r="AN310" s="48">
        <f>_xll.qlCalendarAdvance(Calendar,AN309,AM310,"f",FALSE)</f>
        <v>42678</v>
      </c>
      <c r="AO310" s="48">
        <f>_xll.qlCalendarAdvance(Calendar,AN310,Ndays&amp;"D",,,_xll.ohTrigger(Trigger,Recalc))</f>
        <v>42682</v>
      </c>
      <c r="AP310" s="49">
        <f>IFERROR(_xll.qlIndexFixing(Eur6M_QL,AO310,TRUE,Recalc),NA())</f>
        <v>1.2044075687443671E-3</v>
      </c>
      <c r="AQ310" s="49">
        <f>IFERROR(_xll.qlIndexFixing(Eur6M_MX,AO310,TRUE,Recalc),NA())</f>
        <v>1.2038534006526204E-3</v>
      </c>
      <c r="AS310" s="49">
        <v>1.2065196910075317E-3</v>
      </c>
    </row>
    <row r="311" spans="39:45" x14ac:dyDescent="0.2">
      <c r="AM311" s="11" t="str">
        <f t="shared" si="8"/>
        <v>1D</v>
      </c>
      <c r="AN311" s="48">
        <f>_xll.qlCalendarAdvance(Calendar,AN310,AM311,"f",FALSE)</f>
        <v>42681</v>
      </c>
      <c r="AO311" s="48">
        <f>_xll.qlCalendarAdvance(Calendar,AN311,Ndays&amp;"D",,,_xll.ohTrigger(Trigger,Recalc))</f>
        <v>42683</v>
      </c>
      <c r="AP311" s="49">
        <f>IFERROR(_xll.qlIndexFixing(Eur6M_QL,AO311,TRUE,Recalc),NA())</f>
        <v>1.2088729346468213E-3</v>
      </c>
      <c r="AQ311" s="49">
        <f>IFERROR(_xll.qlIndexFixing(Eur6M_MX,AO311,TRUE,Recalc),NA())</f>
        <v>1.2083241642550408E-3</v>
      </c>
      <c r="AS311" s="49">
        <v>1.2108820960515829E-3</v>
      </c>
    </row>
    <row r="312" spans="39:45" x14ac:dyDescent="0.2">
      <c r="AM312" s="11" t="str">
        <f t="shared" si="8"/>
        <v>1D</v>
      </c>
      <c r="AN312" s="48">
        <f>_xll.qlCalendarAdvance(Calendar,AN311,AM312,"f",FALSE)</f>
        <v>42682</v>
      </c>
      <c r="AO312" s="48">
        <f>_xll.qlCalendarAdvance(Calendar,AN312,Ndays&amp;"D",,,_xll.ohTrigger(Trigger,Recalc))</f>
        <v>42684</v>
      </c>
      <c r="AP312" s="49">
        <f>IFERROR(_xll.qlIndexFixing(Eur6M_QL,AO312,TRUE,Recalc),NA())</f>
        <v>1.2250143204668002E-3</v>
      </c>
      <c r="AQ312" s="49">
        <f>IFERROR(_xll.qlIndexFixing(Eur6M_MX,AO312,TRUE,Recalc),NA())</f>
        <v>1.224561900943417E-3</v>
      </c>
      <c r="AS312" s="49">
        <v>1.2267994921414602E-3</v>
      </c>
    </row>
    <row r="313" spans="39:45" x14ac:dyDescent="0.2">
      <c r="AM313" s="11" t="str">
        <f t="shared" si="8"/>
        <v>1D</v>
      </c>
      <c r="AN313" s="48">
        <f>_xll.qlCalendarAdvance(Calendar,AN312,AM313,"f",FALSE)</f>
        <v>42683</v>
      </c>
      <c r="AO313" s="48">
        <f>_xll.qlCalendarAdvance(Calendar,AN313,Ndays&amp;"D",,,_xll.ohTrigger(Trigger,Recalc))</f>
        <v>42685</v>
      </c>
      <c r="AP313" s="49">
        <f>IFERROR(_xll.qlIndexFixing(Eur6M_QL,AO313,TRUE,Recalc),NA())</f>
        <v>1.2265844285276261E-3</v>
      </c>
      <c r="AQ313" s="49">
        <f>IFERROR(_xll.qlIndexFixing(Eur6M_MX,AO313,TRUE,Recalc),NA())</f>
        <v>1.2261156561418553E-3</v>
      </c>
      <c r="AS313" s="49">
        <v>1.2283656038303465E-3</v>
      </c>
    </row>
    <row r="314" spans="39:45" x14ac:dyDescent="0.2">
      <c r="AM314" s="11" t="str">
        <f t="shared" si="8"/>
        <v>1D</v>
      </c>
      <c r="AN314" s="48">
        <f>_xll.qlCalendarAdvance(Calendar,AN313,AM314,"f",FALSE)</f>
        <v>42684</v>
      </c>
      <c r="AO314" s="48">
        <f>_xll.qlCalendarAdvance(Calendar,AN314,Ndays&amp;"D",,,_xll.ohTrigger(Trigger,Recalc))</f>
        <v>42688</v>
      </c>
      <c r="AP314" s="49">
        <f>IFERROR(_xll.qlIndexFixing(Eur6M_QL,AO314,TRUE,Recalc),NA())</f>
        <v>1.2309848852731357E-3</v>
      </c>
      <c r="AQ314" s="49">
        <f>IFERROR(_xll.qlIndexFixing(Eur6M_MX,AO314,TRUE,Recalc),NA())</f>
        <v>1.2305474050553378E-3</v>
      </c>
      <c r="AS314" s="49">
        <v>1.2327398838231571E-3</v>
      </c>
    </row>
    <row r="315" spans="39:45" x14ac:dyDescent="0.2">
      <c r="AM315" s="11" t="str">
        <f t="shared" si="8"/>
        <v>1D</v>
      </c>
      <c r="AN315" s="48">
        <f>_xll.qlCalendarAdvance(Calendar,AN314,AM315,"f",FALSE)</f>
        <v>42685</v>
      </c>
      <c r="AO315" s="48">
        <f>_xll.qlCalendarAdvance(Calendar,AN315,Ndays&amp;"D",,,_xll.ohTrigger(Trigger,Recalc))</f>
        <v>42689</v>
      </c>
      <c r="AP315" s="49">
        <f>IFERROR(_xll.qlIndexFixing(Eur6M_QL,AO315,TRUE,Recalc),NA())</f>
        <v>1.2353784822219367E-3</v>
      </c>
      <c r="AQ315" s="49">
        <f>IFERROR(_xll.qlIndexFixing(Eur6M_MX,AO315,TRUE,Recalc),NA())</f>
        <v>1.2349754762728824E-3</v>
      </c>
      <c r="AS315" s="49">
        <v>1.2371135081252172E-3</v>
      </c>
    </row>
    <row r="316" spans="39:45" x14ac:dyDescent="0.2">
      <c r="AM316" s="11" t="str">
        <f t="shared" si="8"/>
        <v>1D</v>
      </c>
      <c r="AN316" s="48">
        <f>_xll.qlCalendarAdvance(Calendar,AN315,AM316,"f",FALSE)</f>
        <v>42688</v>
      </c>
      <c r="AO316" s="48">
        <f>_xll.qlCalendarAdvance(Calendar,AN316,Ndays&amp;"D",,,_xll.ohTrigger(Trigger,Recalc))</f>
        <v>42690</v>
      </c>
      <c r="AP316" s="49">
        <f>IFERROR(_xll.qlIndexFixing(Eur6M_QL,AO316,TRUE,Recalc),NA())</f>
        <v>1.2397673111270984E-3</v>
      </c>
      <c r="AQ316" s="49">
        <f>IFERROR(_xll.qlIndexFixing(Eur6M_MX,AO316,TRUE,Recalc),NA())</f>
        <v>1.2394012884095488E-3</v>
      </c>
      <c r="AS316" s="49">
        <v>1.2414854735977394E-3</v>
      </c>
    </row>
    <row r="317" spans="39:45" x14ac:dyDescent="0.2">
      <c r="AM317" s="11" t="str">
        <f t="shared" si="8"/>
        <v>1D</v>
      </c>
      <c r="AN317" s="48">
        <f>_xll.qlCalendarAdvance(Calendar,AN316,AM317,"f",FALSE)</f>
        <v>42689</v>
      </c>
      <c r="AO317" s="48">
        <f>_xll.qlCalendarAdvance(Calendar,AN317,Ndays&amp;"D",,,_xll.ohTrigger(Trigger,Recalc))</f>
        <v>42691</v>
      </c>
      <c r="AP317" s="49">
        <f>IFERROR(_xll.qlIndexFixing(Eur6M_QL,AO317,TRUE,Recalc),NA())</f>
        <v>1.255707100570654E-3</v>
      </c>
      <c r="AQ317" s="49">
        <f>IFERROR(_xll.qlIndexFixing(Eur6M_MX,AO317,TRUE,Recalc),NA())</f>
        <v>1.2555135860229712E-3</v>
      </c>
      <c r="AS317" s="49">
        <v>1.2573293782046403E-3</v>
      </c>
    </row>
    <row r="318" spans="39:45" x14ac:dyDescent="0.2">
      <c r="AM318" s="11" t="str">
        <f t="shared" si="8"/>
        <v>1D</v>
      </c>
      <c r="AN318" s="48">
        <f>_xll.qlCalendarAdvance(Calendar,AN317,AM318,"f",FALSE)</f>
        <v>42690</v>
      </c>
      <c r="AO318" s="48">
        <f>_xll.qlCalendarAdvance(Calendar,AN318,Ndays&amp;"D",,,_xll.ohTrigger(Trigger,Recalc))</f>
        <v>42692</v>
      </c>
      <c r="AP318" s="49">
        <f>IFERROR(_xll.qlIndexFixing(Eur6M_QL,AO318,TRUE,Recalc),NA())</f>
        <v>1.2573175474975748E-3</v>
      </c>
      <c r="AQ318" s="49">
        <f>IFERROR(_xll.qlIndexFixing(Eur6M_MX,AO318,TRUE,Recalc),NA())</f>
        <v>1.2571109714365665E-3</v>
      </c>
      <c r="AS318" s="49">
        <v>1.2589367907206164E-3</v>
      </c>
    </row>
    <row r="319" spans="39:45" x14ac:dyDescent="0.2">
      <c r="AM319" s="11" t="str">
        <f t="shared" si="8"/>
        <v>1D</v>
      </c>
      <c r="AN319" s="48">
        <f>_xll.qlCalendarAdvance(Calendar,AN318,AM319,"f",FALSE)</f>
        <v>42691</v>
      </c>
      <c r="AO319" s="48">
        <f>_xll.qlCalendarAdvance(Calendar,AN319,Ndays&amp;"D",,,_xll.ohTrigger(Trigger,Recalc))</f>
        <v>42695</v>
      </c>
      <c r="AP319" s="49">
        <f>IFERROR(_xll.qlIndexFixing(Eur6M_QL,AO319,TRUE,Recalc),NA())</f>
        <v>1.2617146786102766E-3</v>
      </c>
      <c r="AQ319" s="49">
        <f>IFERROR(_xll.qlIndexFixing(Eur6M_MX,AO319,TRUE,Recalc),NA())</f>
        <v>1.2615474203937181E-3</v>
      </c>
      <c r="AS319" s="49">
        <v>1.2632855212724109E-3</v>
      </c>
    </row>
    <row r="320" spans="39:45" x14ac:dyDescent="0.2">
      <c r="AM320" s="11" t="str">
        <f t="shared" si="8"/>
        <v>1D</v>
      </c>
      <c r="AN320" s="48">
        <f>_xll.qlCalendarAdvance(Calendar,AN319,AM320,"f",FALSE)</f>
        <v>42692</v>
      </c>
      <c r="AO320" s="48">
        <f>_xll.qlCalendarAdvance(Calendar,AN320,Ndays&amp;"D",,,_xll.ohTrigger(Trigger,Recalc))</f>
        <v>42696</v>
      </c>
      <c r="AP320" s="49">
        <f>IFERROR(_xll.qlIndexFixing(Eur6M_QL,AO320,TRUE,Recalc),NA())</f>
        <v>1.2661200518799907E-3</v>
      </c>
      <c r="AQ320" s="49">
        <f>IFERROR(_xll.qlIndexFixing(Eur6M_MX,AO320,TRUE,Recalc),NA())</f>
        <v>1.2659905137671575E-3</v>
      </c>
      <c r="AS320" s="49">
        <v>1.2676266379500335E-3</v>
      </c>
    </row>
    <row r="321" spans="39:45" x14ac:dyDescent="0.2">
      <c r="AM321" s="11" t="str">
        <f t="shared" si="8"/>
        <v>1D</v>
      </c>
      <c r="AN321" s="48">
        <f>_xll.qlCalendarAdvance(Calendar,AN320,AM321,"f",FALSE)</f>
        <v>42695</v>
      </c>
      <c r="AO321" s="48">
        <f>_xll.qlCalendarAdvance(Calendar,AN321,Ndays&amp;"D",,,_xll.ohTrigger(Trigger,Recalc))</f>
        <v>42697</v>
      </c>
      <c r="AP321" s="49">
        <f>IFERROR(_xll.qlIndexFixing(Eur6M_QL,AO321,TRUE,Recalc),NA())</f>
        <v>1.2705359122897008E-3</v>
      </c>
      <c r="AQ321" s="49">
        <f>IFERROR(_xll.qlIndexFixing(Eur6M_MX,AO321,TRUE,Recalc),NA())</f>
        <v>1.270441800777747E-3</v>
      </c>
      <c r="AS321" s="49">
        <v>1.2719591588790126E-3</v>
      </c>
    </row>
    <row r="322" spans="39:45" x14ac:dyDescent="0.2">
      <c r="AM322" s="11" t="str">
        <f t="shared" si="8"/>
        <v>1D</v>
      </c>
      <c r="AN322" s="48">
        <f>_xll.qlCalendarAdvance(Calendar,AN321,AM322,"f",FALSE)</f>
        <v>42696</v>
      </c>
      <c r="AO322" s="48">
        <f>_xll.qlCalendarAdvance(Calendar,AN322,Ndays&amp;"D",,,_xll.ohTrigger(Trigger,Recalc))</f>
        <v>42698</v>
      </c>
      <c r="AP322" s="49">
        <f>IFERROR(_xll.qlIndexFixing(Eur6M_QL,AO322,TRUE,Recalc),NA())</f>
        <v>1.286547888425179E-3</v>
      </c>
      <c r="AQ322" s="49">
        <f>IFERROR(_xll.qlIndexFixing(Eur6M_MX,AO322,TRUE,Recalc),NA())</f>
        <v>1.2865458781712376E-3</v>
      </c>
      <c r="AS322" s="49">
        <v>1.2873645883618686E-3</v>
      </c>
    </row>
    <row r="323" spans="39:45" x14ac:dyDescent="0.2">
      <c r="AM323" s="11" t="str">
        <f t="shared" si="8"/>
        <v>1D</v>
      </c>
      <c r="AN323" s="48">
        <f>_xll.qlCalendarAdvance(Calendar,AN322,AM323,"f",FALSE)</f>
        <v>42697</v>
      </c>
      <c r="AO323" s="48">
        <f>_xll.qlCalendarAdvance(Calendar,AN323,Ndays&amp;"D",,,_xll.ohTrigger(Trigger,Recalc))</f>
        <v>42699</v>
      </c>
      <c r="AP323" s="49">
        <f>IFERROR(_xll.qlIndexFixing(Eur6M_QL,AO323,TRUE,Recalc),NA())</f>
        <v>1.2883498911960545E-3</v>
      </c>
      <c r="AQ323" s="49">
        <f>IFERROR(_xll.qlIndexFixing(Eur6M_MX,AO323,TRUE,Recalc),NA())</f>
        <v>1.2883605226723064E-3</v>
      </c>
      <c r="AS323" s="49">
        <v>1.289183753934471E-3</v>
      </c>
    </row>
    <row r="324" spans="39:45" x14ac:dyDescent="0.2">
      <c r="AM324" s="11" t="str">
        <f t="shared" si="8"/>
        <v>1D</v>
      </c>
      <c r="AN324" s="48">
        <f>_xll.qlCalendarAdvance(Calendar,AN323,AM324,"f",FALSE)</f>
        <v>42698</v>
      </c>
      <c r="AO324" s="48">
        <f>_xll.qlCalendarAdvance(Calendar,AN324,Ndays&amp;"D",,,_xll.ohTrigger(Trigger,Recalc))</f>
        <v>42702</v>
      </c>
      <c r="AP324" s="49">
        <f>IFERROR(_xll.qlIndexFixing(Eur6M_QL,AO324,TRUE,Recalc),NA())</f>
        <v>1.2954933774213205E-3</v>
      </c>
      <c r="AQ324" s="49">
        <f>IFERROR(_xll.qlIndexFixing(Eur6M_MX,AO324,TRUE,Recalc),NA())</f>
        <v>1.2955001809439011E-3</v>
      </c>
      <c r="AS324" s="49">
        <v>1.2958069617104056E-3</v>
      </c>
    </row>
    <row r="325" spans="39:45" x14ac:dyDescent="0.2">
      <c r="AM325" s="11" t="str">
        <f t="shared" si="8"/>
        <v>1D</v>
      </c>
      <c r="AN325" s="48">
        <f>_xll.qlCalendarAdvance(Calendar,AN324,AM325,"f",FALSE)</f>
        <v>42699</v>
      </c>
      <c r="AO325" s="48">
        <f>_xll.qlCalendarAdvance(Calendar,AN325,Ndays&amp;"D",,,_xll.ohTrigger(Trigger,Recalc))</f>
        <v>42703</v>
      </c>
      <c r="AP325" s="49">
        <f>IFERROR(_xll.qlIndexFixing(Eur6M_QL,AO325,TRUE,Recalc),NA())</f>
        <v>1.2999999998482053E-3</v>
      </c>
      <c r="AQ325" s="49">
        <f>IFERROR(_xll.qlIndexFixing(Eur6M_MX,AO325,TRUE,Recalc),NA())</f>
        <v>1.2999999997796888E-3</v>
      </c>
      <c r="AS325" s="49">
        <v>1.2999999999997324E-3</v>
      </c>
    </row>
    <row r="326" spans="39:45" x14ac:dyDescent="0.2">
      <c r="AM326" s="11" t="str">
        <f t="shared" ref="AM326:AM367" si="9">AM325</f>
        <v>1D</v>
      </c>
      <c r="AN326" s="48">
        <f>_xll.qlCalendarAdvance(Calendar,AN325,AM326,"f",FALSE)</f>
        <v>42702</v>
      </c>
      <c r="AO326" s="48">
        <f>_xll.qlCalendarAdvance(Calendar,AN326,Ndays&amp;"D",,,_xll.ohTrigger(Trigger,Recalc))</f>
        <v>42704</v>
      </c>
      <c r="AP326" s="49">
        <f>IFERROR(_xll.qlIndexFixing(Eur6M_QL,AO326,TRUE,Recalc),NA())</f>
        <v>1.304531631055631E-3</v>
      </c>
      <c r="AQ326" s="49">
        <f>IFERROR(_xll.qlIndexFixing(Eur6M_MX,AO326,TRUE,Recalc),NA())</f>
        <v>1.30451752995732E-3</v>
      </c>
      <c r="AS326" s="49">
        <v>1.3041664347819698E-3</v>
      </c>
    </row>
    <row r="327" spans="39:45" x14ac:dyDescent="0.2">
      <c r="AM327" s="11" t="str">
        <f t="shared" si="9"/>
        <v>1D</v>
      </c>
      <c r="AN327" s="48">
        <f>_xll.qlCalendarAdvance(Calendar,AN326,AM327,"f",FALSE)</f>
        <v>42703</v>
      </c>
      <c r="AO327" s="48">
        <f>_xll.qlCalendarAdvance(Calendar,AN327,Ndays&amp;"D",,,_xll.ohTrigger(Trigger,Recalc))</f>
        <v>42705</v>
      </c>
      <c r="AP327" s="49">
        <f>IFERROR(_xll.qlIndexFixing(Eur6M_QL,AO327,TRUE,Recalc),NA())</f>
        <v>1.3182602867685426E-3</v>
      </c>
      <c r="AQ327" s="49">
        <f>IFERROR(_xll.qlIndexFixing(Eur6M_MX,AO327,TRUE,Recalc),NA())</f>
        <v>1.3181708782470771E-3</v>
      </c>
      <c r="AS327" s="49">
        <v>1.3164844157837713E-3</v>
      </c>
    </row>
    <row r="328" spans="39:45" x14ac:dyDescent="0.2">
      <c r="AM328" s="11" t="str">
        <f t="shared" si="9"/>
        <v>1D</v>
      </c>
      <c r="AN328" s="48">
        <f>_xll.qlCalendarAdvance(Calendar,AN327,AM328,"f",FALSE)</f>
        <v>42704</v>
      </c>
      <c r="AO328" s="48">
        <f>_xll.qlCalendarAdvance(Calendar,AN328,Ndays&amp;"D",,,_xll.ohTrigger(Trigger,Recalc))</f>
        <v>42706</v>
      </c>
      <c r="AP328" s="49">
        <f>IFERROR(_xll.qlIndexFixing(Eur6M_QL,AO328,TRUE,Recalc),NA())</f>
        <v>1.3228740846876448E-3</v>
      </c>
      <c r="AQ328" s="49">
        <f>IFERROR(_xll.qlIndexFixing(Eur6M_MX,AO328,TRUE,Recalc),NA())</f>
        <v>1.3227508495372087E-3</v>
      </c>
      <c r="AS328" s="49">
        <v>1.3205381063314009E-3</v>
      </c>
    </row>
    <row r="329" spans="39:45" x14ac:dyDescent="0.2">
      <c r="AM329" s="11" t="str">
        <f t="shared" si="9"/>
        <v>1D</v>
      </c>
      <c r="AN329" s="48">
        <f>_xll.qlCalendarAdvance(Calendar,AN328,AM329,"f",FALSE)</f>
        <v>42705</v>
      </c>
      <c r="AO329" s="48">
        <f>_xll.qlCalendarAdvance(Calendar,AN329,Ndays&amp;"D",,,_xll.ohTrigger(Trigger,Recalc))</f>
        <v>42709</v>
      </c>
      <c r="AP329" s="49">
        <f>IFERROR(_xll.qlIndexFixing(Eur6M_QL,AO329,TRUE,Recalc),NA())</f>
        <v>1.3275031180943436E-3</v>
      </c>
      <c r="AQ329" s="49">
        <f>IFERROR(_xll.qlIndexFixing(Eur6M_MX,AO329,TRUE,Recalc),NA())</f>
        <v>1.3273428486153367E-3</v>
      </c>
      <c r="AS329" s="49">
        <v>1.3245697432344057E-3</v>
      </c>
    </row>
    <row r="330" spans="39:45" x14ac:dyDescent="0.2">
      <c r="AM330" s="11" t="str">
        <f t="shared" si="9"/>
        <v>1D</v>
      </c>
      <c r="AN330" s="48">
        <f>_xll.qlCalendarAdvance(Calendar,AN329,AM330,"f",FALSE)</f>
        <v>42706</v>
      </c>
      <c r="AO330" s="48">
        <f>_xll.qlCalendarAdvance(Calendar,AN330,Ndays&amp;"D",,,_xll.ohTrigger(Trigger,Recalc))</f>
        <v>42710</v>
      </c>
      <c r="AP330" s="49">
        <f>IFERROR(_xll.qlIndexFixing(Eur6M_QL,AO330,TRUE,Recalc),NA())</f>
        <v>1.3321452243651524E-3</v>
      </c>
      <c r="AQ330" s="49">
        <f>IFERROR(_xll.qlIndexFixing(Eur6M_MX,AO330,TRUE,Recalc),NA())</f>
        <v>1.3319454149284639E-3</v>
      </c>
      <c r="AS330" s="49">
        <v>1.3285818025916723E-3</v>
      </c>
    </row>
    <row r="331" spans="39:45" x14ac:dyDescent="0.2">
      <c r="AM331" s="11" t="str">
        <f t="shared" si="9"/>
        <v>1D</v>
      </c>
      <c r="AN331" s="48">
        <f>_xll.qlCalendarAdvance(Calendar,AN330,AM331,"f",FALSE)</f>
        <v>42709</v>
      </c>
      <c r="AO331" s="48">
        <f>_xll.qlCalendarAdvance(Calendar,AN331,Ndays&amp;"D",,,_xll.ohTrigger(Trigger,Recalc))</f>
        <v>42711</v>
      </c>
      <c r="AP331" s="49">
        <f>IFERROR(_xll.qlIndexFixing(Eur6M_QL,AO331,TRUE,Recalc),NA())</f>
        <v>1.3367982208073632E-3</v>
      </c>
      <c r="AQ331" s="49">
        <f>IFERROR(_xll.qlIndexFixing(Eur6M_MX,AO331,TRUE,Recalc),NA())</f>
        <v>1.336557074142968E-3</v>
      </c>
      <c r="AS331" s="49">
        <v>1.3325767720690977E-3</v>
      </c>
    </row>
    <row r="332" spans="39:45" x14ac:dyDescent="0.2">
      <c r="AM332" s="11" t="str">
        <f t="shared" si="9"/>
        <v>1D</v>
      </c>
      <c r="AN332" s="48">
        <f>_xll.qlCalendarAdvance(Calendar,AN331,AM332,"f",FALSE)</f>
        <v>42710</v>
      </c>
      <c r="AO332" s="48">
        <f>_xll.qlCalendarAdvance(Calendar,AN332,Ndays&amp;"D",,,_xll.ohTrigger(Trigger,Recalc))</f>
        <v>42712</v>
      </c>
      <c r="AP332" s="49">
        <f>IFERROR(_xll.qlIndexFixing(Eur6M_QL,AO332,TRUE,Recalc),NA())</f>
        <v>1.3508004231012659E-3</v>
      </c>
      <c r="AQ332" s="49">
        <f>IFERROR(_xll.qlIndexFixing(Eur6M_MX,AO332,TRUE,Recalc),NA())</f>
        <v>1.3504316591794498E-3</v>
      </c>
      <c r="AS332" s="49">
        <v>1.3444841913763676E-3</v>
      </c>
    </row>
    <row r="333" spans="39:45" x14ac:dyDescent="0.2">
      <c r="AM333" s="11" t="str">
        <f t="shared" si="9"/>
        <v>1D</v>
      </c>
      <c r="AN333" s="48">
        <f>_xll.qlCalendarAdvance(Calendar,AN332,AM333,"f",FALSE)</f>
        <v>42711</v>
      </c>
      <c r="AO333" s="48">
        <f>_xll.qlCalendarAdvance(Calendar,AN333,Ndays&amp;"D",,,_xll.ohTrigger(Trigger,Recalc))</f>
        <v>42713</v>
      </c>
      <c r="AP333" s="49">
        <f>IFERROR(_xll.qlIndexFixing(Eur6M_QL,AO333,TRUE,Recalc),NA())</f>
        <v>1.3554747518003168E-3</v>
      </c>
      <c r="AQ333" s="49">
        <f>IFERROR(_xll.qlIndexFixing(Eur6M_MX,AO333,TRUE,Recalc),NA())</f>
        <v>1.3550646710832409E-3</v>
      </c>
      <c r="AS333" s="49">
        <v>1.3484359093191318E-3</v>
      </c>
    </row>
    <row r="334" spans="39:45" x14ac:dyDescent="0.2">
      <c r="AM334" s="11" t="str">
        <f t="shared" si="9"/>
        <v>1D</v>
      </c>
      <c r="AN334" s="48">
        <f>_xll.qlCalendarAdvance(Calendar,AN333,AM334,"f",FALSE)</f>
        <v>42712</v>
      </c>
      <c r="AO334" s="48">
        <f>_xll.qlCalendarAdvance(Calendar,AN334,Ndays&amp;"D",,,_xll.ohTrigger(Trigger,Recalc))</f>
        <v>42716</v>
      </c>
      <c r="AP334" s="49">
        <f>IFERROR(_xll.qlIndexFixing(Eur6M_QL,AO334,TRUE,Recalc),NA())</f>
        <v>1.3601487560854653E-3</v>
      </c>
      <c r="AQ334" s="49">
        <f>IFERROR(_xll.qlIndexFixing(Eur6M_MX,AO334,TRUE,Recalc),NA())</f>
        <v>1.3596991975293696E-3</v>
      </c>
      <c r="AS334" s="49">
        <v>1.3523831492057283E-3</v>
      </c>
    </row>
    <row r="335" spans="39:45" x14ac:dyDescent="0.2">
      <c r="AM335" s="11" t="str">
        <f t="shared" si="9"/>
        <v>1D</v>
      </c>
      <c r="AN335" s="48">
        <f>_xll.qlCalendarAdvance(Calendar,AN334,AM335,"f",FALSE)</f>
        <v>42713</v>
      </c>
      <c r="AO335" s="48">
        <f>_xll.qlCalendarAdvance(Calendar,AN335,Ndays&amp;"D",,,_xll.ohTrigger(Trigger,Recalc))</f>
        <v>42717</v>
      </c>
      <c r="AP335" s="49">
        <f>IFERROR(_xll.qlIndexFixing(Eur6M_QL,AO335,TRUE,Recalc),NA())</f>
        <v>1.3648201328161761E-3</v>
      </c>
      <c r="AQ335" s="49">
        <f>IFERROR(_xll.qlIndexFixing(Eur6M_MX,AO335,TRUE,Recalc),NA())</f>
        <v>1.3643336815066128E-3</v>
      </c>
      <c r="AS335" s="49">
        <v>1.3563284680992895E-3</v>
      </c>
    </row>
    <row r="336" spans="39:45" x14ac:dyDescent="0.2">
      <c r="AM336" s="11" t="str">
        <f t="shared" si="9"/>
        <v>1D</v>
      </c>
      <c r="AN336" s="48">
        <f>_xll.qlCalendarAdvance(Calendar,AN335,AM336,"f",FALSE)</f>
        <v>42716</v>
      </c>
      <c r="AO336" s="48">
        <f>_xll.qlCalendarAdvance(Calendar,AN336,Ndays&amp;"D",,,_xll.ohTrigger(Trigger,Recalc))</f>
        <v>42718</v>
      </c>
      <c r="AP336" s="49">
        <f>IFERROR(_xll.qlIndexFixing(Eur6M_QL,AO336,TRUE,Recalc),NA())</f>
        <v>1.3694865587756653E-3</v>
      </c>
      <c r="AQ336" s="49">
        <f>IFERROR(_xll.qlIndexFixing(Eur6M_MX,AO336,TRUE,Recalc),NA())</f>
        <v>1.368966552220926E-3</v>
      </c>
      <c r="AS336" s="49">
        <v>1.360274434630399E-3</v>
      </c>
    </row>
    <row r="337" spans="39:45" x14ac:dyDescent="0.2">
      <c r="AM337" s="11" t="str">
        <f t="shared" si="9"/>
        <v>1D</v>
      </c>
      <c r="AN337" s="48">
        <f>_xll.qlCalendarAdvance(Calendar,AN336,AM337,"f",FALSE)</f>
        <v>42717</v>
      </c>
      <c r="AO337" s="48">
        <f>_xll.qlCalendarAdvance(Calendar,AN337,Ndays&amp;"D",,,_xll.ohTrigger(Trigger,Recalc))</f>
        <v>42719</v>
      </c>
      <c r="AP337" s="49">
        <f>IFERROR(_xll.qlIndexFixing(Eur6M_QL,AO337,TRUE,Recalc),NA())</f>
        <v>1.3834325987332481E-3</v>
      </c>
      <c r="AQ337" s="49">
        <f>IFERROR(_xll.qlIndexFixing(Eur6M_MX,AO337,TRUE,Recalc),NA())</f>
        <v>1.3828395701470104E-3</v>
      </c>
      <c r="AS337" s="49">
        <v>1.3721420798446387E-3</v>
      </c>
    </row>
    <row r="338" spans="39:45" x14ac:dyDescent="0.2">
      <c r="AM338" s="11" t="str">
        <f t="shared" si="9"/>
        <v>1D</v>
      </c>
      <c r="AN338" s="48">
        <f>_xll.qlCalendarAdvance(Calendar,AN337,AM338,"f",FALSE)</f>
        <v>42718</v>
      </c>
      <c r="AO338" s="48">
        <f>_xll.qlCalendarAdvance(Calendar,AN338,Ndays&amp;"D",,,_xll.ohTrigger(Trigger,Recalc))</f>
        <v>42720</v>
      </c>
      <c r="AP338" s="49">
        <f>IFERROR(_xll.qlIndexFixing(Eur6M_QL,AO338,TRUE,Recalc),NA())</f>
        <v>1.3880555879348104E-3</v>
      </c>
      <c r="AQ338" s="49">
        <f>IFERROR(_xll.qlIndexFixing(Eur6M_MX,AO338,TRUE,Recalc),NA())</f>
        <v>1.3874500042645676E-3</v>
      </c>
      <c r="AS338" s="49">
        <v>1.37611655455618E-3</v>
      </c>
    </row>
    <row r="339" spans="39:45" x14ac:dyDescent="0.2">
      <c r="AM339" s="11" t="str">
        <f t="shared" si="9"/>
        <v>1D</v>
      </c>
      <c r="AN339" s="48">
        <f>_xll.qlCalendarAdvance(Calendar,AN338,AM339,"f",FALSE)</f>
        <v>42719</v>
      </c>
      <c r="AO339" s="48">
        <f>_xll.qlCalendarAdvance(Calendar,AN339,Ndays&amp;"D",,,_xll.ohTrigger(Trigger,Recalc))</f>
        <v>42723</v>
      </c>
      <c r="AP339" s="49">
        <f>IFERROR(_xll.qlIndexFixing(Eur6M_QL,AO339,TRUE,Recalc),NA())</f>
        <v>1.3926617091493659E-3</v>
      </c>
      <c r="AQ339" s="49">
        <f>IFERROR(_xll.qlIndexFixing(Eur6M_MX,AO339,TRUE,Recalc),NA())</f>
        <v>1.3920507644409159E-3</v>
      </c>
      <c r="AS339" s="49">
        <v>1.3801046935550051E-3</v>
      </c>
    </row>
    <row r="340" spans="39:45" x14ac:dyDescent="0.2">
      <c r="AM340" s="11" t="str">
        <f t="shared" si="9"/>
        <v>1D</v>
      </c>
      <c r="AN340" s="48">
        <f>_xll.qlCalendarAdvance(Calendar,AN339,AM340,"f",FALSE)</f>
        <v>42720</v>
      </c>
      <c r="AO340" s="48">
        <f>_xll.qlCalendarAdvance(Calendar,AN340,Ndays&amp;"D",,,_xll.ohTrigger(Trigger,Recalc))</f>
        <v>42724</v>
      </c>
      <c r="AP340" s="49">
        <f>IFERROR(_xll.qlIndexFixing(Eur6M_QL,AO340,TRUE,Recalc),NA())</f>
        <v>1.3972485187052754E-3</v>
      </c>
      <c r="AQ340" s="49">
        <f>IFERROR(_xll.qlIndexFixing(Eur6M_MX,AO340,TRUE,Recalc),NA())</f>
        <v>1.3966401971960657E-3</v>
      </c>
      <c r="AS340" s="49">
        <v>1.384109134873764E-3</v>
      </c>
    </row>
    <row r="341" spans="39:45" x14ac:dyDescent="0.2">
      <c r="AM341" s="11" t="str">
        <f t="shared" si="9"/>
        <v>1D</v>
      </c>
      <c r="AN341" s="48">
        <f>_xll.qlCalendarAdvance(Calendar,AN340,AM341,"f",FALSE)</f>
        <v>42723</v>
      </c>
      <c r="AO341" s="48">
        <f>_xll.qlCalendarAdvance(Calendar,AN341,Ndays&amp;"D",,,_xll.ohTrigger(Trigger,Recalc))</f>
        <v>42725</v>
      </c>
      <c r="AP341" s="49">
        <f>IFERROR(_xll.qlIndexFixing(Eur6M_QL,AO341,TRUE,Recalc),NA())</f>
        <v>1.4018135528564087E-3</v>
      </c>
      <c r="AQ341" s="49">
        <f>IFERROR(_xll.qlIndexFixing(Eur6M_MX,AO341,TRUE,Recalc),NA())</f>
        <v>1.4012166352698405E-3</v>
      </c>
      <c r="AS341" s="49">
        <v>1.38813252811036E-3</v>
      </c>
    </row>
    <row r="342" spans="39:45" x14ac:dyDescent="0.2">
      <c r="AM342" s="11" t="str">
        <f t="shared" si="9"/>
        <v>1D</v>
      </c>
      <c r="AN342" s="48">
        <f>_xll.qlCalendarAdvance(Calendar,AN341,AM342,"f",FALSE)</f>
        <v>42724</v>
      </c>
      <c r="AO342" s="48">
        <f>_xll.qlCalendarAdvance(Calendar,AN342,Ndays&amp;"D",,,_xll.ohTrigger(Trigger,Recalc))</f>
        <v>42726</v>
      </c>
      <c r="AP342" s="49">
        <f>IFERROR(_xll.qlIndexFixing(Eur6M_QL,AO342,TRUE,Recalc),NA())</f>
        <v>1.4198059578109056E-3</v>
      </c>
      <c r="AQ342" s="49">
        <f>IFERROR(_xll.qlIndexFixing(Eur6M_MX,AO342,TRUE,Recalc),NA())</f>
        <v>1.4193586131836303E-3</v>
      </c>
      <c r="AS342" s="49">
        <v>1.4044690171321308E-3</v>
      </c>
    </row>
    <row r="343" spans="39:45" x14ac:dyDescent="0.2">
      <c r="AM343" s="11" t="str">
        <f t="shared" si="9"/>
        <v>1D</v>
      </c>
      <c r="AN343" s="48">
        <f>_xll.qlCalendarAdvance(Calendar,AN342,AM343,"f",FALSE)</f>
        <v>42725</v>
      </c>
      <c r="AO343" s="48">
        <f>_xll.qlCalendarAdvance(Calendar,AN343,Ndays&amp;"D",,,_xll.ohTrigger(Trigger,Recalc))</f>
        <v>42727</v>
      </c>
      <c r="AP343" s="49">
        <f>IFERROR(_xll.qlIndexFixing(Eur6M_QL,AO343,TRUE,Recalc),NA())</f>
        <v>1.424224456074439E-3</v>
      </c>
      <c r="AQ343" s="49">
        <f>IFERROR(_xll.qlIndexFixing(Eur6M_MX,AO343,TRUE,Recalc),NA())</f>
        <v>1.4238445865869251E-3</v>
      </c>
      <c r="AS343" s="49">
        <v>1.4086273188575027E-3</v>
      </c>
    </row>
    <row r="344" spans="39:45" x14ac:dyDescent="0.2">
      <c r="AM344" s="11" t="str">
        <f t="shared" si="9"/>
        <v>1D</v>
      </c>
      <c r="AN344" s="48">
        <f>_xll.qlCalendarAdvance(Calendar,AN343,AM344,"f",FALSE)</f>
        <v>42726</v>
      </c>
      <c r="AO344" s="48">
        <f>_xll.qlCalendarAdvance(Calendar,AN344,Ndays&amp;"D",,,_xll.ohTrigger(Trigger,Recalc))</f>
        <v>42731</v>
      </c>
      <c r="AP344" s="49">
        <f>IFERROR(_xll.qlIndexFixing(Eur6M_QL,AO344,TRUE,Recalc),NA())</f>
        <v>1.4286059748582745E-3</v>
      </c>
      <c r="AQ344" s="49">
        <f>IFERROR(_xll.qlIndexFixing(Eur6M_MX,AO344,TRUE,Recalc),NA())</f>
        <v>1.4283072723322641E-3</v>
      </c>
      <c r="AS344" s="49">
        <v>1.412820713045876E-3</v>
      </c>
    </row>
    <row r="345" spans="39:45" x14ac:dyDescent="0.2">
      <c r="AM345" s="11" t="str">
        <f t="shared" si="9"/>
        <v>1D</v>
      </c>
      <c r="AN345" s="48">
        <f>_xll.qlCalendarAdvance(Calendar,AN344,AM345,"f",FALSE)</f>
        <v>42727</v>
      </c>
      <c r="AO345" s="48">
        <f>_xll.qlCalendarAdvance(Calendar,AN345,Ndays&amp;"D",,,_xll.ohTrigger(Trigger,Recalc))</f>
        <v>42732</v>
      </c>
      <c r="AP345" s="49">
        <f>IFERROR(_xll.qlIndexFixing(Eur6M_QL,AO345,TRUE,Recalc),NA())</f>
        <v>1.432947909886496E-3</v>
      </c>
      <c r="AQ345" s="49">
        <f>IFERROR(_xll.qlIndexFixing(Eur6M_MX,AO345,TRUE,Recalc),NA())</f>
        <v>1.4327449066893864E-3</v>
      </c>
      <c r="AS345" s="49">
        <v>1.4170519302839964E-3</v>
      </c>
    </row>
    <row r="346" spans="39:45" x14ac:dyDescent="0.2">
      <c r="AM346" s="11" t="str">
        <f t="shared" si="9"/>
        <v>1D</v>
      </c>
      <c r="AN346" s="48">
        <f>_xll.qlCalendarAdvance(Calendar,AN345,AM346,"f",FALSE)</f>
        <v>42731</v>
      </c>
      <c r="AO346" s="48">
        <f>_xll.qlCalendarAdvance(Calendar,AN346,Ndays&amp;"D",,,_xll.ohTrigger(Trigger,Recalc))</f>
        <v>42733</v>
      </c>
      <c r="AP346" s="49">
        <f>IFERROR(_xll.qlIndexFixing(Eur6M_QL,AO346,TRUE,Recalc),NA())</f>
        <v>1.4457098685512831E-3</v>
      </c>
      <c r="AQ346" s="49">
        <f>IFERROR(_xll.qlIndexFixing(Eur6M_MX,AO346,TRUE,Recalc),NA())</f>
        <v>1.4458896573944367E-3</v>
      </c>
      <c r="AS346" s="49">
        <v>1.4299999997414946E-3</v>
      </c>
    </row>
    <row r="347" spans="39:45" x14ac:dyDescent="0.2">
      <c r="AM347" s="11" t="str">
        <f t="shared" si="9"/>
        <v>1D</v>
      </c>
      <c r="AN347" s="48">
        <f>_xll.qlCalendarAdvance(Calendar,AN346,AM347,"f",FALSE)</f>
        <v>42732</v>
      </c>
      <c r="AO347" s="48">
        <f>_xll.qlCalendarAdvance(Calendar,AN347,Ndays&amp;"D",,,_xll.ohTrigger(Trigger,Recalc))</f>
        <v>42734</v>
      </c>
      <c r="AP347" s="49">
        <f>IFERROR(_xll.qlIndexFixing(Eur6M_QL,AO347,TRUE,Recalc),NA())</f>
        <v>1.4478173678923573E-3</v>
      </c>
      <c r="AQ347" s="49">
        <f>IFERROR(_xll.qlIndexFixing(Eur6M_MX,AO347,TRUE,Recalc),NA())</f>
        <v>1.4480885493802303E-3</v>
      </c>
      <c r="AS347" s="49">
        <v>1.4321111500372238E-3</v>
      </c>
    </row>
    <row r="348" spans="39:45" x14ac:dyDescent="0.2">
      <c r="AM348" s="11" t="str">
        <f t="shared" si="9"/>
        <v>1D</v>
      </c>
      <c r="AN348" s="48">
        <f>_xll.qlCalendarAdvance(Calendar,AN347,AM348,"f",FALSE)</f>
        <v>42733</v>
      </c>
      <c r="AO348" s="48">
        <f>_xll.qlCalendarAdvance(Calendar,AN348,Ndays&amp;"D",,,_xll.ohTrigger(Trigger,Recalc))</f>
        <v>42737</v>
      </c>
      <c r="AP348" s="49">
        <f>IFERROR(_xll.qlIndexFixing(Eur6M_QL,AO348,TRUE,Recalc),NA())</f>
        <v>1.4519388760856542E-3</v>
      </c>
      <c r="AQ348" s="49">
        <f>IFERROR(_xll.qlIndexFixing(Eur6M_MX,AO348,TRUE,Recalc),NA())</f>
        <v>1.4523380813909307E-3</v>
      </c>
      <c r="AS348" s="49">
        <v>1.4364719184085993E-3</v>
      </c>
    </row>
    <row r="349" spans="39:45" x14ac:dyDescent="0.2">
      <c r="AM349" s="11" t="str">
        <f t="shared" si="9"/>
        <v>1D</v>
      </c>
      <c r="AN349" s="48">
        <f>_xll.qlCalendarAdvance(Calendar,AN348,AM349,"f",FALSE)</f>
        <v>42734</v>
      </c>
      <c r="AO349" s="48">
        <f>_xll.qlCalendarAdvance(Calendar,AN349,Ndays&amp;"D",,,_xll.ohTrigger(Trigger,Recalc))</f>
        <v>42738</v>
      </c>
      <c r="AP349" s="49">
        <f>IFERROR(_xll.qlIndexFixing(Eur6M_QL,AO349,TRUE,Recalc),NA())</f>
        <v>1.4560169310812259E-3</v>
      </c>
      <c r="AQ349" s="49">
        <f>IFERROR(_xll.qlIndexFixing(Eur6M_MX,AO349,TRUE,Recalc),NA())</f>
        <v>1.4565204384876021E-3</v>
      </c>
      <c r="AS349" s="49">
        <v>1.4408838788833487E-3</v>
      </c>
    </row>
    <row r="350" spans="39:45" x14ac:dyDescent="0.2">
      <c r="AM350" s="11" t="str">
        <f t="shared" si="9"/>
        <v>1D</v>
      </c>
      <c r="AN350" s="48">
        <f>_xll.qlCalendarAdvance(Calendar,AN349,AM350,"f",FALSE)</f>
        <v>42737</v>
      </c>
      <c r="AO350" s="48">
        <f>_xll.qlCalendarAdvance(Calendar,AN350,Ndays&amp;"D",,,_xll.ohTrigger(Trigger,Recalc))</f>
        <v>42739</v>
      </c>
      <c r="AP350" s="49">
        <f>IFERROR(_xll.qlIndexFixing(Eur6M_QL,AO350,TRUE,Recalc),NA())</f>
        <v>1.4600552487976949E-3</v>
      </c>
      <c r="AQ350" s="49">
        <f>IFERROR(_xll.qlIndexFixing(Eur6M_MX,AO350,TRUE,Recalc),NA())</f>
        <v>1.4606408456593045E-3</v>
      </c>
      <c r="AS350" s="49">
        <v>1.445344508603086E-3</v>
      </c>
    </row>
    <row r="351" spans="39:45" x14ac:dyDescent="0.2">
      <c r="AM351" s="11" t="str">
        <f t="shared" si="9"/>
        <v>1D</v>
      </c>
      <c r="AN351" s="48">
        <f>_xll.qlCalendarAdvance(Calendar,AN350,AM351,"f",FALSE)</f>
        <v>42738</v>
      </c>
      <c r="AO351" s="48">
        <f>_xll.qlCalendarAdvance(Calendar,AN351,Ndays&amp;"D",,,_xll.ohTrigger(Trigger,Recalc))</f>
        <v>42740</v>
      </c>
      <c r="AP351" s="49">
        <f>IFERROR(_xll.qlIndexFixing(Eur6M_QL,AO351,TRUE,Recalc),NA())</f>
        <v>1.4739689286533467E-3</v>
      </c>
      <c r="AQ351" s="49">
        <f>IFERROR(_xll.qlIndexFixing(Eur6M_MX,AO351,TRUE,Recalc),NA())</f>
        <v>1.4746746022599288E-3</v>
      </c>
      <c r="AS351" s="49">
        <v>1.4617599799718604E-3</v>
      </c>
    </row>
    <row r="352" spans="39:45" x14ac:dyDescent="0.2">
      <c r="AM352" s="11" t="str">
        <f t="shared" si="9"/>
        <v>1D</v>
      </c>
      <c r="AN352" s="48">
        <f>_xll.qlCalendarAdvance(Calendar,AN351,AM352,"f",FALSE)</f>
        <v>42739</v>
      </c>
      <c r="AO352" s="48">
        <f>_xll.qlCalendarAdvance(Calendar,AN352,Ndays&amp;"D",,,_xll.ohTrigger(Trigger,Recalc))</f>
        <v>42741</v>
      </c>
      <c r="AP352" s="49">
        <f>IFERROR(_xll.qlIndexFixing(Eur6M_QL,AO352,TRUE,Recalc),NA())</f>
        <v>1.4758865780379476E-3</v>
      </c>
      <c r="AQ352" s="49">
        <f>IFERROR(_xll.qlIndexFixing(Eur6M_MX,AO352,TRUE,Recalc),NA())</f>
        <v>1.4766089914077353E-3</v>
      </c>
      <c r="AS352" s="49">
        <v>1.4636230581499604E-3</v>
      </c>
    </row>
    <row r="353" spans="39:45" x14ac:dyDescent="0.2">
      <c r="AM353" s="11" t="str">
        <f t="shared" si="9"/>
        <v>1D</v>
      </c>
      <c r="AN353" s="48">
        <f>_xll.qlCalendarAdvance(Calendar,AN352,AM353,"f",FALSE)</f>
        <v>42740</v>
      </c>
      <c r="AO353" s="48">
        <f>_xll.qlCalendarAdvance(Calendar,AN353,Ndays&amp;"D",,,_xll.ohTrigger(Trigger,Recalc))</f>
        <v>42744</v>
      </c>
      <c r="AP353" s="49">
        <f>IFERROR(_xll.qlIndexFixing(Eur6M_QL,AO353,TRUE,Recalc),NA())</f>
        <v>1.4797830609201527E-3</v>
      </c>
      <c r="AQ353" s="49">
        <f>IFERROR(_xll.qlIndexFixing(Eur6M_MX,AO353,TRUE,Recalc),NA())</f>
        <v>1.4804995403002871E-3</v>
      </c>
      <c r="AS353" s="49">
        <v>1.4682889865988747E-3</v>
      </c>
    </row>
    <row r="354" spans="39:45" x14ac:dyDescent="0.2">
      <c r="AM354" s="11" t="str">
        <f t="shared" si="9"/>
        <v>1D</v>
      </c>
      <c r="AN354" s="48">
        <f>_xll.qlCalendarAdvance(Calendar,AN353,AM354,"f",FALSE)</f>
        <v>42741</v>
      </c>
      <c r="AO354" s="48">
        <f>_xll.qlCalendarAdvance(Calendar,AN354,Ndays&amp;"D",,,_xll.ohTrigger(Trigger,Recalc))</f>
        <v>42745</v>
      </c>
      <c r="AP354" s="49">
        <f>IFERROR(_xll.qlIndexFixing(Eur6M_QL,AO354,TRUE,Recalc),NA())</f>
        <v>1.4836627696962754E-3</v>
      </c>
      <c r="AQ354" s="49">
        <f>IFERROR(_xll.qlIndexFixing(Eur6M_MX,AO354,TRUE,Recalc),NA())</f>
        <v>1.4843603990918532E-3</v>
      </c>
      <c r="AS354" s="49">
        <v>1.4729883243628824E-3</v>
      </c>
    </row>
    <row r="355" spans="39:45" x14ac:dyDescent="0.2">
      <c r="AM355" s="11" t="str">
        <f t="shared" si="9"/>
        <v>1D</v>
      </c>
      <c r="AN355" s="48">
        <f>_xll.qlCalendarAdvance(Calendar,AN354,AM355,"f",FALSE)</f>
        <v>42744</v>
      </c>
      <c r="AO355" s="48">
        <f>_xll.qlCalendarAdvance(Calendar,AN355,Ndays&amp;"D",,,_xll.ohTrigger(Trigger,Recalc))</f>
        <v>42746</v>
      </c>
      <c r="AP355" s="49">
        <f>IFERROR(_xll.qlIndexFixing(Eur6M_QL,AO355,TRUE,Recalc),NA())</f>
        <v>1.4875296428366396E-3</v>
      </c>
      <c r="AQ355" s="49">
        <f>IFERROR(_xll.qlIndexFixing(Eur6M_MX,AO355,TRUE,Recalc),NA())</f>
        <v>1.4881970960594966E-3</v>
      </c>
      <c r="AS355" s="49">
        <v>1.4777185076523607E-3</v>
      </c>
    </row>
    <row r="356" spans="39:45" x14ac:dyDescent="0.2">
      <c r="AM356" s="11" t="str">
        <f t="shared" si="9"/>
        <v>1D</v>
      </c>
      <c r="AN356" s="48">
        <f>_xll.qlCalendarAdvance(Calendar,AN355,AM356,"f",FALSE)</f>
        <v>42745</v>
      </c>
      <c r="AO356" s="48">
        <f>_xll.qlCalendarAdvance(Calendar,AN356,Ndays&amp;"D",,,_xll.ohTrigger(Trigger,Recalc))</f>
        <v>42747</v>
      </c>
      <c r="AP356" s="49">
        <f>IFERROR(_xll.qlIndexFixing(Eur6M_QL,AO356,TRUE,Recalc),NA())</f>
        <v>1.5010536111128058E-3</v>
      </c>
      <c r="AQ356" s="49">
        <f>IFERROR(_xll.qlIndexFixing(Eur6M_MX,AO356,TRUE,Recalc),NA())</f>
        <v>1.501543119577338E-3</v>
      </c>
      <c r="AS356" s="49">
        <v>1.4950607804854576E-3</v>
      </c>
    </row>
    <row r="357" spans="39:45" x14ac:dyDescent="0.2">
      <c r="AM357" s="11" t="str">
        <f t="shared" si="9"/>
        <v>1D</v>
      </c>
      <c r="AN357" s="48">
        <f>_xll.qlCalendarAdvance(Calendar,AN356,AM357,"f",FALSE)</f>
        <v>42746</v>
      </c>
      <c r="AO357" s="48">
        <f>_xll.qlCalendarAdvance(Calendar,AN357,Ndays&amp;"D",,,_xll.ohTrigger(Trigger,Recalc))</f>
        <v>42748</v>
      </c>
      <c r="AP357" s="49">
        <f>IFERROR(_xll.qlIndexFixing(Eur6M_QL,AO357,TRUE,Recalc),NA())</f>
        <v>1.5029486611666169E-3</v>
      </c>
      <c r="AQ357" s="49">
        <f>IFERROR(_xll.qlIndexFixing(Eur6M_MX,AO357,TRUE,Recalc),NA())</f>
        <v>1.5034143475877546E-3</v>
      </c>
      <c r="AS357" s="49">
        <v>1.4968962155063827E-3</v>
      </c>
    </row>
    <row r="358" spans="39:45" x14ac:dyDescent="0.2">
      <c r="AM358" s="11" t="str">
        <f t="shared" si="9"/>
        <v>1D</v>
      </c>
      <c r="AN358" s="48">
        <f>_xll.qlCalendarAdvance(Calendar,AN357,AM358,"f",FALSE)</f>
        <v>42747</v>
      </c>
      <c r="AO358" s="48">
        <f>_xll.qlCalendarAdvance(Calendar,AN358,Ndays&amp;"D",,,_xll.ohTrigger(Trigger,Recalc))</f>
        <v>42751</v>
      </c>
      <c r="AP358" s="49">
        <f>IFERROR(_xll.qlIndexFixing(Eur6M_QL,AO358,TRUE,Recalc),NA())</f>
        <v>1.5068115459097443E-3</v>
      </c>
      <c r="AQ358" s="49">
        <f>IFERROR(_xll.qlIndexFixing(Eur6M_MX,AO358,TRUE,Recalc),NA())</f>
        <v>1.5072146759456167E-3</v>
      </c>
      <c r="AS358" s="49">
        <v>1.5017419648144944E-3</v>
      </c>
    </row>
    <row r="359" spans="39:45" x14ac:dyDescent="0.2">
      <c r="AM359" s="11" t="str">
        <f t="shared" si="9"/>
        <v>1D</v>
      </c>
      <c r="AN359" s="48">
        <f>_xll.qlCalendarAdvance(Calendar,AN358,AM359,"f",FALSE)</f>
        <v>42748</v>
      </c>
      <c r="AO359" s="48">
        <f>_xll.qlCalendarAdvance(Calendar,AN359,Ndays&amp;"D",,,_xll.ohTrigger(Trigger,Recalc))</f>
        <v>42752</v>
      </c>
      <c r="AP359" s="49">
        <f>IFERROR(_xll.qlIndexFixing(Eur6M_QL,AO359,TRUE,Recalc),NA())</f>
        <v>1.5106858934809066E-3</v>
      </c>
      <c r="AQ359" s="49">
        <f>IFERROR(_xll.qlIndexFixing(Eur6M_MX,AO359,TRUE,Recalc),NA())</f>
        <v>1.5110249219533846E-3</v>
      </c>
      <c r="AS359" s="49">
        <v>1.5066030540499455E-3</v>
      </c>
    </row>
    <row r="360" spans="39:45" x14ac:dyDescent="0.2">
      <c r="AM360" s="11" t="str">
        <f t="shared" si="9"/>
        <v>1D</v>
      </c>
      <c r="AN360" s="48">
        <f>_xll.qlCalendarAdvance(Calendar,AN359,AM360,"f",FALSE)</f>
        <v>42751</v>
      </c>
      <c r="AO360" s="48">
        <f>_xll.qlCalendarAdvance(Calendar,AN360,Ndays&amp;"D",,,_xll.ohTrigger(Trigger,Recalc))</f>
        <v>42753</v>
      </c>
      <c r="AP360" s="49">
        <f>IFERROR(_xll.qlIndexFixing(Eur6M_QL,AO360,TRUE,Recalc),NA())</f>
        <v>1.5145758649008029E-3</v>
      </c>
      <c r="AQ360" s="49">
        <f>IFERROR(_xll.qlIndexFixing(Eur6M_MX,AO360,TRUE,Recalc),NA())</f>
        <v>1.5148509171615493E-3</v>
      </c>
      <c r="AS360" s="49">
        <v>1.511476878466704E-3</v>
      </c>
    </row>
    <row r="361" spans="39:45" x14ac:dyDescent="0.2">
      <c r="AM361" s="11" t="str">
        <f t="shared" si="9"/>
        <v>1D</v>
      </c>
      <c r="AN361" s="48">
        <f>_xll.qlCalendarAdvance(Calendar,AN360,AM361,"f",FALSE)</f>
        <v>42752</v>
      </c>
      <c r="AO361" s="48">
        <f>_xll.qlCalendarAdvance(Calendar,AN361,Ndays&amp;"D",,,_xll.ohTrigger(Trigger,Recalc))</f>
        <v>42754</v>
      </c>
      <c r="AP361" s="49">
        <f>IFERROR(_xll.qlIndexFixing(Eur6M_QL,AO361,TRUE,Recalc),NA())</f>
        <v>1.5283189247073691E-3</v>
      </c>
      <c r="AQ361" s="49">
        <f>IFERROR(_xll.qlIndexFixing(Eur6M_MX,AO361,TRUE,Recalc),NA())</f>
        <v>1.5283981105937885E-3</v>
      </c>
      <c r="AS361" s="49">
        <v>1.5290114149360454E-3</v>
      </c>
    </row>
    <row r="362" spans="39:45" x14ac:dyDescent="0.2">
      <c r="AM362" s="11" t="str">
        <f t="shared" si="9"/>
        <v>1D</v>
      </c>
      <c r="AN362" s="48">
        <f>_xll.qlCalendarAdvance(Calendar,AN361,AM362,"f",FALSE)</f>
        <v>42753</v>
      </c>
      <c r="AO362" s="48">
        <f>_xll.qlCalendarAdvance(Calendar,AN362,Ndays&amp;"D",,,_xll.ohTrigger(Trigger,Recalc))</f>
        <v>42755</v>
      </c>
      <c r="AP362" s="49">
        <f>IFERROR(_xll.qlIndexFixing(Eur6M_QL,AO362,TRUE,Recalc),NA())</f>
        <v>1.5303763223241296E-3</v>
      </c>
      <c r="AQ362" s="49">
        <f>IFERROR(_xll.qlIndexFixing(Eur6M_MX,AO362,TRUE,Recalc),NA())</f>
        <v>1.5304305374285797E-3</v>
      </c>
      <c r="AS362" s="49">
        <v>1.5310472282061395E-3</v>
      </c>
    </row>
    <row r="363" spans="39:45" x14ac:dyDescent="0.2">
      <c r="AM363" s="11" t="str">
        <f t="shared" si="9"/>
        <v>1D</v>
      </c>
      <c r="AN363" s="48">
        <f>_xll.qlCalendarAdvance(Calendar,AN362,AM363,"f",FALSE)</f>
        <v>42754</v>
      </c>
      <c r="AO363" s="48">
        <f>_xll.qlCalendarAdvance(Calendar,AN363,Ndays&amp;"D",,,_xll.ohTrigger(Trigger,Recalc))</f>
        <v>42758</v>
      </c>
      <c r="AP363" s="49">
        <f>IFERROR(_xll.qlIndexFixing(Eur6M_QL,AO363,TRUE,Recalc),NA())</f>
        <v>1.5344079411481082E-3</v>
      </c>
      <c r="AQ363" s="49">
        <f>IFERROR(_xll.qlIndexFixing(Eur6M_MX,AO363,TRUE,Recalc),NA())</f>
        <v>1.5344242683409657E-3</v>
      </c>
      <c r="AS363" s="49">
        <v>1.5359454525140663E-3</v>
      </c>
    </row>
    <row r="364" spans="39:45" x14ac:dyDescent="0.2">
      <c r="AM364" s="11" t="str">
        <f t="shared" si="9"/>
        <v>1D</v>
      </c>
      <c r="AN364" s="48">
        <f>_xll.qlCalendarAdvance(Calendar,AN363,AM364,"f",FALSE)</f>
        <v>42755</v>
      </c>
      <c r="AO364" s="48">
        <f>_xll.qlCalendarAdvance(Calendar,AN364,Ndays&amp;"D",,,_xll.ohTrigger(Trigger,Recalc))</f>
        <v>42759</v>
      </c>
      <c r="AP364" s="49">
        <f>IFERROR(_xll.qlIndexFixing(Eur6M_QL,AO364,TRUE,Recalc),NA())</f>
        <v>1.538480817664598E-3</v>
      </c>
      <c r="AQ364" s="49">
        <f>IFERROR(_xll.qlIndexFixing(Eur6M_MX,AO364,TRUE,Recalc),NA())</f>
        <v>1.5384696476454342E-3</v>
      </c>
      <c r="AS364" s="49">
        <v>1.5408406606291726E-3</v>
      </c>
    </row>
    <row r="365" spans="39:45" x14ac:dyDescent="0.2">
      <c r="AM365" s="11" t="str">
        <f t="shared" si="9"/>
        <v>1D</v>
      </c>
      <c r="AN365" s="48">
        <f>_xll.qlCalendarAdvance(Calendar,AN364,AM365,"f",FALSE)</f>
        <v>42758</v>
      </c>
      <c r="AO365" s="48">
        <f>_xll.qlCalendarAdvance(Calendar,AN365,Ndays&amp;"D",,,_xll.ohTrigger(Trigger,Recalc))</f>
        <v>42760</v>
      </c>
      <c r="AP365" s="49">
        <f>IFERROR(_xll.qlIndexFixing(Eur6M_QL,AO365,TRUE,Recalc),NA())</f>
        <v>1.5425993354764717E-3</v>
      </c>
      <c r="AQ365" s="49">
        <f>IFERROR(_xll.qlIndexFixing(Eur6M_MX,AO365,TRUE,Recalc),NA())</f>
        <v>1.5425728102030022E-3</v>
      </c>
      <c r="AS365" s="49">
        <v>1.5457302068375344E-3</v>
      </c>
    </row>
    <row r="366" spans="39:45" x14ac:dyDescent="0.2">
      <c r="AM366" s="11" t="str">
        <f t="shared" si="9"/>
        <v>1D</v>
      </c>
      <c r="AN366" s="48">
        <f>_xll.qlCalendarAdvance(Calendar,AN365,AM366,"f",FALSE)</f>
        <v>42759</v>
      </c>
      <c r="AO366" s="48">
        <f>_xll.qlCalendarAdvance(Calendar,AN366,Ndays&amp;"D",,,_xll.ohTrigger(Trigger,Recalc))</f>
        <v>42761</v>
      </c>
      <c r="AP366" s="49">
        <f>IFERROR(_xll.qlIndexFixing(Eur6M_QL,AO366,TRUE,Recalc),NA())</f>
        <v>1.5571957967495012E-3</v>
      </c>
      <c r="AQ366" s="49">
        <f>IFERROR(_xll.qlIndexFixing(Eur6M_MX,AO366,TRUE,Recalc),NA())</f>
        <v>1.5572459315253925E-3</v>
      </c>
      <c r="AS366" s="49">
        <v>1.5627069237310865E-3</v>
      </c>
    </row>
    <row r="367" spans="39:45" x14ac:dyDescent="0.2">
      <c r="AM367" s="11" t="str">
        <f t="shared" si="9"/>
        <v>1D</v>
      </c>
      <c r="AN367" s="48">
        <f>_xll.qlCalendarAdvance(Calendar,AN366,AM367,"f",FALSE)</f>
        <v>42760</v>
      </c>
      <c r="AO367" s="48">
        <f>_xll.qlCalendarAdvance(Calendar,AN367,Ndays&amp;"D",,,_xll.ohTrigger(Trigger,Recalc))</f>
        <v>42762</v>
      </c>
      <c r="AP367" s="49">
        <f>IFERROR(_xll.qlIndexFixing(Eur6M_QL,AO367,TRUE,Recalc),NA())</f>
        <v>1.5596186047993812E-3</v>
      </c>
      <c r="AQ367" s="49">
        <f>IFERROR(_xll.qlIndexFixing(Eur6M_MX,AO367,TRUE,Recalc),NA())</f>
        <v>1.5596875070446165E-3</v>
      </c>
      <c r="AS367" s="49">
        <v>1.5651786534794092E-3</v>
      </c>
    </row>
    <row r="368" spans="39:45" x14ac:dyDescent="0.2">
      <c r="AM368" s="11" t="str">
        <f t="shared" ref="AM368:AM431" si="10">AM367</f>
        <v>1D</v>
      </c>
      <c r="AN368" s="48">
        <f>_xll.qlCalendarAdvance(Calendar,AN367,AM368,"f",FALSE)</f>
        <v>42761</v>
      </c>
      <c r="AO368" s="48">
        <f>_xll.qlCalendarAdvance(Calendar,AN368,Ndays&amp;"D",,,_xll.ohTrigger(Trigger,Recalc))</f>
        <v>42765</v>
      </c>
      <c r="AP368" s="49">
        <f>IFERROR(_xll.qlIndexFixing(Eur6M_QL,AO368,TRUE,Recalc),NA())</f>
        <v>1.5640321962236497E-3</v>
      </c>
      <c r="AQ368" s="49">
        <f>IFERROR(_xll.qlIndexFixing(Eur6M_MX,AO368,TRUE,Recalc),NA())</f>
        <v>1.5641731256760671E-3</v>
      </c>
      <c r="AS368" s="49">
        <v>1.5699999995995421E-3</v>
      </c>
    </row>
    <row r="369" spans="39:45" x14ac:dyDescent="0.2">
      <c r="AM369" s="11" t="str">
        <f t="shared" si="10"/>
        <v>1D</v>
      </c>
      <c r="AN369" s="48">
        <f>_xll.qlCalendarAdvance(Calendar,AN368,AM369,"f",FALSE)</f>
        <v>42762</v>
      </c>
      <c r="AO369" s="48">
        <f>_xll.qlCalendarAdvance(Calendar,AN369,Ndays&amp;"D",,,_xll.ohTrigger(Trigger,Recalc))</f>
        <v>42766</v>
      </c>
      <c r="AP369" s="49">
        <f>IFERROR(_xll.qlIndexFixing(Eur6M_QL,AO369,TRUE,Recalc),NA())</f>
        <v>1.568517076548447E-3</v>
      </c>
      <c r="AQ369" s="49">
        <f>IFERROR(_xll.qlIndexFixing(Eur6M_MX,AO369,TRUE,Recalc),NA())</f>
        <v>1.5687131716580999E-3</v>
      </c>
      <c r="AS369" s="49">
        <v>1.5747937878958071E-3</v>
      </c>
    </row>
    <row r="370" spans="39:45" x14ac:dyDescent="0.2">
      <c r="AM370" s="11" t="str">
        <f t="shared" si="10"/>
        <v>1D</v>
      </c>
      <c r="AN370" s="48">
        <f>_xll.qlCalendarAdvance(Calendar,AN369,AM370,"f",FALSE)</f>
        <v>42765</v>
      </c>
      <c r="AO370" s="48">
        <f>_xll.qlCalendarAdvance(Calendar,AN370,Ndays&amp;"D",,,_xll.ohTrigger(Trigger,Recalc))</f>
        <v>42767</v>
      </c>
      <c r="AP370" s="49">
        <f>IFERROR(_xll.qlIndexFixing(Eur6M_QL,AO370,TRUE,Recalc),NA())</f>
        <v>1.5730712221889373E-3</v>
      </c>
      <c r="AQ370" s="49">
        <f>IFERROR(_xll.qlIndexFixing(Eur6M_MX,AO370,TRUE,Recalc),NA())</f>
        <v>1.5732696079714349E-3</v>
      </c>
      <c r="AS370" s="49">
        <v>1.5795553107707978E-3</v>
      </c>
    </row>
    <row r="371" spans="39:45" x14ac:dyDescent="0.2">
      <c r="AM371" s="11" t="str">
        <f t="shared" si="10"/>
        <v>1D</v>
      </c>
      <c r="AN371" s="48">
        <f>_xll.qlCalendarAdvance(Calendar,AN370,AM371,"f",FALSE)</f>
        <v>42766</v>
      </c>
      <c r="AO371" s="48">
        <f>_xll.qlCalendarAdvance(Calendar,AN371,Ndays&amp;"D",,,_xll.ohTrigger(Trigger,Recalc))</f>
        <v>42768</v>
      </c>
      <c r="AP371" s="49">
        <f>IFERROR(_xll.qlIndexFixing(Eur6M_QL,AO371,TRUE,Recalc),NA())</f>
        <v>1.5890254897240157E-3</v>
      </c>
      <c r="AQ371" s="49">
        <f>IFERROR(_xll.qlIndexFixing(Eur6M_MX,AO371,TRUE,Recalc),NA())</f>
        <v>1.5887356831285908E-3</v>
      </c>
      <c r="AS371" s="49">
        <v>1.5953096557383875E-3</v>
      </c>
    </row>
    <row r="372" spans="39:45" x14ac:dyDescent="0.2">
      <c r="AM372" s="11" t="str">
        <f t="shared" si="10"/>
        <v>1D</v>
      </c>
      <c r="AN372" s="48">
        <f>_xll.qlCalendarAdvance(Calendar,AN371,AM372,"f",FALSE)</f>
        <v>42767</v>
      </c>
      <c r="AO372" s="48">
        <f>_xll.qlCalendarAdvance(Calendar,AN372,Ndays&amp;"D",,,_xll.ohTrigger(Trigger,Recalc))</f>
        <v>42769</v>
      </c>
      <c r="AP372" s="49">
        <f>IFERROR(_xll.qlIndexFixing(Eur6M_QL,AO372,TRUE,Recalc),NA())</f>
        <v>1.5919126256570726E-3</v>
      </c>
      <c r="AQ372" s="49">
        <f>IFERROR(_xll.qlIndexFixing(Eur6M_MX,AO372,TRUE,Recalc),NA())</f>
        <v>1.5916861307851541E-3</v>
      </c>
      <c r="AS372" s="49">
        <v>1.5983414789909557E-3</v>
      </c>
    </row>
    <row r="373" spans="39:45" x14ac:dyDescent="0.2">
      <c r="AM373" s="11" t="str">
        <f t="shared" si="10"/>
        <v>1D</v>
      </c>
      <c r="AN373" s="48">
        <f>_xll.qlCalendarAdvance(Calendar,AN372,AM373,"f",FALSE)</f>
        <v>42768</v>
      </c>
      <c r="AO373" s="48">
        <f>_xll.qlCalendarAdvance(Calendar,AN373,Ndays&amp;"D",,,_xll.ohTrigger(Trigger,Recalc))</f>
        <v>42772</v>
      </c>
      <c r="AP373" s="49">
        <f>IFERROR(_xll.qlIndexFixing(Eur6M_QL,AO373,TRUE,Recalc),NA())</f>
        <v>1.5967619675362867E-3</v>
      </c>
      <c r="AQ373" s="49">
        <f>IFERROR(_xll.qlIndexFixing(Eur6M_MX,AO373,TRUE,Recalc),NA())</f>
        <v>1.5963446434087663E-3</v>
      </c>
      <c r="AS373" s="49">
        <v>1.6029887694912269E-3</v>
      </c>
    </row>
    <row r="374" spans="39:45" x14ac:dyDescent="0.2">
      <c r="AM374" s="11" t="str">
        <f t="shared" si="10"/>
        <v>1D</v>
      </c>
      <c r="AN374" s="48">
        <f>_xll.qlCalendarAdvance(Calendar,AN373,AM374,"f",FALSE)</f>
        <v>42769</v>
      </c>
      <c r="AO374" s="48">
        <f>_xll.qlCalendarAdvance(Calendar,AN374,Ndays&amp;"D",,,_xll.ohTrigger(Trigger,Recalc))</f>
        <v>42773</v>
      </c>
      <c r="AP374" s="49">
        <f>IFERROR(_xll.qlIndexFixing(Eur6M_QL,AO374,TRUE,Recalc),NA())</f>
        <v>1.6016599176679517E-3</v>
      </c>
      <c r="AQ374" s="49">
        <f>IFERROR(_xll.qlIndexFixing(Eur6M_MX,AO374,TRUE,Recalc),NA())</f>
        <v>1.6010275713997861E-3</v>
      </c>
      <c r="AS374" s="49">
        <v>1.6076226696856175E-3</v>
      </c>
    </row>
    <row r="375" spans="39:45" x14ac:dyDescent="0.2">
      <c r="AM375" s="11" t="str">
        <f t="shared" si="10"/>
        <v>1D</v>
      </c>
      <c r="AN375" s="48">
        <f>_xll.qlCalendarAdvance(Calendar,AN374,AM375,"f",FALSE)</f>
        <v>42772</v>
      </c>
      <c r="AO375" s="48">
        <f>_xll.qlCalendarAdvance(Calendar,AN375,Ndays&amp;"D",,,_xll.ohTrigger(Trigger,Recalc))</f>
        <v>42774</v>
      </c>
      <c r="AP375" s="49">
        <f>IFERROR(_xll.qlIndexFixing(Eur6M_QL,AO375,TRUE,Recalc),NA())</f>
        <v>1.6066029307373073E-3</v>
      </c>
      <c r="AQ375" s="49">
        <f>IFERROR(_xll.qlIndexFixing(Eur6M_MX,AO375,TRUE,Recalc),NA())</f>
        <v>1.6057362398529432E-3</v>
      </c>
      <c r="AS375" s="49">
        <v>1.6122463440364106E-3</v>
      </c>
    </row>
    <row r="376" spans="39:45" x14ac:dyDescent="0.2">
      <c r="AM376" s="11" t="str">
        <f t="shared" si="10"/>
        <v>1D</v>
      </c>
      <c r="AN376" s="48">
        <f>_xll.qlCalendarAdvance(Calendar,AN375,AM376,"f",FALSE)</f>
        <v>42773</v>
      </c>
      <c r="AO376" s="48">
        <f>_xll.qlCalendarAdvance(Calendar,AN376,Ndays&amp;"D",,,_xll.ohTrigger(Trigger,Recalc))</f>
        <v>42775</v>
      </c>
      <c r="AP376" s="49">
        <f>IFERROR(_xll.qlIndexFixing(Eur6M_QL,AO376,TRUE,Recalc),NA())</f>
        <v>1.6235677893257621E-3</v>
      </c>
      <c r="AQ376" s="49">
        <f>IFERROR(_xll.qlIndexFixing(Eur6M_MX,AO376,TRUE,Recalc),NA())</f>
        <v>1.6216272884558816E-3</v>
      </c>
      <c r="AS376" s="49">
        <v>1.6273937225649939E-3</v>
      </c>
    </row>
    <row r="377" spans="39:45" x14ac:dyDescent="0.2">
      <c r="AM377" s="11" t="str">
        <f t="shared" si="10"/>
        <v>1D</v>
      </c>
      <c r="AN377" s="48">
        <f>_xll.qlCalendarAdvance(Calendar,AN376,AM377,"f",FALSE)</f>
        <v>42774</v>
      </c>
      <c r="AO377" s="48">
        <f>_xll.qlCalendarAdvance(Calendar,AN377,Ndays&amp;"D",,,_xll.ohTrigger(Trigger,Recalc))</f>
        <v>42776</v>
      </c>
      <c r="AP377" s="49">
        <f>IFERROR(_xll.qlIndexFixing(Eur6M_QL,AO377,TRUE,Recalc),NA())</f>
        <v>1.6267536812887952E-3</v>
      </c>
      <c r="AQ377" s="49">
        <f>IFERROR(_xll.qlIndexFixing(Eur6M_MX,AO377,TRUE,Recalc),NA())</f>
        <v>1.624854696071323E-3</v>
      </c>
      <c r="AS377" s="49">
        <v>1.630702258336004E-3</v>
      </c>
    </row>
    <row r="378" spans="39:45" x14ac:dyDescent="0.2">
      <c r="AM378" s="11" t="str">
        <f t="shared" si="10"/>
        <v>1D</v>
      </c>
      <c r="AN378" s="48">
        <f>_xll.qlCalendarAdvance(Calendar,AN377,AM378,"f",FALSE)</f>
        <v>42775</v>
      </c>
      <c r="AO378" s="48">
        <f>_xll.qlCalendarAdvance(Calendar,AN378,Ndays&amp;"D",,,_xll.ohTrigger(Trigger,Recalc))</f>
        <v>42779</v>
      </c>
      <c r="AP378" s="49">
        <f>IFERROR(_xll.qlIndexFixing(Eur6M_QL,AO378,TRUE,Recalc),NA())</f>
        <v>1.631867804492831E-3</v>
      </c>
      <c r="AQ378" s="49">
        <f>IFERROR(_xll.qlIndexFixing(Eur6M_MX,AO378,TRUE,Recalc),NA())</f>
        <v>1.629711819148102E-3</v>
      </c>
      <c r="AS378" s="49">
        <v>1.6353224564866961E-3</v>
      </c>
    </row>
    <row r="379" spans="39:45" x14ac:dyDescent="0.2">
      <c r="AM379" s="11" t="str">
        <f t="shared" si="10"/>
        <v>1D</v>
      </c>
      <c r="AN379" s="48">
        <f>_xll.qlCalendarAdvance(Calendar,AN378,AM379,"f",FALSE)</f>
        <v>42776</v>
      </c>
      <c r="AO379" s="48">
        <f>_xll.qlCalendarAdvance(Calendar,AN379,Ndays&amp;"D",,,_xll.ohTrigger(Trigger,Recalc))</f>
        <v>42780</v>
      </c>
      <c r="AP379" s="49">
        <f>IFERROR(_xll.qlIndexFixing(Eur6M_QL,AO379,TRUE,Recalc),NA())</f>
        <v>1.6370051038266113E-3</v>
      </c>
      <c r="AQ379" s="49">
        <f>IFERROR(_xll.qlIndexFixing(Eur6M_MX,AO379,TRUE,Recalc),NA())</f>
        <v>1.6346025587934152E-3</v>
      </c>
      <c r="AS379" s="49">
        <v>1.6399515272174068E-3</v>
      </c>
    </row>
    <row r="380" spans="39:45" x14ac:dyDescent="0.2">
      <c r="AM380" s="11" t="str">
        <f t="shared" si="10"/>
        <v>1D</v>
      </c>
      <c r="AN380" s="48">
        <f>_xll.qlCalendarAdvance(Calendar,AN379,AM380,"f",FALSE)</f>
        <v>42779</v>
      </c>
      <c r="AO380" s="48">
        <f>_xll.qlCalendarAdvance(Calendar,AN380,Ndays&amp;"D",,,_xll.ohTrigger(Trigger,Recalc))</f>
        <v>42781</v>
      </c>
      <c r="AP380" s="49">
        <f>IFERROR(_xll.qlIndexFixing(Eur6M_QL,AO380,TRUE,Recalc),NA())</f>
        <v>1.6421618289919429E-3</v>
      </c>
      <c r="AQ380" s="49">
        <f>IFERROR(_xll.qlIndexFixing(Eur6M_MX,AO380,TRUE,Recalc),NA())</f>
        <v>1.6395282152833928E-3</v>
      </c>
      <c r="AS380" s="49">
        <v>1.6445926722057334E-3</v>
      </c>
    </row>
    <row r="381" spans="39:45" x14ac:dyDescent="0.2">
      <c r="AM381" s="11" t="str">
        <f t="shared" si="10"/>
        <v>1D</v>
      </c>
      <c r="AN381" s="48">
        <f>_xll.qlCalendarAdvance(Calendar,AN380,AM381,"f",FALSE)</f>
        <v>42780</v>
      </c>
      <c r="AO381" s="48">
        <f>_xll.qlCalendarAdvance(Calendar,AN381,Ndays&amp;"D",,,_xll.ohTrigger(Trigger,Recalc))</f>
        <v>42782</v>
      </c>
      <c r="AP381" s="49">
        <f>IFERROR(_xll.qlIndexFixing(Eur6M_QL,AO381,TRUE,Recalc),NA())</f>
        <v>1.6596144791482569E-3</v>
      </c>
      <c r="AQ381" s="49">
        <f>IFERROR(_xll.qlIndexFixing(Eur6M_MX,AO381,TRUE,Recalc),NA())</f>
        <v>1.6563536484557597E-3</v>
      </c>
      <c r="AS381" s="49">
        <v>1.6600785217973984E-3</v>
      </c>
    </row>
    <row r="382" spans="39:45" x14ac:dyDescent="0.2">
      <c r="AM382" s="11" t="str">
        <f t="shared" si="10"/>
        <v>1D</v>
      </c>
      <c r="AN382" s="48">
        <f>_xll.qlCalendarAdvance(Calendar,AN381,AM382,"f",FALSE)</f>
        <v>42781</v>
      </c>
      <c r="AO382" s="48">
        <f>_xll.qlCalendarAdvance(Calendar,AN382,Ndays&amp;"D",,,_xll.ohTrigger(Trigger,Recalc))</f>
        <v>42783</v>
      </c>
      <c r="AP382" s="49">
        <f>IFERROR(_xll.qlIndexFixing(Eur6M_QL,AO382,TRUE,Recalc),NA())</f>
        <v>1.662906956940676E-3</v>
      </c>
      <c r="AQ382" s="49">
        <f>IFERROR(_xll.qlIndexFixing(Eur6M_MX,AO382,TRUE,Recalc),NA())</f>
        <v>1.6596058911433895E-3</v>
      </c>
      <c r="AS382" s="49">
        <v>1.6633422144277453E-3</v>
      </c>
    </row>
    <row r="383" spans="39:45" x14ac:dyDescent="0.2">
      <c r="AM383" s="11" t="str">
        <f t="shared" si="10"/>
        <v>1D</v>
      </c>
      <c r="AN383" s="48">
        <f>_xll.qlCalendarAdvance(Calendar,AN382,AM383,"f",FALSE)</f>
        <v>42782</v>
      </c>
      <c r="AO383" s="48">
        <f>_xll.qlCalendarAdvance(Calendar,AN383,Ndays&amp;"D",,,_xll.ohTrigger(Trigger,Recalc))</f>
        <v>42786</v>
      </c>
      <c r="AP383" s="49">
        <f>IFERROR(_xll.qlIndexFixing(Eur6M_QL,AO383,TRUE,Recalc),NA())</f>
        <v>1.6681035317164699E-3</v>
      </c>
      <c r="AQ383" s="49">
        <f>IFERROR(_xll.qlIndexFixing(Eur6M_MX,AO383,TRUE,Recalc),NA())</f>
        <v>1.6647255119338997E-3</v>
      </c>
      <c r="AS383" s="49">
        <v>1.6680919420020883E-3</v>
      </c>
    </row>
    <row r="384" spans="39:45" x14ac:dyDescent="0.2">
      <c r="AM384" s="11" t="str">
        <f t="shared" si="10"/>
        <v>1D</v>
      </c>
      <c r="AN384" s="48">
        <f>_xll.qlCalendarAdvance(Calendar,AN383,AM384,"f",FALSE)</f>
        <v>42783</v>
      </c>
      <c r="AO384" s="48">
        <f>_xll.qlCalendarAdvance(Calendar,AN384,Ndays&amp;"D",,,_xll.ohTrigger(Trigger,Recalc))</f>
        <v>42787</v>
      </c>
      <c r="AP384" s="49">
        <f>IFERROR(_xll.qlIndexFixing(Eur6M_QL,AO384,TRUE,Recalc),NA())</f>
        <v>1.6732964154814517E-3</v>
      </c>
      <c r="AQ384" s="49">
        <f>IFERROR(_xll.qlIndexFixing(Eur6M_MX,AO384,TRUE,Recalc),NA())</f>
        <v>1.6698877767899261E-3</v>
      </c>
      <c r="AS384" s="49">
        <v>1.6728730655800183E-3</v>
      </c>
    </row>
    <row r="385" spans="39:45" x14ac:dyDescent="0.2">
      <c r="AM385" s="11" t="str">
        <f t="shared" si="10"/>
        <v>1D</v>
      </c>
      <c r="AN385" s="48">
        <f>_xll.qlCalendarAdvance(Calendar,AN384,AM385,"f",FALSE)</f>
        <v>42786</v>
      </c>
      <c r="AO385" s="48">
        <f>_xll.qlCalendarAdvance(Calendar,AN385,Ndays&amp;"D",,,_xll.ohTrigger(Trigger,Recalc))</f>
        <v>42788</v>
      </c>
      <c r="AP385" s="49">
        <f>IFERROR(_xll.qlIndexFixing(Eur6M_QL,AO385,TRUE,Recalc),NA())</f>
        <v>1.6784816529146888E-3</v>
      </c>
      <c r="AQ385" s="49">
        <f>IFERROR(_xll.qlIndexFixing(Eur6M_MX,AO385,TRUE,Recalc),NA())</f>
        <v>1.6750939611782732E-3</v>
      </c>
      <c r="AS385" s="49">
        <v>1.677688824067695E-3</v>
      </c>
    </row>
    <row r="386" spans="39:45" x14ac:dyDescent="0.2">
      <c r="AM386" s="11" t="str">
        <f t="shared" si="10"/>
        <v>1D</v>
      </c>
      <c r="AN386" s="48">
        <f>_xll.qlCalendarAdvance(Calendar,AN385,AM386,"f",FALSE)</f>
        <v>42787</v>
      </c>
      <c r="AO386" s="48">
        <f>_xll.qlCalendarAdvance(Calendar,AN386,Ndays&amp;"D",,,_xll.ohTrigger(Trigger,Recalc))</f>
        <v>42789</v>
      </c>
      <c r="AP386" s="49">
        <f>IFERROR(_xll.qlIndexFixing(Eur6M_QL,AO386,TRUE,Recalc),NA())</f>
        <v>1.6958769608518191E-3</v>
      </c>
      <c r="AQ386" s="49">
        <f>IFERROR(_xll.qlIndexFixing(Eur6M_MX,AO386,TRUE,Recalc),NA())</f>
        <v>1.6933697109425914E-3</v>
      </c>
      <c r="AS386" s="49">
        <v>1.6944768724233288E-3</v>
      </c>
    </row>
    <row r="387" spans="39:45" x14ac:dyDescent="0.2">
      <c r="AM387" s="11" t="str">
        <f t="shared" si="10"/>
        <v>1D</v>
      </c>
      <c r="AN387" s="48">
        <f>_xll.qlCalendarAdvance(Calendar,AN386,AM387,"f",FALSE)</f>
        <v>42788</v>
      </c>
      <c r="AO387" s="48">
        <f>_xll.qlCalendarAdvance(Calendar,AN387,Ndays&amp;"D",,,_xll.ohTrigger(Trigger,Recalc))</f>
        <v>42790</v>
      </c>
      <c r="AP387" s="49">
        <f>IFERROR(_xll.qlIndexFixing(Eur6M_QL,AO387,TRUE,Recalc),NA())</f>
        <v>1.7048951688744421E-3</v>
      </c>
      <c r="AQ387" s="49">
        <f>IFERROR(_xll.qlIndexFixing(Eur6M_MX,AO387,TRUE,Recalc),NA())</f>
        <v>1.704197222156196E-3</v>
      </c>
      <c r="AS387" s="49">
        <v>1.7045065443557893E-3</v>
      </c>
    </row>
    <row r="388" spans="39:45" x14ac:dyDescent="0.2">
      <c r="AM388" s="11" t="str">
        <f t="shared" si="10"/>
        <v>1D</v>
      </c>
      <c r="AN388" s="48">
        <f>_xll.qlCalendarAdvance(Calendar,AN387,AM388,"f",FALSE)</f>
        <v>42789</v>
      </c>
      <c r="AO388" s="48">
        <f>_xll.qlCalendarAdvance(Calendar,AN388,Ndays&amp;"D",,,_xll.ohTrigger(Trigger,Recalc))</f>
        <v>42793</v>
      </c>
      <c r="AP388" s="49">
        <f>IFERROR(_xll.qlIndexFixing(Eur6M_QL,AO388,TRUE,Recalc),NA())</f>
        <v>1.7099999997832981E-3</v>
      </c>
      <c r="AQ388" s="49">
        <f>IFERROR(_xll.qlIndexFixing(Eur6M_MX,AO388,TRUE,Recalc),NA())</f>
        <v>1.7099999999996467E-3</v>
      </c>
      <c r="AS388" s="49">
        <v>1.7099999999818348E-3</v>
      </c>
    </row>
    <row r="389" spans="39:45" x14ac:dyDescent="0.2">
      <c r="AM389" s="11" t="str">
        <f t="shared" si="10"/>
        <v>1D</v>
      </c>
      <c r="AN389" s="48">
        <f>_xll.qlCalendarAdvance(Calendar,AN388,AM389,"f",FALSE)</f>
        <v>42790</v>
      </c>
      <c r="AO389" s="48">
        <f>_xll.qlCalendarAdvance(Calendar,AN389,Ndays&amp;"D",,,_xll.ohTrigger(Trigger,Recalc))</f>
        <v>42794</v>
      </c>
      <c r="AP389" s="49">
        <f>IFERROR(_xll.qlIndexFixing(Eur6M_QL,AO389,TRUE,Recalc),NA())</f>
        <v>1.7190526837158387E-3</v>
      </c>
      <c r="AQ389" s="49">
        <f>IFERROR(_xll.qlIndexFixing(Eur6M_MX,AO389,TRUE,Recalc),NA())</f>
        <v>1.721651965782842E-3</v>
      </c>
      <c r="AS389" s="49">
        <v>1.7210539207465534E-3</v>
      </c>
    </row>
    <row r="390" spans="39:45" x14ac:dyDescent="0.2">
      <c r="AM390" s="11" t="str">
        <f t="shared" si="10"/>
        <v>1D</v>
      </c>
      <c r="AN390" s="48">
        <f>_xll.qlCalendarAdvance(Calendar,AN389,AM390,"f",FALSE)</f>
        <v>42793</v>
      </c>
      <c r="AO390" s="48">
        <f>_xll.qlCalendarAdvance(Calendar,AN390,Ndays&amp;"D",,,_xll.ohTrigger(Trigger,Recalc))</f>
        <v>42795</v>
      </c>
      <c r="AP390" s="49">
        <f>IFERROR(_xll.qlIndexFixing(Eur6M_QL,AO390,TRUE,Recalc),NA())</f>
        <v>1.7221104129605297E-3</v>
      </c>
      <c r="AQ390" s="49">
        <f>IFERROR(_xll.qlIndexFixing(Eur6M_MX,AO390,TRUE,Recalc),NA())</f>
        <v>1.7245475360658012E-3</v>
      </c>
      <c r="AS390" s="49">
        <v>1.7236878242985118E-3</v>
      </c>
    </row>
    <row r="391" spans="39:45" x14ac:dyDescent="0.2">
      <c r="AM391" s="11" t="str">
        <f t="shared" si="10"/>
        <v>1D</v>
      </c>
      <c r="AN391" s="48">
        <f>_xll.qlCalendarAdvance(Calendar,AN390,AM391,"f",FALSE)</f>
        <v>42794</v>
      </c>
      <c r="AO391" s="48">
        <f>_xll.qlCalendarAdvance(Calendar,AN391,Ndays&amp;"D",,,_xll.ohTrigger(Trigger,Recalc))</f>
        <v>42796</v>
      </c>
      <c r="AP391" s="49">
        <f>IFERROR(_xll.qlIndexFixing(Eur6M_QL,AO391,TRUE,Recalc),NA())</f>
        <v>1.7350846482660331E-3</v>
      </c>
      <c r="AQ391" s="49">
        <f>IFERROR(_xll.qlIndexFixing(Eur6M_MX,AO391,TRUE,Recalc),NA())</f>
        <v>1.738941270541045E-3</v>
      </c>
      <c r="AS391" s="49">
        <v>1.7366996645541278E-3</v>
      </c>
    </row>
    <row r="392" spans="39:45" x14ac:dyDescent="0.2">
      <c r="AM392" s="11" t="str">
        <f t="shared" si="10"/>
        <v>1D</v>
      </c>
      <c r="AN392" s="48">
        <f>_xll.qlCalendarAdvance(Calendar,AN391,AM392,"f",FALSE)</f>
        <v>42795</v>
      </c>
      <c r="AO392" s="48">
        <f>_xll.qlCalendarAdvance(Calendar,AN392,Ndays&amp;"D",,,_xll.ohTrigger(Trigger,Recalc))</f>
        <v>42797</v>
      </c>
      <c r="AP392" s="49">
        <f>IFERROR(_xll.qlIndexFixing(Eur6M_QL,AO392,TRUE,Recalc),NA())</f>
        <v>1.7400163113335183E-3</v>
      </c>
      <c r="AQ392" s="49">
        <f>IFERROR(_xll.qlIndexFixing(Eur6M_MX,AO392,TRUE,Recalc),NA())</f>
        <v>1.7446717512857532E-3</v>
      </c>
      <c r="AS392" s="49">
        <v>1.7418304399325999E-3</v>
      </c>
    </row>
    <row r="393" spans="39:45" x14ac:dyDescent="0.2">
      <c r="AM393" s="11" t="str">
        <f t="shared" si="10"/>
        <v>1D</v>
      </c>
      <c r="AN393" s="48">
        <f>_xll.qlCalendarAdvance(Calendar,AN392,AM393,"f",FALSE)</f>
        <v>42796</v>
      </c>
      <c r="AO393" s="48">
        <f>_xll.qlCalendarAdvance(Calendar,AN393,Ndays&amp;"D",,,_xll.ohTrigger(Trigger,Recalc))</f>
        <v>42800</v>
      </c>
      <c r="AP393" s="49">
        <f>IFERROR(_xll.qlIndexFixing(Eur6M_QL,AO393,TRUE,Recalc),NA())</f>
        <v>1.7449207064339888E-3</v>
      </c>
      <c r="AQ393" s="49">
        <f>IFERROR(_xll.qlIndexFixing(Eur6M_MX,AO393,TRUE,Recalc),NA())</f>
        <v>1.7503840376505457E-3</v>
      </c>
      <c r="AS393" s="49">
        <v>1.7469015238158472E-3</v>
      </c>
    </row>
    <row r="394" spans="39:45" x14ac:dyDescent="0.2">
      <c r="AM394" s="11" t="str">
        <f t="shared" si="10"/>
        <v>1D</v>
      </c>
      <c r="AN394" s="48">
        <f>_xll.qlCalendarAdvance(Calendar,AN393,AM394,"f",FALSE)</f>
        <v>42797</v>
      </c>
      <c r="AO394" s="48">
        <f>_xll.qlCalendarAdvance(Calendar,AN394,Ndays&amp;"D",,,_xll.ohTrigger(Trigger,Recalc))</f>
        <v>42801</v>
      </c>
      <c r="AP394" s="49">
        <f>IFERROR(_xll.qlIndexFixing(Eur6M_QL,AO394,TRUE,Recalc),NA())</f>
        <v>1.7538844775186458E-3</v>
      </c>
      <c r="AQ394" s="49">
        <f>IFERROR(_xll.qlIndexFixing(Eur6M_MX,AO394,TRUE,Recalc),NA())</f>
        <v>1.7618965551376375E-3</v>
      </c>
      <c r="AS394" s="49">
        <v>1.7575285300905977E-3</v>
      </c>
    </row>
    <row r="395" spans="39:45" x14ac:dyDescent="0.2">
      <c r="AM395" s="11" t="str">
        <f t="shared" si="10"/>
        <v>1D</v>
      </c>
      <c r="AN395" s="48">
        <f>_xll.qlCalendarAdvance(Calendar,AN394,AM395,"f",FALSE)</f>
        <v>42800</v>
      </c>
      <c r="AO395" s="48">
        <f>_xll.qlCalendarAdvance(Calendar,AN395,Ndays&amp;"D",,,_xll.ohTrigger(Trigger,Recalc))</f>
        <v>42802</v>
      </c>
      <c r="AP395" s="49">
        <f>IFERROR(_xll.qlIndexFixing(Eur6M_QL,AO395,TRUE,Recalc),NA())</f>
        <v>1.7566949836372229E-3</v>
      </c>
      <c r="AQ395" s="49">
        <f>IFERROR(_xll.qlIndexFixing(Eur6M_MX,AO395,TRUE,Recalc),NA())</f>
        <v>1.7646652762801822E-3</v>
      </c>
      <c r="AS395" s="49">
        <v>1.7596919891441243E-3</v>
      </c>
    </row>
    <row r="396" spans="39:45" x14ac:dyDescent="0.2">
      <c r="AM396" s="11" t="str">
        <f t="shared" si="10"/>
        <v>1D</v>
      </c>
      <c r="AN396" s="48">
        <f>_xll.qlCalendarAdvance(Calendar,AN395,AM396,"f",FALSE)</f>
        <v>42801</v>
      </c>
      <c r="AO396" s="48">
        <f>_xll.qlCalendarAdvance(Calendar,AN396,Ndays&amp;"D",,,_xll.ohTrigger(Trigger,Recalc))</f>
        <v>42803</v>
      </c>
      <c r="AP396" s="49">
        <f>IFERROR(_xll.qlIndexFixing(Eur6M_QL,AO396,TRUE,Recalc),NA())</f>
        <v>1.769051518154541E-3</v>
      </c>
      <c r="AQ396" s="49">
        <f>IFERROR(_xll.qlIndexFixing(Eur6M_MX,AO396,TRUE,Recalc),NA())</f>
        <v>1.7786889787866889E-3</v>
      </c>
      <c r="AS396" s="49">
        <v>1.7715155815656786E-3</v>
      </c>
    </row>
    <row r="397" spans="39:45" x14ac:dyDescent="0.2">
      <c r="AM397" s="11" t="str">
        <f t="shared" si="10"/>
        <v>1D</v>
      </c>
      <c r="AN397" s="48">
        <f>_xll.qlCalendarAdvance(Calendar,AN396,AM397,"f",FALSE)</f>
        <v>42802</v>
      </c>
      <c r="AO397" s="48">
        <f>_xll.qlCalendarAdvance(Calendar,AN397,Ndays&amp;"D",,,_xll.ohTrigger(Trigger,Recalc))</f>
        <v>42804</v>
      </c>
      <c r="AP397" s="49">
        <f>IFERROR(_xll.qlIndexFixing(Eur6M_QL,AO397,TRUE,Recalc),NA())</f>
        <v>1.7738030911617704E-3</v>
      </c>
      <c r="AQ397" s="49">
        <f>IFERROR(_xll.qlIndexFixing(Eur6M_MX,AO397,TRUE,Recalc),NA())</f>
        <v>1.7843020170669479E-3</v>
      </c>
      <c r="AS397" s="49">
        <v>1.7763214023109491E-3</v>
      </c>
    </row>
    <row r="398" spans="39:45" x14ac:dyDescent="0.2">
      <c r="AM398" s="11" t="str">
        <f t="shared" si="10"/>
        <v>1D</v>
      </c>
      <c r="AN398" s="48">
        <f>_xll.qlCalendarAdvance(Calendar,AN397,AM398,"f",FALSE)</f>
        <v>42803</v>
      </c>
      <c r="AO398" s="48">
        <f>_xll.qlCalendarAdvance(Calendar,AN398,Ndays&amp;"D",,,_xll.ohTrigger(Trigger,Recalc))</f>
        <v>42807</v>
      </c>
      <c r="AP398" s="49">
        <f>IFERROR(_xll.qlIndexFixing(Eur6M_QL,AO398,TRUE,Recalc),NA())</f>
        <v>1.7785310396223333E-3</v>
      </c>
      <c r="AQ398" s="49">
        <f>IFERROR(_xll.qlIndexFixing(Eur6M_MX,AO398,TRUE,Recalc),NA())</f>
        <v>1.7899002091585807E-3</v>
      </c>
      <c r="AS398" s="49">
        <v>1.7810988130840184E-3</v>
      </c>
    </row>
    <row r="399" spans="39:45" x14ac:dyDescent="0.2">
      <c r="AM399" s="11" t="str">
        <f t="shared" si="10"/>
        <v>1D</v>
      </c>
      <c r="AN399" s="48">
        <f>_xll.qlCalendarAdvance(Calendar,AN398,AM399,"f",FALSE)</f>
        <v>42804</v>
      </c>
      <c r="AO399" s="48">
        <f>_xll.qlCalendarAdvance(Calendar,AN399,Ndays&amp;"D",,,_xll.ohTrigger(Trigger,Recalc))</f>
        <v>42808</v>
      </c>
      <c r="AP399" s="49">
        <f>IFERROR(_xll.qlIndexFixing(Eur6M_QL,AO399,TRUE,Recalc),NA())</f>
        <v>1.7874492042589986E-3</v>
      </c>
      <c r="AQ399" s="49">
        <f>IFERROR(_xll.qlIndexFixing(Eur6M_MX,AO399,TRUE,Recalc),NA())</f>
        <v>1.8013084652915737E-3</v>
      </c>
      <c r="AS399" s="49">
        <v>1.7915443378211451E-3</v>
      </c>
    </row>
    <row r="400" spans="39:45" x14ac:dyDescent="0.2">
      <c r="AM400" s="11" t="str">
        <f t="shared" si="10"/>
        <v>1D</v>
      </c>
      <c r="AN400" s="48">
        <f>_xll.qlCalendarAdvance(Calendar,AN399,AM400,"f",FALSE)</f>
        <v>42807</v>
      </c>
      <c r="AO400" s="48">
        <f>_xll.qlCalendarAdvance(Calendar,AN400,Ndays&amp;"D",,,_xll.ohTrigger(Trigger,Recalc))</f>
        <v>42809</v>
      </c>
      <c r="AP400" s="49">
        <f>IFERROR(_xll.qlIndexFixing(Eur6M_QL,AO400,TRUE,Recalc),NA())</f>
        <v>1.7900284941728115E-3</v>
      </c>
      <c r="AQ400" s="49">
        <f>IFERROR(_xll.qlIndexFixing(Eur6M_MX,AO400,TRUE,Recalc),NA())</f>
        <v>1.8039673637349591E-3</v>
      </c>
      <c r="AS400" s="49">
        <v>1.7934386412979265E-3</v>
      </c>
    </row>
    <row r="401" spans="39:45" x14ac:dyDescent="0.2">
      <c r="AM401" s="11" t="str">
        <f t="shared" si="10"/>
        <v>1D</v>
      </c>
      <c r="AN401" s="48">
        <f>_xll.qlCalendarAdvance(Calendar,AN400,AM401,"f",FALSE)</f>
        <v>42808</v>
      </c>
      <c r="AO401" s="48">
        <f>_xll.qlCalendarAdvance(Calendar,AN401,Ndays&amp;"D",,,_xll.ohTrigger(Trigger,Recalc))</f>
        <v>42810</v>
      </c>
      <c r="AP401" s="49">
        <f>IFERROR(_xll.qlIndexFixing(Eur6M_QL,AO401,TRUE,Recalc),NA())</f>
        <v>1.8018355342689896E-3</v>
      </c>
      <c r="AQ401" s="49">
        <f>IFERROR(_xll.qlIndexFixing(Eur6M_MX,AO401,TRUE,Recalc),NA())</f>
        <v>1.8176860075928536E-3</v>
      </c>
      <c r="AS401" s="49">
        <v>1.8047221169092966E-3</v>
      </c>
    </row>
    <row r="402" spans="39:45" x14ac:dyDescent="0.2">
      <c r="AM402" s="11" t="str">
        <f t="shared" si="10"/>
        <v>1D</v>
      </c>
      <c r="AN402" s="48">
        <f>_xll.qlCalendarAdvance(Calendar,AN401,AM402,"f",FALSE)</f>
        <v>42809</v>
      </c>
      <c r="AO402" s="48">
        <f>_xll.qlCalendarAdvance(Calendar,AN402,Ndays&amp;"D",,,_xll.ohTrigger(Trigger,Recalc))</f>
        <v>42811</v>
      </c>
      <c r="AP402" s="49">
        <f>IFERROR(_xll.qlIndexFixing(Eur6M_QL,AO402,TRUE,Recalc),NA())</f>
        <v>1.8064332800526513E-3</v>
      </c>
      <c r="AQ402" s="49">
        <f>IFERROR(_xll.qlIndexFixing(Eur6M_MX,AO402,TRUE,Recalc),NA())</f>
        <v>1.8232057042286988E-3</v>
      </c>
      <c r="AS402" s="49">
        <v>1.8094269869181009E-3</v>
      </c>
    </row>
    <row r="403" spans="39:45" x14ac:dyDescent="0.2">
      <c r="AM403" s="11" t="str">
        <f t="shared" si="10"/>
        <v>1D</v>
      </c>
      <c r="AN403" s="48">
        <f>_xll.qlCalendarAdvance(Calendar,AN402,AM403,"f",FALSE)</f>
        <v>42810</v>
      </c>
      <c r="AO403" s="48">
        <f>_xll.qlCalendarAdvance(Calendar,AN403,Ndays&amp;"D",,,_xll.ohTrigger(Trigger,Recalc))</f>
        <v>42814</v>
      </c>
      <c r="AP403" s="49">
        <f>IFERROR(_xll.qlIndexFixing(Eur6M_QL,AO403,TRUE,Recalc),NA())</f>
        <v>1.8110112976750345E-3</v>
      </c>
      <c r="AQ403" s="49">
        <f>IFERROR(_xll.qlIndexFixing(Eur6M_MX,AO403,TRUE,Recalc),NA())</f>
        <v>1.828714124028123E-3</v>
      </c>
      <c r="AS403" s="49">
        <v>1.8141364062065541E-3</v>
      </c>
    </row>
    <row r="404" spans="39:45" x14ac:dyDescent="0.2">
      <c r="AM404" s="11" t="str">
        <f t="shared" si="10"/>
        <v>1D</v>
      </c>
      <c r="AN404" s="48">
        <f>_xll.qlCalendarAdvance(Calendar,AN403,AM404,"f",FALSE)</f>
        <v>42811</v>
      </c>
      <c r="AO404" s="48">
        <f>_xll.qlCalendarAdvance(Calendar,AN404,Ndays&amp;"D",,,_xll.ohTrigger(Trigger,Recalc))</f>
        <v>42815</v>
      </c>
      <c r="AP404" s="49">
        <f>IFERROR(_xll.qlIndexFixing(Eur6M_QL,AO404,TRUE,Recalc),NA())</f>
        <v>1.8199268959403956E-3</v>
      </c>
      <c r="AQ404" s="49">
        <f>IFERROR(_xll.qlIndexFixing(Eur6M_MX,AO404,TRUE,Recalc),NA())</f>
        <v>1.8400530212310392E-3</v>
      </c>
      <c r="AS404" s="49">
        <v>1.8246408513900381E-3</v>
      </c>
    </row>
    <row r="405" spans="39:45" x14ac:dyDescent="0.2">
      <c r="AM405" s="11" t="str">
        <f t="shared" si="10"/>
        <v>1D</v>
      </c>
      <c r="AN405" s="48">
        <f>_xll.qlCalendarAdvance(Calendar,AN404,AM405,"f",FALSE)</f>
        <v>42814</v>
      </c>
      <c r="AO405" s="48">
        <f>_xll.qlCalendarAdvance(Calendar,AN405,Ndays&amp;"D",,,_xll.ohTrigger(Trigger,Recalc))</f>
        <v>42816</v>
      </c>
      <c r="AP405" s="49">
        <f>IFERROR(_xll.qlIndexFixing(Eur6M_QL,AO405,TRUE,Recalc),NA())</f>
        <v>1.8222937508182969E-3</v>
      </c>
      <c r="AQ405" s="49">
        <f>IFERROR(_xll.qlIndexFixing(Eur6M_MX,AO405,TRUE,Recalc),NA())</f>
        <v>1.8426215745617144E-3</v>
      </c>
      <c r="AS405" s="49">
        <v>1.8264873115031656E-3</v>
      </c>
    </row>
    <row r="406" spans="39:45" x14ac:dyDescent="0.2">
      <c r="AM406" s="11" t="str">
        <f t="shared" si="10"/>
        <v>1D</v>
      </c>
      <c r="AN406" s="48">
        <f>_xll.qlCalendarAdvance(Calendar,AN405,AM406,"f",FALSE)</f>
        <v>42815</v>
      </c>
      <c r="AO406" s="48">
        <f>_xll.qlCalendarAdvance(Calendar,AN406,Ndays&amp;"D",,,_xll.ohTrigger(Trigger,Recalc))</f>
        <v>42817</v>
      </c>
      <c r="AP406" s="49">
        <f>IFERROR(_xll.qlIndexFixing(Eur6M_QL,AO406,TRUE,Recalc),NA())</f>
        <v>1.8336258487424658E-3</v>
      </c>
      <c r="AQ406" s="49">
        <f>IFERROR(_xll.qlIndexFixing(Eur6M_MX,AO406,TRUE,Recalc),NA())</f>
        <v>1.8561057071567794E-3</v>
      </c>
      <c r="AS406" s="49">
        <v>1.8379225300349643E-3</v>
      </c>
    </row>
    <row r="407" spans="39:45" x14ac:dyDescent="0.2">
      <c r="AM407" s="11" t="str">
        <f t="shared" si="10"/>
        <v>1D</v>
      </c>
      <c r="AN407" s="48">
        <f>_xll.qlCalendarAdvance(Calendar,AN406,AM407,"f",FALSE)</f>
        <v>42816</v>
      </c>
      <c r="AO407" s="48">
        <f>_xll.qlCalendarAdvance(Calendar,AN407,Ndays&amp;"D",,,_xll.ohTrigger(Trigger,Recalc))</f>
        <v>42818</v>
      </c>
      <c r="AP407" s="49">
        <f>IFERROR(_xll.qlIndexFixing(Eur6M_QL,AO407,TRUE,Recalc),NA())</f>
        <v>1.8380978008984395E-3</v>
      </c>
      <c r="AQ407" s="49">
        <f>IFERROR(_xll.qlIndexFixing(Eur6M_MX,AO407,TRUE,Recalc),NA())</f>
        <v>1.8615577111341895E-3</v>
      </c>
      <c r="AS407" s="49">
        <v>1.8427621972975628E-3</v>
      </c>
    </row>
    <row r="408" spans="39:45" x14ac:dyDescent="0.2">
      <c r="AM408" s="11" t="str">
        <f t="shared" si="10"/>
        <v>1D</v>
      </c>
      <c r="AN408" s="48">
        <f>_xll.qlCalendarAdvance(Calendar,AN407,AM408,"f",FALSE)</f>
        <v>42817</v>
      </c>
      <c r="AO408" s="48">
        <f>_xll.qlCalendarAdvance(Calendar,AN408,Ndays&amp;"D",,,_xll.ohTrigger(Trigger,Recalc))</f>
        <v>42821</v>
      </c>
      <c r="AP408" s="49">
        <f>IFERROR(_xll.qlIndexFixing(Eur6M_QL,AO408,TRUE,Recalc),NA())</f>
        <v>1.8425541742444318E-3</v>
      </c>
      <c r="AQ408" s="49">
        <f>IFERROR(_xll.qlIndexFixing(Eur6M_MX,AO408,TRUE,Recalc),NA())</f>
        <v>1.8670022288022011E-3</v>
      </c>
      <c r="AS408" s="49">
        <v>1.8476410508695756E-3</v>
      </c>
    </row>
    <row r="409" spans="39:45" x14ac:dyDescent="0.2">
      <c r="AM409" s="11" t="str">
        <f t="shared" si="10"/>
        <v>1D</v>
      </c>
      <c r="AN409" s="48">
        <f>_xll.qlCalendarAdvance(Calendar,AN408,AM409,"f",FALSE)</f>
        <v>42818</v>
      </c>
      <c r="AO409" s="48">
        <f>_xll.qlCalendarAdvance(Calendar,AN409,Ndays&amp;"D",,,_xll.ohTrigger(Trigger,Recalc))</f>
        <v>42822</v>
      </c>
      <c r="AP409" s="49">
        <f>IFERROR(_xll.qlIndexFixing(Eur6M_QL,AO409,TRUE,Recalc),NA())</f>
        <v>1.8447556634148918E-3</v>
      </c>
      <c r="AQ409" s="49">
        <f>IFERROR(_xll.qlIndexFixing(Eur6M_MX,AO409,TRUE,Recalc),NA())</f>
        <v>1.8695062298942776E-3</v>
      </c>
      <c r="AS409" s="49">
        <v>1.8496280430569381E-3</v>
      </c>
    </row>
    <row r="410" spans="39:45" x14ac:dyDescent="0.2">
      <c r="AM410" s="11" t="str">
        <f t="shared" si="10"/>
        <v>1D</v>
      </c>
      <c r="AN410" s="48">
        <f>_xll.qlCalendarAdvance(Calendar,AN409,AM410,"f",FALSE)</f>
        <v>42821</v>
      </c>
      <c r="AO410" s="48">
        <f>_xll.qlCalendarAdvance(Calendar,AN410,Ndays&amp;"D",,,_xll.ohTrigger(Trigger,Recalc))</f>
        <v>42823</v>
      </c>
      <c r="AP410" s="49">
        <f>IFERROR(_xll.qlIndexFixing(Eur6M_QL,AO410,TRUE,Recalc),NA())</f>
        <v>1.8469306127396406E-3</v>
      </c>
      <c r="AQ410" s="49">
        <f>IFERROR(_xll.qlIndexFixing(Eur6M_MX,AO410,TRUE,Recalc),NA())</f>
        <v>1.8719994412713598E-3</v>
      </c>
      <c r="AS410" s="49">
        <v>1.8516538175488834E-3</v>
      </c>
    </row>
    <row r="411" spans="39:45" x14ac:dyDescent="0.2">
      <c r="AM411" s="11" t="str">
        <f t="shared" si="10"/>
        <v>1D</v>
      </c>
      <c r="AN411" s="48">
        <f>_xll.qlCalendarAdvance(Calendar,AN410,AM411,"f",FALSE)</f>
        <v>42822</v>
      </c>
      <c r="AO411" s="48">
        <f>_xll.qlCalendarAdvance(Calendar,AN411,Ndays&amp;"D",,,_xll.ohTrigger(Trigger,Recalc))</f>
        <v>42824</v>
      </c>
      <c r="AP411" s="49">
        <f>IFERROR(_xll.qlIndexFixing(Eur6M_QL,AO411,TRUE,Recalc),NA())</f>
        <v>1.862335839346294E-3</v>
      </c>
      <c r="AQ411" s="49">
        <f>IFERROR(_xll.qlIndexFixing(Eur6M_MX,AO411,TRUE,Recalc),NA())</f>
        <v>1.8911900217291567E-3</v>
      </c>
      <c r="AS411" s="49">
        <v>1.86984512700356E-3</v>
      </c>
    </row>
    <row r="412" spans="39:45" x14ac:dyDescent="0.2">
      <c r="AM412" s="11" t="str">
        <f t="shared" si="10"/>
        <v>1D</v>
      </c>
      <c r="AN412" s="48">
        <f>_xll.qlCalendarAdvance(Calendar,AN411,AM412,"f",FALSE)</f>
        <v>42823</v>
      </c>
      <c r="AO412" s="48">
        <f>_xll.qlCalendarAdvance(Calendar,AN412,Ndays&amp;"D",,,_xll.ohTrigger(Trigger,Recalc))</f>
        <v>42825</v>
      </c>
      <c r="AP412" s="49">
        <f>IFERROR(_xll.qlIndexFixing(Eur6M_QL,AO412,TRUE,Recalc),NA())</f>
        <v>1.866699459556817E-3</v>
      </c>
      <c r="AQ412" s="49">
        <f>IFERROR(_xll.qlIndexFixing(Eur6M_MX,AO412,TRUE,Recalc),NA())</f>
        <v>1.8965739654370653E-3</v>
      </c>
      <c r="AS412" s="49">
        <v>1.8750425742992756E-3</v>
      </c>
    </row>
    <row r="413" spans="39:45" x14ac:dyDescent="0.2">
      <c r="AM413" s="11" t="str">
        <f t="shared" si="10"/>
        <v>1D</v>
      </c>
      <c r="AN413" s="48">
        <f>_xll.qlCalendarAdvance(Calendar,AN412,AM413,"f",FALSE)</f>
        <v>42824</v>
      </c>
      <c r="AO413" s="48">
        <f>_xll.qlCalendarAdvance(Calendar,AN413,Ndays&amp;"D",,,_xll.ohTrigger(Trigger,Recalc))</f>
        <v>42828</v>
      </c>
      <c r="AP413" s="49">
        <f>IFERROR(_xll.qlIndexFixing(Eur6M_QL,AO413,TRUE,Recalc),NA())</f>
        <v>1.8710517985282278E-3</v>
      </c>
      <c r="AQ413" s="49">
        <f>IFERROR(_xll.qlIndexFixing(Eur6M_MX,AO413,TRUE,Recalc),NA())</f>
        <v>1.90190540921183E-3</v>
      </c>
      <c r="AS413" s="49">
        <v>1.880271084018881E-3</v>
      </c>
    </row>
    <row r="414" spans="39:45" x14ac:dyDescent="0.2">
      <c r="AM414" s="11" t="str">
        <f t="shared" si="10"/>
        <v>1D</v>
      </c>
      <c r="AN414" s="48">
        <f>_xll.qlCalendarAdvance(Calendar,AN413,AM414,"f",FALSE)</f>
        <v>42825</v>
      </c>
      <c r="AO414" s="48">
        <f>_xll.qlCalendarAdvance(Calendar,AN414,Ndays&amp;"D",,,_xll.ohTrigger(Trigger,Recalc))</f>
        <v>42829</v>
      </c>
      <c r="AP414" s="49">
        <f>IFERROR(_xll.qlIndexFixing(Eur6M_QL,AO414,TRUE,Recalc),NA())</f>
        <v>1.8753935094792079E-3</v>
      </c>
      <c r="AQ414" s="49">
        <f>IFERROR(_xll.qlIndexFixing(Eur6M_MX,AO414,TRUE,Recalc),NA())</f>
        <v>1.9071872789223968E-3</v>
      </c>
      <c r="AS414" s="49">
        <v>1.8855289349001181E-3</v>
      </c>
    </row>
    <row r="415" spans="39:45" x14ac:dyDescent="0.2">
      <c r="AM415" s="11" t="str">
        <f t="shared" si="10"/>
        <v>1D</v>
      </c>
      <c r="AN415" s="48">
        <f>_xll.qlCalendarAdvance(Calendar,AN414,AM415,"f",FALSE)</f>
        <v>42828</v>
      </c>
      <c r="AO415" s="48">
        <f>_xll.qlCalendarAdvance(Calendar,AN415,Ndays&amp;"D",,,_xll.ohTrigger(Trigger,Recalc))</f>
        <v>42830</v>
      </c>
      <c r="AP415" s="49">
        <f>IFERROR(_xll.qlIndexFixing(Eur6M_QL,AO415,TRUE,Recalc),NA())</f>
        <v>1.8844123698893555E-3</v>
      </c>
      <c r="AQ415" s="49">
        <f>IFERROR(_xll.qlIndexFixing(Eur6M_MX,AO415,TRUE,Recalc),NA())</f>
        <v>1.9183299775973029E-3</v>
      </c>
      <c r="AS415" s="49">
        <v>1.8967642128056199E-3</v>
      </c>
    </row>
    <row r="416" spans="39:45" x14ac:dyDescent="0.2">
      <c r="AM416" s="11" t="str">
        <f t="shared" si="10"/>
        <v>1D</v>
      </c>
      <c r="AN416" s="48">
        <f>_xll.qlCalendarAdvance(Calendar,AN415,AM416,"f",FALSE)</f>
        <v>42829</v>
      </c>
      <c r="AO416" s="48">
        <f>_xll.qlCalendarAdvance(Calendar,AN416,Ndays&amp;"D",,,_xll.ohTrigger(Trigger,Recalc))</f>
        <v>42831</v>
      </c>
      <c r="AP416" s="49">
        <f>IFERROR(_xll.qlIndexFixing(Eur6M_QL,AO416,TRUE,Recalc),NA())</f>
        <v>1.8926673191405519E-3</v>
      </c>
      <c r="AQ416" s="49">
        <f>IFERROR(_xll.qlIndexFixing(Eur6M_MX,AO416,TRUE,Recalc),NA())</f>
        <v>1.9278783148653565E-3</v>
      </c>
      <c r="AS416" s="49">
        <v>1.9068188839942819E-3</v>
      </c>
    </row>
    <row r="417" spans="39:45" x14ac:dyDescent="0.2">
      <c r="AM417" s="11" t="str">
        <f t="shared" si="10"/>
        <v>1D</v>
      </c>
      <c r="AN417" s="48">
        <f>_xll.qlCalendarAdvance(Calendar,AN416,AM417,"f",FALSE)</f>
        <v>42830</v>
      </c>
      <c r="AO417" s="48">
        <f>_xll.qlCalendarAdvance(Calendar,AN417,Ndays&amp;"D",,,_xll.ohTrigger(Trigger,Recalc))</f>
        <v>42832</v>
      </c>
      <c r="AP417" s="49">
        <f>IFERROR(_xll.qlIndexFixing(Eur6M_QL,AO417,TRUE,Recalc),NA())</f>
        <v>1.8969658699555204E-3</v>
      </c>
      <c r="AQ417" s="49">
        <f>IFERROR(_xll.qlIndexFixing(Eur6M_MX,AO417,TRUE,Recalc),NA())</f>
        <v>1.9329569826393345E-3</v>
      </c>
      <c r="AS417" s="49">
        <v>1.9121971809369493E-3</v>
      </c>
    </row>
    <row r="418" spans="39:45" x14ac:dyDescent="0.2">
      <c r="AM418" s="11" t="str">
        <f t="shared" si="10"/>
        <v>1D</v>
      </c>
      <c r="AN418" s="48">
        <f>_xll.qlCalendarAdvance(Calendar,AN417,AM418,"f",FALSE)</f>
        <v>42831</v>
      </c>
      <c r="AO418" s="48">
        <f>_xll.qlCalendarAdvance(Calendar,AN418,Ndays&amp;"D",,,_xll.ohTrigger(Trigger,Recalc))</f>
        <v>42835</v>
      </c>
      <c r="AP418" s="49">
        <f>IFERROR(_xll.qlIndexFixing(Eur6M_QL,AO418,TRUE,Recalc),NA())</f>
        <v>1.9012578210717776E-3</v>
      </c>
      <c r="AQ418" s="49">
        <f>IFERROR(_xll.qlIndexFixing(Eur6M_MX,AO418,TRUE,Recalc),NA())</f>
        <v>1.9380040997635695E-3</v>
      </c>
      <c r="AS418" s="49">
        <v>1.9175942269719502E-3</v>
      </c>
    </row>
    <row r="419" spans="39:45" x14ac:dyDescent="0.2">
      <c r="AM419" s="11" t="str">
        <f t="shared" si="10"/>
        <v>1D</v>
      </c>
      <c r="AN419" s="48">
        <f>_xll.qlCalendarAdvance(Calendar,AN418,AM419,"f",FALSE)</f>
        <v>42832</v>
      </c>
      <c r="AO419" s="48">
        <f>_xll.qlCalendarAdvance(Calendar,AN419,Ndays&amp;"D",,,_xll.ohTrigger(Trigger,Recalc))</f>
        <v>42836</v>
      </c>
      <c r="AP419" s="49">
        <f>IFERROR(_xll.qlIndexFixing(Eur6M_QL,AO419,TRUE,Recalc),NA())</f>
        <v>1.9055438620461508E-3</v>
      </c>
      <c r="AQ419" s="49">
        <f>IFERROR(_xll.qlIndexFixing(Eur6M_MX,AO419,TRUE,Recalc),NA())</f>
        <v>1.9430227481697113E-3</v>
      </c>
      <c r="AS419" s="49">
        <v>1.9230082126666806E-3</v>
      </c>
    </row>
    <row r="420" spans="39:45" x14ac:dyDescent="0.2">
      <c r="AM420" s="11" t="str">
        <f t="shared" si="10"/>
        <v>1D</v>
      </c>
      <c r="AN420" s="48">
        <f>_xll.qlCalendarAdvance(Calendar,AN419,AM420,"f",FALSE)</f>
        <v>42835</v>
      </c>
      <c r="AO420" s="48">
        <f>_xll.qlCalendarAdvance(Calendar,AN420,Ndays&amp;"D",,,_xll.ohTrigger(Trigger,Recalc))</f>
        <v>42837</v>
      </c>
      <c r="AP420" s="49">
        <f>IFERROR(_xll.qlIndexFixing(Eur6M_QL,AO420,TRUE,Recalc),NA())</f>
        <v>1.9269099126029325E-3</v>
      </c>
      <c r="AQ420" s="49">
        <f>IFERROR(_xll.qlIndexFixing(Eur6M_MX,AO420,TRUE,Recalc),NA())</f>
        <v>1.9677983875690122E-3</v>
      </c>
      <c r="AS420" s="49">
        <v>1.9502680240973409E-3</v>
      </c>
    </row>
    <row r="421" spans="39:45" x14ac:dyDescent="0.2">
      <c r="AM421" s="11" t="str">
        <f t="shared" si="10"/>
        <v>1D</v>
      </c>
      <c r="AN421" s="48">
        <f>_xll.qlCalendarAdvance(Calendar,AN420,AM421,"f",FALSE)</f>
        <v>42836</v>
      </c>
      <c r="AO421" s="48">
        <f>_xll.qlCalendarAdvance(Calendar,AN421,Ndays&amp;"D",,,_xll.ohTrigger(Trigger,Recalc))</f>
        <v>42838</v>
      </c>
      <c r="AP421" s="49">
        <f>IFERROR(_xll.qlIndexFixing(Eur6M_QL,AO421,TRUE,Recalc),NA())</f>
        <v>1.9311752640908976E-3</v>
      </c>
      <c r="AQ421" s="49">
        <f>IFERROR(_xll.qlIndexFixing(Eur6M_MX,AO421,TRUE,Recalc),NA())</f>
        <v>1.972712192655554E-3</v>
      </c>
      <c r="AS421" s="49">
        <v>1.9557449442134615E-3</v>
      </c>
    </row>
    <row r="422" spans="39:45" x14ac:dyDescent="0.2">
      <c r="AM422" s="11" t="str">
        <f t="shared" si="10"/>
        <v>1D</v>
      </c>
      <c r="AN422" s="48">
        <f>_xll.qlCalendarAdvance(Calendar,AN421,AM422,"f",FALSE)</f>
        <v>42837</v>
      </c>
      <c r="AO422" s="48">
        <f>_xll.qlCalendarAdvance(Calendar,AN422,Ndays&amp;"D",,,_xll.ohTrigger(Trigger,Recalc))</f>
        <v>42843</v>
      </c>
      <c r="AP422" s="49">
        <f>IFERROR(_xll.qlIndexFixing(Eur6M_QL,AO422,TRUE,Recalc),NA())</f>
        <v>1.9354396776773029E-3</v>
      </c>
      <c r="AQ422" s="49">
        <f>IFERROR(_xll.qlIndexFixing(Eur6M_MX,AO422,TRUE,Recalc),NA())</f>
        <v>1.9776197267570533E-3</v>
      </c>
      <c r="AS422" s="49">
        <v>1.9612257852268497E-3</v>
      </c>
    </row>
    <row r="423" spans="39:45" x14ac:dyDescent="0.2">
      <c r="AM423" s="11" t="str">
        <f t="shared" si="10"/>
        <v>1D</v>
      </c>
      <c r="AN423" s="48">
        <f>_xll.qlCalendarAdvance(Calendar,AN422,AM423,"f",FALSE)</f>
        <v>42838</v>
      </c>
      <c r="AO423" s="48">
        <f>_xll.qlCalendarAdvance(Calendar,AN423,Ndays&amp;"D",,,_xll.ohTrigger(Trigger,Recalc))</f>
        <v>42844</v>
      </c>
      <c r="AP423" s="49">
        <f>IFERROR(_xll.qlIndexFixing(Eur6M_QL,AO423,TRUE,Recalc),NA())</f>
        <v>1.944759862317878E-3</v>
      </c>
      <c r="AQ423" s="49">
        <f>IFERROR(_xll.qlIndexFixing(Eur6M_MX,AO423,TRUE,Recalc),NA())</f>
        <v>1.9885659861930229E-3</v>
      </c>
      <c r="AS423" s="49">
        <v>1.9727604816070277E-3</v>
      </c>
    </row>
    <row r="424" spans="39:45" x14ac:dyDescent="0.2">
      <c r="AM424" s="11" t="str">
        <f t="shared" si="10"/>
        <v>1D</v>
      </c>
      <c r="AN424" s="48">
        <f>_xll.qlCalendarAdvance(Calendar,AN423,AM424,"f",FALSE)</f>
        <v>42843</v>
      </c>
      <c r="AO424" s="48">
        <f>_xll.qlCalendarAdvance(Calendar,AN424,Ndays&amp;"D",,,_xll.ohTrigger(Trigger,Recalc))</f>
        <v>42845</v>
      </c>
      <c r="AP424" s="49">
        <f>IFERROR(_xll.qlIndexFixing(Eur6M_QL,AO424,TRUE,Recalc),NA())</f>
        <v>1.9525026525809073E-3</v>
      </c>
      <c r="AQ424" s="49">
        <f>IFERROR(_xll.qlIndexFixing(Eur6M_MX,AO424,TRUE,Recalc),NA())</f>
        <v>1.9972526932742771E-3</v>
      </c>
      <c r="AS424" s="49">
        <v>1.9831499648955207E-3</v>
      </c>
    </row>
    <row r="425" spans="39:45" x14ac:dyDescent="0.2">
      <c r="AM425" s="11" t="str">
        <f t="shared" si="10"/>
        <v>1D</v>
      </c>
      <c r="AN425" s="48">
        <f>_xll.qlCalendarAdvance(Calendar,AN424,AM425,"f",FALSE)</f>
        <v>42844</v>
      </c>
      <c r="AO425" s="48">
        <f>_xll.qlCalendarAdvance(Calendar,AN425,Ndays&amp;"D",,,_xll.ohTrigger(Trigger,Recalc))</f>
        <v>42846</v>
      </c>
      <c r="AP425" s="49">
        <f>IFERROR(_xll.qlIndexFixing(Eur6M_QL,AO425,TRUE,Recalc),NA())</f>
        <v>1.9567734467656572E-3</v>
      </c>
      <c r="AQ425" s="49">
        <f>IFERROR(_xll.qlIndexFixing(Eur6M_MX,AO425,TRUE,Recalc),NA())</f>
        <v>2.0021782224946142E-3</v>
      </c>
      <c r="AS425" s="49">
        <v>1.9886215051328035E-3</v>
      </c>
    </row>
    <row r="426" spans="39:45" x14ac:dyDescent="0.2">
      <c r="AM426" s="11" t="str">
        <f t="shared" si="10"/>
        <v>1D</v>
      </c>
      <c r="AN426" s="48">
        <f>_xll.qlCalendarAdvance(Calendar,AN425,AM426,"f",FALSE)</f>
        <v>42845</v>
      </c>
      <c r="AO426" s="48">
        <f>_xll.qlCalendarAdvance(Calendar,AN426,Ndays&amp;"D",,,_xll.ohTrigger(Trigger,Recalc))</f>
        <v>42849</v>
      </c>
      <c r="AP426" s="49">
        <f>IFERROR(_xll.qlIndexFixing(Eur6M_QL,AO426,TRUE,Recalc),NA())</f>
        <v>1.961047767432683E-3</v>
      </c>
      <c r="AQ426" s="49">
        <f>IFERROR(_xll.qlIndexFixing(Eur6M_MX,AO426,TRUE,Recalc),NA())</f>
        <v>2.0071173768072621E-3</v>
      </c>
      <c r="AS426" s="49">
        <v>1.9940853159660845E-3</v>
      </c>
    </row>
    <row r="427" spans="39:45" x14ac:dyDescent="0.2">
      <c r="AM427" s="11" t="str">
        <f t="shared" si="10"/>
        <v>1D</v>
      </c>
      <c r="AN427" s="48">
        <f>_xll.qlCalendarAdvance(Calendar,AN426,AM427,"f",FALSE)</f>
        <v>42846</v>
      </c>
      <c r="AO427" s="48">
        <f>_xll.qlCalendarAdvance(Calendar,AN427,Ndays&amp;"D",,,_xll.ohTrigger(Trigger,Recalc))</f>
        <v>42850</v>
      </c>
      <c r="AP427" s="49">
        <f>IFERROR(_xll.qlIndexFixing(Eur6M_QL,AO427,TRUE,Recalc),NA())</f>
        <v>1.9653263768159759E-3</v>
      </c>
      <c r="AQ427" s="49">
        <f>IFERROR(_xll.qlIndexFixing(Eur6M_MX,AO427,TRUE,Recalc),NA())</f>
        <v>2.012073550257485E-3</v>
      </c>
      <c r="AS427" s="49">
        <v>1.9995394115775145E-3</v>
      </c>
    </row>
    <row r="428" spans="39:45" x14ac:dyDescent="0.2">
      <c r="AM428" s="11" t="str">
        <f t="shared" si="10"/>
        <v>1D</v>
      </c>
      <c r="AN428" s="48">
        <f>_xll.qlCalendarAdvance(Calendar,AN427,AM428,"f",FALSE)</f>
        <v>42849</v>
      </c>
      <c r="AO428" s="48">
        <f>_xll.qlCalendarAdvance(Calendar,AN428,Ndays&amp;"D",,,_xll.ohTrigger(Trigger,Recalc))</f>
        <v>42851</v>
      </c>
      <c r="AP428" s="49">
        <f>IFERROR(_xll.qlIndexFixing(Eur6M_QL,AO428,TRUE,Recalc),NA())</f>
        <v>1.9774940264981646E-3</v>
      </c>
      <c r="AQ428" s="49">
        <f>IFERROR(_xll.qlIndexFixing(Eur6M_MX,AO428,TRUE,Recalc),NA())</f>
        <v>2.0262274876146139E-3</v>
      </c>
      <c r="AS428" s="49">
        <v>2.0141376648106653E-3</v>
      </c>
    </row>
    <row r="429" spans="39:45" x14ac:dyDescent="0.2">
      <c r="AM429" s="11" t="str">
        <f t="shared" si="10"/>
        <v>1D</v>
      </c>
      <c r="AN429" s="48">
        <f>_xll.qlCalendarAdvance(Calendar,AN428,AM429,"f",FALSE)</f>
        <v>42850</v>
      </c>
      <c r="AO429" s="48">
        <f>_xll.qlCalendarAdvance(Calendar,AN429,Ndays&amp;"D",,,_xll.ohTrigger(Trigger,Recalc))</f>
        <v>42852</v>
      </c>
      <c r="AP429" s="49">
        <f>IFERROR(_xll.qlIndexFixing(Eur6M_QL,AO429,TRUE,Recalc),NA())</f>
        <v>1.989485369761406E-3</v>
      </c>
      <c r="AQ429" s="49">
        <f>IFERROR(_xll.qlIndexFixing(Eur6M_MX,AO429,TRUE,Recalc),NA())</f>
        <v>2.0403102072165938E-3</v>
      </c>
      <c r="AS429" s="49">
        <v>2.0296621063477299E-3</v>
      </c>
    </row>
    <row r="430" spans="39:45" x14ac:dyDescent="0.2">
      <c r="AM430" s="11" t="str">
        <f t="shared" si="10"/>
        <v>1D</v>
      </c>
      <c r="AN430" s="48">
        <f>_xll.qlCalendarAdvance(Calendar,AN429,AM430,"f",FALSE)</f>
        <v>42851</v>
      </c>
      <c r="AO430" s="48">
        <f>_xll.qlCalendarAdvance(Calendar,AN430,Ndays&amp;"D",,,_xll.ohTrigger(Trigger,Recalc))</f>
        <v>42853</v>
      </c>
      <c r="AP430" s="49">
        <f>IFERROR(_xll.qlIndexFixing(Eur6M_QL,AO430,TRUE,Recalc),NA())</f>
        <v>1.9938197985529442E-3</v>
      </c>
      <c r="AQ430" s="49">
        <f>IFERROR(_xll.qlIndexFixing(Eur6M_MX,AO430,TRUE,Recalc),NA())</f>
        <v>2.0454195032198305E-3</v>
      </c>
      <c r="AS430" s="49">
        <v>2.0350080017666789E-3</v>
      </c>
    </row>
    <row r="431" spans="39:45" x14ac:dyDescent="0.2">
      <c r="AM431" s="11" t="str">
        <f t="shared" si="10"/>
        <v>1D</v>
      </c>
      <c r="AN431" s="48">
        <f>_xll.qlCalendarAdvance(Calendar,AN430,AM431,"f",FALSE)</f>
        <v>42852</v>
      </c>
      <c r="AO431" s="48">
        <f>_xll.qlCalendarAdvance(Calendar,AN431,Ndays&amp;"D",,,_xll.ohTrigger(Trigger,Recalc))</f>
        <v>42857</v>
      </c>
      <c r="AP431" s="49">
        <f>IFERROR(_xll.qlIndexFixing(Eur6M_QL,AO431,TRUE,Recalc),NA())</f>
        <v>2.0035921764313589E-3</v>
      </c>
      <c r="AQ431" s="49">
        <f>IFERROR(_xll.qlIndexFixing(Eur6M_MX,AO431,TRUE,Recalc),NA())</f>
        <v>2.0566936372142901E-3</v>
      </c>
      <c r="AS431" s="49">
        <v>2.0464665258921751E-3</v>
      </c>
    </row>
    <row r="432" spans="39:45" x14ac:dyDescent="0.2">
      <c r="AM432" s="11" t="str">
        <f t="shared" ref="AM432:AM495" si="11">AM431</f>
        <v>1D</v>
      </c>
      <c r="AN432" s="48">
        <f>_xll.qlCalendarAdvance(Calendar,AN431,AM432,"f",FALSE)</f>
        <v>42853</v>
      </c>
      <c r="AO432" s="48">
        <f>_xll.qlCalendarAdvance(Calendar,AN432,Ndays&amp;"D",,,_xll.ohTrigger(Trigger,Recalc))</f>
        <v>42858</v>
      </c>
      <c r="AP432" s="49">
        <f>IFERROR(_xll.qlIndexFixing(Eur6M_QL,AO432,TRUE,Recalc),NA())</f>
        <v>2.0052425163329724E-3</v>
      </c>
      <c r="AQ432" s="49">
        <f>IFERROR(_xll.qlIndexFixing(Eur6M_MX,AO432,TRUE,Recalc),NA())</f>
        <v>2.0586968042881088E-3</v>
      </c>
      <c r="AS432" s="49">
        <v>2.0486553366877709E-3</v>
      </c>
    </row>
    <row r="433" spans="39:45" x14ac:dyDescent="0.2">
      <c r="AM433" s="11" t="str">
        <f t="shared" si="11"/>
        <v>1D</v>
      </c>
      <c r="AN433" s="48">
        <f>_xll.qlCalendarAdvance(Calendar,AN432,AM433,"f",FALSE)</f>
        <v>42857</v>
      </c>
      <c r="AO433" s="48">
        <f>_xll.qlCalendarAdvance(Calendar,AN433,Ndays&amp;"D",,,_xll.ohTrigger(Trigger,Recalc))</f>
        <v>42859</v>
      </c>
      <c r="AP433" s="49">
        <f>IFERROR(_xll.qlIndexFixing(Eur6M_QL,AO433,TRUE,Recalc),NA())</f>
        <v>2.0156543572627168E-3</v>
      </c>
      <c r="AQ433" s="49">
        <f>IFERROR(_xll.qlIndexFixing(Eur6M_MX,AO433,TRUE,Recalc),NA())</f>
        <v>2.0708165905073939E-3</v>
      </c>
      <c r="AS433" s="49">
        <v>2.0611593860156551E-3</v>
      </c>
    </row>
    <row r="434" spans="39:45" x14ac:dyDescent="0.2">
      <c r="AM434" s="11" t="str">
        <f t="shared" si="11"/>
        <v>1D</v>
      </c>
      <c r="AN434" s="48">
        <f>_xll.qlCalendarAdvance(Calendar,AN433,AM434,"f",FALSE)</f>
        <v>42858</v>
      </c>
      <c r="AO434" s="48">
        <f>_xll.qlCalendarAdvance(Calendar,AN434,Ndays&amp;"D",,,_xll.ohTrigger(Trigger,Recalc))</f>
        <v>42860</v>
      </c>
      <c r="AP434" s="49">
        <f>IFERROR(_xll.qlIndexFixing(Eur6M_QL,AO434,TRUE,Recalc),NA())</f>
        <v>2.020059419290037E-3</v>
      </c>
      <c r="AQ434" s="49">
        <f>IFERROR(_xll.qlIndexFixing(Eur6M_MX,AO434,TRUE,Recalc),NA())</f>
        <v>2.0758788718979932E-3</v>
      </c>
      <c r="AS434" s="49">
        <v>2.0663022711616638E-3</v>
      </c>
    </row>
    <row r="435" spans="39:45" x14ac:dyDescent="0.2">
      <c r="AM435" s="11" t="str">
        <f t="shared" si="11"/>
        <v>1D</v>
      </c>
      <c r="AN435" s="48">
        <f>_xll.qlCalendarAdvance(Calendar,AN434,AM435,"f",FALSE)</f>
        <v>42859</v>
      </c>
      <c r="AO435" s="48">
        <f>_xll.qlCalendarAdvance(Calendar,AN435,Ndays&amp;"D",,,_xll.ohTrigger(Trigger,Recalc))</f>
        <v>42863</v>
      </c>
      <c r="AP435" s="49">
        <f>IFERROR(_xll.qlIndexFixing(Eur6M_QL,AO435,TRUE,Recalc),NA())</f>
        <v>2.02447911129198E-3</v>
      </c>
      <c r="AQ435" s="49">
        <f>IFERROR(_xll.qlIndexFixing(Eur6M_MX,AO435,TRUE,Recalc),NA())</f>
        <v>2.0809397465929632E-3</v>
      </c>
      <c r="AS435" s="49">
        <v>2.0714255641271859E-3</v>
      </c>
    </row>
    <row r="436" spans="39:45" x14ac:dyDescent="0.2">
      <c r="AM436" s="11" t="str">
        <f t="shared" si="11"/>
        <v>1D</v>
      </c>
      <c r="AN436" s="48">
        <f>_xll.qlCalendarAdvance(Calendar,AN435,AM436,"f",FALSE)</f>
        <v>42860</v>
      </c>
      <c r="AO436" s="48">
        <f>_xll.qlCalendarAdvance(Calendar,AN436,Ndays&amp;"D",,,_xll.ohTrigger(Trigger,Recalc))</f>
        <v>42864</v>
      </c>
      <c r="AP436" s="49">
        <f>IFERROR(_xll.qlIndexFixing(Eur6M_QL,AO436,TRUE,Recalc),NA())</f>
        <v>2.0345315816162933E-3</v>
      </c>
      <c r="AQ436" s="49">
        <f>IFERROR(_xll.qlIndexFixing(Eur6M_MX,AO436,TRUE,Recalc),NA())</f>
        <v>2.0922504530401604E-3</v>
      </c>
      <c r="AS436" s="49">
        <v>2.0827685776993576E-3</v>
      </c>
    </row>
    <row r="437" spans="39:45" x14ac:dyDescent="0.2">
      <c r="AM437" s="11" t="str">
        <f t="shared" si="11"/>
        <v>1D</v>
      </c>
      <c r="AN437" s="48">
        <f>_xll.qlCalendarAdvance(Calendar,AN436,AM437,"f",FALSE)</f>
        <v>42863</v>
      </c>
      <c r="AO437" s="48">
        <f>_xll.qlCalendarAdvance(Calendar,AN437,Ndays&amp;"D",,,_xll.ohTrigger(Trigger,Recalc))</f>
        <v>42865</v>
      </c>
      <c r="AP437" s="49">
        <f>IFERROR(_xll.qlIndexFixing(Eur6M_QL,AO437,TRUE,Recalc),NA())</f>
        <v>2.0361841895168149E-3</v>
      </c>
      <c r="AQ437" s="49">
        <f>IFERROR(_xll.qlIndexFixing(Eur6M_MX,AO437,TRUE,Recalc),NA())</f>
        <v>2.0941952784448302E-3</v>
      </c>
      <c r="AS437" s="49">
        <v>2.0847536845044271E-3</v>
      </c>
    </row>
    <row r="438" spans="39:45" x14ac:dyDescent="0.2">
      <c r="AM438" s="11" t="str">
        <f t="shared" si="11"/>
        <v>1D</v>
      </c>
      <c r="AN438" s="48">
        <f>_xll.qlCalendarAdvance(Calendar,AN437,AM438,"f",FALSE)</f>
        <v>42864</v>
      </c>
      <c r="AO438" s="48">
        <f>_xll.qlCalendarAdvance(Calendar,AN438,Ndays&amp;"D",,,_xll.ohTrigger(Trigger,Recalc))</f>
        <v>42866</v>
      </c>
      <c r="AP438" s="49">
        <f>IFERROR(_xll.qlIndexFixing(Eur6M_QL,AO438,TRUE,Recalc),NA())</f>
        <v>2.0468262614414812E-3</v>
      </c>
      <c r="AQ438" s="49">
        <f>IFERROR(_xll.qlIndexFixing(Eur6M_MX,AO438,TRUE,Recalc),NA())</f>
        <v>2.106288900826044E-3</v>
      </c>
      <c r="AS438" s="49">
        <v>2.0968941342491831E-3</v>
      </c>
    </row>
    <row r="439" spans="39:45" x14ac:dyDescent="0.2">
      <c r="AM439" s="11" t="str">
        <f t="shared" si="11"/>
        <v>1D</v>
      </c>
      <c r="AN439" s="48">
        <f>_xll.qlCalendarAdvance(Calendar,AN438,AM439,"f",FALSE)</f>
        <v>42865</v>
      </c>
      <c r="AO439" s="48">
        <f>_xll.qlCalendarAdvance(Calendar,AN439,Ndays&amp;"D",,,_xll.ohTrigger(Trigger,Recalc))</f>
        <v>42867</v>
      </c>
      <c r="AP439" s="49">
        <f>IFERROR(_xll.qlIndexFixing(Eur6M_QL,AO439,TRUE,Recalc),NA())</f>
        <v>2.0513513499167127E-3</v>
      </c>
      <c r="AQ439" s="49">
        <f>IFERROR(_xll.qlIndexFixing(Eur6M_MX,AO439,TRUE,Recalc),NA())</f>
        <v>2.1113810375748289E-3</v>
      </c>
      <c r="AS439" s="49">
        <v>2.1019878552268035E-3</v>
      </c>
    </row>
    <row r="440" spans="39:45" x14ac:dyDescent="0.2">
      <c r="AM440" s="11" t="str">
        <f t="shared" si="11"/>
        <v>1D</v>
      </c>
      <c r="AN440" s="48">
        <f>_xll.qlCalendarAdvance(Calendar,AN439,AM440,"f",FALSE)</f>
        <v>42866</v>
      </c>
      <c r="AO440" s="48">
        <f>_xll.qlCalendarAdvance(Calendar,AN440,Ndays&amp;"D",,,_xll.ohTrigger(Trigger,Recalc))</f>
        <v>42870</v>
      </c>
      <c r="AP440" s="49">
        <f>IFERROR(_xll.qlIndexFixing(Eur6M_QL,AO440,TRUE,Recalc),NA())</f>
        <v>2.0558969887846355E-3</v>
      </c>
      <c r="AQ440" s="49">
        <f>IFERROR(_xll.qlIndexFixing(Eur6M_MX,AO440,TRUE,Recalc),NA())</f>
        <v>2.1164851173801577E-3</v>
      </c>
      <c r="AS440" s="49">
        <v>2.1070915699202782E-3</v>
      </c>
    </row>
    <row r="441" spans="39:45" x14ac:dyDescent="0.2">
      <c r="AM441" s="11" t="str">
        <f t="shared" si="11"/>
        <v>1D</v>
      </c>
      <c r="AN441" s="48">
        <f>_xll.qlCalendarAdvance(Calendar,AN440,AM441,"f",FALSE)</f>
        <v>42867</v>
      </c>
      <c r="AO441" s="48">
        <f>_xll.qlCalendarAdvance(Calendar,AN441,Ndays&amp;"D",,,_xll.ohTrigger(Trigger,Recalc))</f>
        <v>42871</v>
      </c>
      <c r="AP441" s="49">
        <f>IFERROR(_xll.qlIndexFixing(Eur6M_QL,AO441,TRUE,Recalc),NA())</f>
        <v>2.0662656775656046E-3</v>
      </c>
      <c r="AQ441" s="49">
        <f>IFERROR(_xll.qlIndexFixing(Eur6M_MX,AO441,TRUE,Recalc),NA())</f>
        <v>2.127926153729275E-3</v>
      </c>
      <c r="AS441" s="49">
        <v>2.118531885494128E-3</v>
      </c>
    </row>
    <row r="442" spans="39:45" x14ac:dyDescent="0.2">
      <c r="AM442" s="11" t="str">
        <f t="shared" si="11"/>
        <v>1D</v>
      </c>
      <c r="AN442" s="48">
        <f>_xll.qlCalendarAdvance(Calendar,AN441,AM442,"f",FALSE)</f>
        <v>42870</v>
      </c>
      <c r="AO442" s="48">
        <f>_xll.qlCalendarAdvance(Calendar,AN442,Ndays&amp;"D",,,_xll.ohTrigger(Trigger,Recalc))</f>
        <v>42872</v>
      </c>
      <c r="AP442" s="49">
        <f>IFERROR(_xll.qlIndexFixing(Eur6M_QL,AO442,TRUE,Recalc),NA())</f>
        <v>2.0679639104071311E-3</v>
      </c>
      <c r="AQ442" s="49">
        <f>IFERROR(_xll.qlIndexFixing(Eur6M_MX,AO442,TRUE,Recalc),NA())</f>
        <v>2.1299042181816509E-3</v>
      </c>
      <c r="AS442" s="49">
        <v>2.1205137258675294E-3</v>
      </c>
    </row>
    <row r="443" spans="39:45" x14ac:dyDescent="0.2">
      <c r="AM443" s="11" t="str">
        <f t="shared" si="11"/>
        <v>1D</v>
      </c>
      <c r="AN443" s="48">
        <f>_xll.qlCalendarAdvance(Calendar,AN442,AM443,"f",FALSE)</f>
        <v>42871</v>
      </c>
      <c r="AO443" s="48">
        <f>_xll.qlCalendarAdvance(Calendar,AN443,Ndays&amp;"D",,,_xll.ohTrigger(Trigger,Recalc))</f>
        <v>42873</v>
      </c>
      <c r="AP443" s="49">
        <f>IFERROR(_xll.qlIndexFixing(Eur6M_QL,AO443,TRUE,Recalc),NA())</f>
        <v>2.0789639451057607E-3</v>
      </c>
      <c r="AQ443" s="49">
        <f>IFERROR(_xll.qlIndexFixing(Eur6M_MX,AO443,TRUE,Recalc),NA())</f>
        <v>2.1422535800403489E-3</v>
      </c>
      <c r="AS443" s="49">
        <v>2.1329128324801393E-3</v>
      </c>
    </row>
    <row r="444" spans="39:45" x14ac:dyDescent="0.2">
      <c r="AM444" s="11" t="str">
        <f t="shared" si="11"/>
        <v>1D</v>
      </c>
      <c r="AN444" s="48">
        <f>_xll.qlCalendarAdvance(Calendar,AN443,AM444,"f",FALSE)</f>
        <v>42872</v>
      </c>
      <c r="AO444" s="48">
        <f>_xll.qlCalendarAdvance(Calendar,AN444,Ndays&amp;"D",,,_xll.ohTrigger(Trigger,Recalc))</f>
        <v>42874</v>
      </c>
      <c r="AP444" s="49">
        <f>IFERROR(_xll.qlIndexFixing(Eur6M_QL,AO444,TRUE,Recalc),NA())</f>
        <v>2.0836512623118755E-3</v>
      </c>
      <c r="AQ444" s="49">
        <f>IFERROR(_xll.qlIndexFixing(Eur6M_MX,AO444,TRUE,Recalc),NA())</f>
        <v>2.1474708423937943E-3</v>
      </c>
      <c r="AS444" s="49">
        <v>2.1381685678244647E-3</v>
      </c>
    </row>
    <row r="445" spans="39:45" x14ac:dyDescent="0.2">
      <c r="AM445" s="11" t="str">
        <f t="shared" si="11"/>
        <v>1D</v>
      </c>
      <c r="AN445" s="48">
        <f>_xll.qlCalendarAdvance(Calendar,AN444,AM445,"f",FALSE)</f>
        <v>42873</v>
      </c>
      <c r="AO445" s="48">
        <f>_xll.qlCalendarAdvance(Calendar,AN445,Ndays&amp;"D",,,_xll.ohTrigger(Trigger,Recalc))</f>
        <v>42877</v>
      </c>
      <c r="AP445" s="49">
        <f>IFERROR(_xll.qlIndexFixing(Eur6M_QL,AO445,TRUE,Recalc),NA())</f>
        <v>2.0883653034575733E-3</v>
      </c>
      <c r="AQ445" s="49">
        <f>IFERROR(_xll.qlIndexFixing(Eur6M_MX,AO445,TRUE,Recalc),NA())</f>
        <v>2.1527140049018689E-3</v>
      </c>
      <c r="AS445" s="49">
        <v>2.1434652419059725E-3</v>
      </c>
    </row>
    <row r="446" spans="39:45" x14ac:dyDescent="0.2">
      <c r="AM446" s="11" t="str">
        <f t="shared" si="11"/>
        <v>1D</v>
      </c>
      <c r="AN446" s="48">
        <f>_xll.qlCalendarAdvance(Calendar,AN445,AM446,"f",FALSE)</f>
        <v>42874</v>
      </c>
      <c r="AO446" s="48">
        <f>_xll.qlCalendarAdvance(Calendar,AN446,Ndays&amp;"D",,,_xll.ohTrigger(Trigger,Recalc))</f>
        <v>42878</v>
      </c>
      <c r="AP446" s="49">
        <f>IFERROR(_xll.qlIndexFixing(Eur6M_QL,AO446,TRUE,Recalc),NA())</f>
        <v>2.0990848752764787E-3</v>
      </c>
      <c r="AQ446" s="49">
        <f>IFERROR(_xll.qlIndexFixing(Eur6M_MX,AO446,TRUE,Recalc),NA())</f>
        <v>2.1643762278680543E-3</v>
      </c>
      <c r="AS446" s="49">
        <v>2.1552093548895101E-3</v>
      </c>
    </row>
    <row r="447" spans="39:45" x14ac:dyDescent="0.2">
      <c r="AM447" s="11" t="str">
        <f t="shared" si="11"/>
        <v>1D</v>
      </c>
      <c r="AN447" s="48">
        <f>_xll.qlCalendarAdvance(Calendar,AN446,AM447,"f",FALSE)</f>
        <v>42877</v>
      </c>
      <c r="AO447" s="48">
        <f>_xll.qlCalendarAdvance(Calendar,AN447,Ndays&amp;"D",,,_xll.ohTrigger(Trigger,Recalc))</f>
        <v>42879</v>
      </c>
      <c r="AP447" s="49">
        <f>IFERROR(_xll.qlIndexFixing(Eur6M_QL,AO447,TRUE,Recalc),NA())</f>
        <v>2.1008754601866539E-3</v>
      </c>
      <c r="AQ447" s="49">
        <f>IFERROR(_xll.qlIndexFixing(Eur6M_MX,AO447,TRUE,Recalc),NA())</f>
        <v>2.16648689718017E-3</v>
      </c>
      <c r="AS447" s="49">
        <v>2.1574057014673523E-3</v>
      </c>
    </row>
    <row r="448" spans="39:45" x14ac:dyDescent="0.2">
      <c r="AM448" s="11" t="str">
        <f t="shared" si="11"/>
        <v>1D</v>
      </c>
      <c r="AN448" s="48">
        <f>_xll.qlCalendarAdvance(Calendar,AN447,AM448,"f",FALSE)</f>
        <v>42878</v>
      </c>
      <c r="AO448" s="48">
        <f>_xll.qlCalendarAdvance(Calendar,AN448,Ndays&amp;"D",,,_xll.ohTrigger(Trigger,Recalc))</f>
        <v>42880</v>
      </c>
      <c r="AP448" s="49">
        <f>IFERROR(_xll.qlIndexFixing(Eur6M_QL,AO448,TRUE,Recalc),NA())</f>
        <v>2.1123681402092425E-3</v>
      </c>
      <c r="AQ448" s="49">
        <f>IFERROR(_xll.qlIndexFixing(Eur6M_MX,AO448,TRUE,Recalc),NA())</f>
        <v>2.179390274672414E-3</v>
      </c>
      <c r="AS448" s="49">
        <v>2.1707222733491835E-3</v>
      </c>
    </row>
    <row r="449" spans="39:45" x14ac:dyDescent="0.2">
      <c r="AM449" s="11" t="str">
        <f t="shared" si="11"/>
        <v>1D</v>
      </c>
      <c r="AN449" s="48">
        <f>_xll.qlCalendarAdvance(Calendar,AN448,AM449,"f",FALSE)</f>
        <v>42879</v>
      </c>
      <c r="AO449" s="48">
        <f>_xll.qlCalendarAdvance(Calendar,AN449,Ndays&amp;"D",,,_xll.ohTrigger(Trigger,Recalc))</f>
        <v>42881</v>
      </c>
      <c r="AP449" s="49">
        <f>IFERROR(_xll.qlIndexFixing(Eur6M_QL,AO449,TRUE,Recalc),NA())</f>
        <v>2.1172616604956205E-3</v>
      </c>
      <c r="AQ449" s="49">
        <f>IFERROR(_xll.qlIndexFixing(Eur6M_MX,AO449,TRUE,Recalc),NA())</f>
        <v>2.1848321846342006E-3</v>
      </c>
      <c r="AS449" s="49">
        <v>2.1763607163025902E-3</v>
      </c>
    </row>
    <row r="450" spans="39:45" x14ac:dyDescent="0.2">
      <c r="AM450" s="11" t="str">
        <f t="shared" si="11"/>
        <v>1D</v>
      </c>
      <c r="AN450" s="48">
        <f>_xll.qlCalendarAdvance(Calendar,AN449,AM450,"f",FALSE)</f>
        <v>42880</v>
      </c>
      <c r="AO450" s="48">
        <f>_xll.qlCalendarAdvance(Calendar,AN450,Ndays&amp;"D",,,_xll.ohTrigger(Trigger,Recalc))</f>
        <v>42884</v>
      </c>
      <c r="AP450" s="49">
        <f>IFERROR(_xll.qlIndexFixing(Eur6M_QL,AO450,TRUE,Recalc),NA())</f>
        <v>2.1191361716086233E-3</v>
      </c>
      <c r="AQ450" s="49">
        <f>IFERROR(_xll.qlIndexFixing(Eur6M_MX,AO450,TRUE,Recalc),NA())</f>
        <v>2.1870926188981405E-3</v>
      </c>
      <c r="AS450" s="49">
        <v>2.1788455653688732E-3</v>
      </c>
    </row>
    <row r="451" spans="39:45" x14ac:dyDescent="0.2">
      <c r="AM451" s="11" t="str">
        <f t="shared" si="11"/>
        <v>1D</v>
      </c>
      <c r="AN451" s="48">
        <f>_xll.qlCalendarAdvance(Calendar,AN450,AM451,"f",FALSE)</f>
        <v>42881</v>
      </c>
      <c r="AO451" s="48">
        <f>_xll.qlCalendarAdvance(Calendar,AN451,Ndays&amp;"D",,,_xll.ohTrigger(Trigger,Recalc))</f>
        <v>42885</v>
      </c>
      <c r="AP451" s="49">
        <f>IFERROR(_xll.qlIndexFixing(Eur6M_QL,AO451,TRUE,Recalc),NA())</f>
        <v>2.1240854407788565E-3</v>
      </c>
      <c r="AQ451" s="49">
        <f>IFERROR(_xll.qlIndexFixing(Eur6M_MX,AO451,TRUE,Recalc),NA())</f>
        <v>2.1926141966138461E-3</v>
      </c>
      <c r="AS451" s="49">
        <v>2.1846322843535196E-3</v>
      </c>
    </row>
    <row r="452" spans="39:45" x14ac:dyDescent="0.2">
      <c r="AM452" s="11" t="str">
        <f t="shared" si="11"/>
        <v>1D</v>
      </c>
      <c r="AN452" s="48">
        <f>_xll.qlCalendarAdvance(Calendar,AN451,AM452,"f",FALSE)</f>
        <v>42884</v>
      </c>
      <c r="AO452" s="48">
        <f>_xll.qlCalendarAdvance(Calendar,AN452,Ndays&amp;"D",,,_xll.ohTrigger(Trigger,Recalc))</f>
        <v>42886</v>
      </c>
      <c r="AP452" s="49">
        <f>IFERROR(_xll.qlIndexFixing(Eur6M_QL,AO452,TRUE,Recalc),NA())</f>
        <v>2.1352247654790918E-3</v>
      </c>
      <c r="AQ452" s="49">
        <f>IFERROR(_xll.qlIndexFixing(Eur6M_MX,AO452,TRUE,Recalc),NA())</f>
        <v>2.2046270876874274E-3</v>
      </c>
      <c r="AS452" s="49">
        <v>2.1969638049927432E-3</v>
      </c>
    </row>
    <row r="453" spans="39:45" x14ac:dyDescent="0.2">
      <c r="AM453" s="11" t="str">
        <f t="shared" si="11"/>
        <v>1D</v>
      </c>
      <c r="AN453" s="48">
        <f>_xll.qlCalendarAdvance(Calendar,AN452,AM453,"f",FALSE)</f>
        <v>42885</v>
      </c>
      <c r="AO453" s="48">
        <f>_xll.qlCalendarAdvance(Calendar,AN453,Ndays&amp;"D",,,_xll.ohTrigger(Trigger,Recalc))</f>
        <v>42887</v>
      </c>
      <c r="AP453" s="49">
        <f>IFERROR(_xll.qlIndexFixing(Eur6M_QL,AO453,TRUE,Recalc),NA())</f>
        <v>2.1442314680702739E-3</v>
      </c>
      <c r="AQ453" s="49">
        <f>IFERROR(_xll.qlIndexFixing(Eur6M_MX,AO453,TRUE,Recalc),NA())</f>
        <v>2.215005270218489E-3</v>
      </c>
      <c r="AS453" s="49">
        <v>2.2085508216690875E-3</v>
      </c>
    </row>
    <row r="454" spans="39:45" x14ac:dyDescent="0.2">
      <c r="AM454" s="11" t="str">
        <f t="shared" si="11"/>
        <v>1D</v>
      </c>
      <c r="AN454" s="48">
        <f>_xll.qlCalendarAdvance(Calendar,AN453,AM454,"f",FALSE)</f>
        <v>42886</v>
      </c>
      <c r="AO454" s="48">
        <f>_xll.qlCalendarAdvance(Calendar,AN454,Ndays&amp;"D",,,_xll.ohTrigger(Trigger,Recalc))</f>
        <v>42888</v>
      </c>
      <c r="AP454" s="49">
        <f>IFERROR(_xll.qlIndexFixing(Eur6M_QL,AO454,TRUE,Recalc),NA())</f>
        <v>2.1493543229323389E-3</v>
      </c>
      <c r="AQ454" s="49">
        <f>IFERROR(_xll.qlIndexFixing(Eur6M_MX,AO454,TRUE,Recalc),NA())</f>
        <v>2.2206696579161775E-3</v>
      </c>
      <c r="AS454" s="49">
        <v>2.2147036661054388E-3</v>
      </c>
    </row>
    <row r="455" spans="39:45" x14ac:dyDescent="0.2">
      <c r="AM455" s="11" t="str">
        <f t="shared" si="11"/>
        <v>1D</v>
      </c>
      <c r="AN455" s="48">
        <f>_xll.qlCalendarAdvance(Calendar,AN454,AM455,"f",FALSE)</f>
        <v>42887</v>
      </c>
      <c r="AO455" s="48">
        <f>_xll.qlCalendarAdvance(Calendar,AN455,Ndays&amp;"D",,,_xll.ohTrigger(Trigger,Recalc))</f>
        <v>42891</v>
      </c>
      <c r="AP455" s="49">
        <f>IFERROR(_xll.qlIndexFixing(Eur6M_QL,AO455,TRUE,Recalc),NA())</f>
        <v>2.1545112763068329E-3</v>
      </c>
      <c r="AQ455" s="49">
        <f>IFERROR(_xll.qlIndexFixing(Eur6M_MX,AO455,TRUE,Recalc),NA())</f>
        <v>2.2263602202981432E-3</v>
      </c>
      <c r="AS455" s="49">
        <v>2.2209175699179243E-3</v>
      </c>
    </row>
    <row r="456" spans="39:45" x14ac:dyDescent="0.2">
      <c r="AM456" s="11" t="str">
        <f t="shared" si="11"/>
        <v>1D</v>
      </c>
      <c r="AN456" s="48">
        <f>_xll.qlCalendarAdvance(Calendar,AN455,AM456,"f",FALSE)</f>
        <v>42888</v>
      </c>
      <c r="AO456" s="48">
        <f>_xll.qlCalendarAdvance(Calendar,AN456,Ndays&amp;"D",,,_xll.ohTrigger(Trigger,Recalc))</f>
        <v>42892</v>
      </c>
      <c r="AP456" s="49">
        <f>IFERROR(_xll.qlIndexFixing(Eur6M_QL,AO456,TRUE,Recalc),NA())</f>
        <v>2.1597021041631255E-3</v>
      </c>
      <c r="AQ456" s="49">
        <f>IFERROR(_xll.qlIndexFixing(Eur6M_MX,AO456,TRUE,Recalc),NA())</f>
        <v>2.2320767173487298E-3</v>
      </c>
      <c r="AS456" s="49">
        <v>2.2271883730646158E-3</v>
      </c>
    </row>
    <row r="457" spans="39:45" x14ac:dyDescent="0.2">
      <c r="AM457" s="11" t="str">
        <f t="shared" si="11"/>
        <v>1D</v>
      </c>
      <c r="AN457" s="48">
        <f>_xll.qlCalendarAdvance(Calendar,AN456,AM457,"f",FALSE)</f>
        <v>42891</v>
      </c>
      <c r="AO457" s="48">
        <f>_xll.qlCalendarAdvance(Calendar,AN457,Ndays&amp;"D",,,_xll.ohTrigger(Trigger,Recalc))</f>
        <v>42893</v>
      </c>
      <c r="AP457" s="49">
        <f>IFERROR(_xll.qlIndexFixing(Eur6M_QL,AO457,TRUE,Recalc),NA())</f>
        <v>2.1712313510568598E-3</v>
      </c>
      <c r="AQ457" s="49">
        <f>IFERROR(_xll.qlIndexFixing(Eur6M_MX,AO457,TRUE,Recalc),NA())</f>
        <v>2.2443130551195239E-3</v>
      </c>
      <c r="AS457" s="49">
        <v>2.2399915741453755E-3</v>
      </c>
    </row>
    <row r="458" spans="39:45" x14ac:dyDescent="0.2">
      <c r="AM458" s="11" t="str">
        <f t="shared" si="11"/>
        <v>1D</v>
      </c>
      <c r="AN458" s="48">
        <f>_xll.qlCalendarAdvance(Calendar,AN457,AM458,"f",FALSE)</f>
        <v>42892</v>
      </c>
      <c r="AO458" s="48">
        <f>_xll.qlCalendarAdvance(Calendar,AN458,Ndays&amp;"D",,,_xll.ohTrigger(Trigger,Recalc))</f>
        <v>42894</v>
      </c>
      <c r="AP458" s="49">
        <f>IFERROR(_xll.qlIndexFixing(Eur6M_QL,AO458,TRUE,Recalc),NA())</f>
        <v>2.1807996061502959E-3</v>
      </c>
      <c r="AQ458" s="49">
        <f>IFERROR(_xll.qlIndexFixing(Eur6M_MX,AO458,TRUE,Recalc),NA())</f>
        <v>2.2551971819062544E-3</v>
      </c>
      <c r="AS458" s="49">
        <v>2.2527564238817108E-3</v>
      </c>
    </row>
    <row r="459" spans="39:45" x14ac:dyDescent="0.2">
      <c r="AM459" s="11" t="str">
        <f t="shared" si="11"/>
        <v>1D</v>
      </c>
      <c r="AN459" s="48">
        <f>_xll.qlCalendarAdvance(Calendar,AN458,AM459,"f",FALSE)</f>
        <v>42893</v>
      </c>
      <c r="AO459" s="48">
        <f>_xll.qlCalendarAdvance(Calendar,AN459,Ndays&amp;"D",,,_xll.ohTrigger(Trigger,Recalc))</f>
        <v>42895</v>
      </c>
      <c r="AP459" s="49">
        <f>IFERROR(_xll.qlIndexFixing(Eur6M_QL,AO459,TRUE,Recalc),NA())</f>
        <v>2.1861563723206074E-3</v>
      </c>
      <c r="AQ459" s="49">
        <f>IFERROR(_xll.qlIndexFixing(Eur6M_MX,AO459,TRUE,Recalc),NA())</f>
        <v>2.2610396820533221E-3</v>
      </c>
      <c r="AS459" s="49">
        <v>2.2592483687715712E-3</v>
      </c>
    </row>
    <row r="460" spans="39:45" x14ac:dyDescent="0.2">
      <c r="AM460" s="11" t="str">
        <f t="shared" si="11"/>
        <v>1D</v>
      </c>
      <c r="AN460" s="48">
        <f>_xll.qlCalendarAdvance(Calendar,AN459,AM460,"f",FALSE)</f>
        <v>42894</v>
      </c>
      <c r="AO460" s="48">
        <f>_xll.qlCalendarAdvance(Calendar,AN460,Ndays&amp;"D",,,_xll.ohTrigger(Trigger,Recalc))</f>
        <v>42898</v>
      </c>
      <c r="AP460" s="49">
        <f>IFERROR(_xll.qlIndexFixing(Eur6M_QL,AO460,TRUE,Recalc),NA())</f>
        <v>2.1915456246122526E-3</v>
      </c>
      <c r="AQ460" s="49">
        <f>IFERROR(_xll.qlIndexFixing(Eur6M_MX,AO460,TRUE,Recalc),NA())</f>
        <v>2.2669066347710686E-3</v>
      </c>
      <c r="AS460" s="49">
        <v>2.2657716801424291E-3</v>
      </c>
    </row>
    <row r="461" spans="39:45" x14ac:dyDescent="0.2">
      <c r="AM461" s="11" t="str">
        <f t="shared" si="11"/>
        <v>1D</v>
      </c>
      <c r="AN461" s="48">
        <f>_xll.qlCalendarAdvance(Calendar,AN460,AM461,"f",FALSE)</f>
        <v>42895</v>
      </c>
      <c r="AO461" s="48">
        <f>_xll.qlCalendarAdvance(Calendar,AN461,Ndays&amp;"D",,,_xll.ohTrigger(Trigger,Recalc))</f>
        <v>42899</v>
      </c>
      <c r="AP461" s="49">
        <f>IFERROR(_xll.qlIndexFixing(Eur6M_QL,AO461,TRUE,Recalc),NA())</f>
        <v>2.1969671242688944E-3</v>
      </c>
      <c r="AQ461" s="49">
        <f>IFERROR(_xll.qlIndexFixing(Eur6M_MX,AO461,TRUE,Recalc),NA())</f>
        <v>2.2727977860423584E-3</v>
      </c>
      <c r="AS461" s="49">
        <v>2.2723220070711651E-3</v>
      </c>
    </row>
    <row r="462" spans="39:45" x14ac:dyDescent="0.2">
      <c r="AM462" s="11" t="str">
        <f t="shared" si="11"/>
        <v>1D</v>
      </c>
      <c r="AN462" s="48">
        <f>_xll.qlCalendarAdvance(Calendar,AN461,AM462,"f",FALSE)</f>
        <v>42898</v>
      </c>
      <c r="AO462" s="48">
        <f>_xll.qlCalendarAdvance(Calendar,AN462,Ndays&amp;"D",,,_xll.ohTrigger(Trigger,Recalc))</f>
        <v>42900</v>
      </c>
      <c r="AP462" s="49">
        <f>IFERROR(_xll.qlIndexFixing(Eur6M_QL,AO462,TRUE,Recalc),NA())</f>
        <v>2.2088609088945638E-3</v>
      </c>
      <c r="AQ462" s="49">
        <f>IFERROR(_xll.qlIndexFixing(Eur6M_MX,AO462,TRUE,Recalc),NA())</f>
        <v>2.2852348091740591E-3</v>
      </c>
      <c r="AS462" s="49">
        <v>2.2853671100802895E-3</v>
      </c>
    </row>
    <row r="463" spans="39:45" x14ac:dyDescent="0.2">
      <c r="AM463" s="11" t="str">
        <f t="shared" si="11"/>
        <v>1D</v>
      </c>
      <c r="AN463" s="48">
        <f>_xll.qlCalendarAdvance(Calendar,AN462,AM463,"f",FALSE)</f>
        <v>42899</v>
      </c>
      <c r="AO463" s="48">
        <f>_xll.qlCalendarAdvance(Calendar,AN463,Ndays&amp;"D",,,_xll.ohTrigger(Trigger,Recalc))</f>
        <v>42901</v>
      </c>
      <c r="AP463" s="49">
        <f>IFERROR(_xll.qlIndexFixing(Eur6M_QL,AO463,TRUE,Recalc),NA())</f>
        <v>2.2189707478032588E-3</v>
      </c>
      <c r="AQ463" s="49">
        <f>IFERROR(_xll.qlIndexFixing(Eur6M_MX,AO463,TRUE,Recalc),NA())</f>
        <v>2.2965992263250909E-3</v>
      </c>
      <c r="AS463" s="49">
        <v>2.2987054973043603E-3</v>
      </c>
    </row>
    <row r="464" spans="39:45" x14ac:dyDescent="0.2">
      <c r="AM464" s="11" t="str">
        <f t="shared" si="11"/>
        <v>1D</v>
      </c>
      <c r="AN464" s="48">
        <f>_xll.qlCalendarAdvance(Calendar,AN463,AM464,"f",FALSE)</f>
        <v>42900</v>
      </c>
      <c r="AO464" s="48">
        <f>_xll.qlCalendarAdvance(Calendar,AN464,Ndays&amp;"D",,,_xll.ohTrigger(Trigger,Recalc))</f>
        <v>42902</v>
      </c>
      <c r="AP464" s="49">
        <f>IFERROR(_xll.qlIndexFixing(Eur6M_QL,AO464,TRUE,Recalc),NA())</f>
        <v>2.2245498293191565E-3</v>
      </c>
      <c r="AQ464" s="49">
        <f>IFERROR(_xll.qlIndexFixing(Eur6M_MX,AO464,TRUE,Recalc),NA())</f>
        <v>2.3026074901057979E-3</v>
      </c>
      <c r="AS464" s="49">
        <v>2.3053246835631372E-3</v>
      </c>
    </row>
    <row r="465" spans="39:45" x14ac:dyDescent="0.2">
      <c r="AM465" s="11" t="str">
        <f t="shared" si="11"/>
        <v>1D</v>
      </c>
      <c r="AN465" s="48">
        <f>_xll.qlCalendarAdvance(Calendar,AN464,AM465,"f",FALSE)</f>
        <v>42901</v>
      </c>
      <c r="AO465" s="48">
        <f>_xll.qlCalendarAdvance(Calendar,AN465,Ndays&amp;"D",,,_xll.ohTrigger(Trigger,Recalc))</f>
        <v>42905</v>
      </c>
      <c r="AP465" s="49">
        <f>IFERROR(_xll.qlIndexFixing(Eur6M_QL,AO465,TRUE,Recalc),NA())</f>
        <v>2.2301596814870914E-3</v>
      </c>
      <c r="AQ465" s="49">
        <f>IFERROR(_xll.qlIndexFixing(Eur6M_MX,AO465,TRUE,Recalc),NA())</f>
        <v>2.308638386333241E-3</v>
      </c>
      <c r="AS465" s="49">
        <v>2.3119442070599116E-3</v>
      </c>
    </row>
    <row r="466" spans="39:45" x14ac:dyDescent="0.2">
      <c r="AM466" s="11" t="str">
        <f t="shared" si="11"/>
        <v>1D</v>
      </c>
      <c r="AN466" s="48">
        <f>_xll.qlCalendarAdvance(Calendar,AN465,AM466,"f",FALSE)</f>
        <v>42902</v>
      </c>
      <c r="AO466" s="48">
        <f>_xll.qlCalendarAdvance(Calendar,AN466,Ndays&amp;"D",,,_xll.ohTrigger(Trigger,Recalc))</f>
        <v>42906</v>
      </c>
      <c r="AP466" s="49">
        <f>IFERROR(_xll.qlIndexFixing(Eur6M_QL,AO466,TRUE,Recalc),NA())</f>
        <v>2.2358000508237085E-3</v>
      </c>
      <c r="AQ466" s="49">
        <f>IFERROR(_xll.qlIndexFixing(Eur6M_MX,AO466,TRUE,Recalc),NA())</f>
        <v>2.3146916469879339E-3</v>
      </c>
      <c r="AS466" s="49">
        <v>2.3185595259379559E-3</v>
      </c>
    </row>
    <row r="467" spans="39:45" x14ac:dyDescent="0.2">
      <c r="AM467" s="11" t="str">
        <f t="shared" si="11"/>
        <v>1D</v>
      </c>
      <c r="AN467" s="48">
        <f>_xll.qlCalendarAdvance(Calendar,AN466,AM467,"f",FALSE)</f>
        <v>42905</v>
      </c>
      <c r="AO467" s="48">
        <f>_xll.qlCalendarAdvance(Calendar,AN467,Ndays&amp;"D",,,_xll.ohTrigger(Trigger,Recalc))</f>
        <v>42907</v>
      </c>
      <c r="AP467" s="49">
        <f>IFERROR(_xll.qlIndexFixing(Eur6M_QL,AO467,TRUE,Recalc),NA())</f>
        <v>2.2546098313674249E-3</v>
      </c>
      <c r="AQ467" s="49">
        <f>IFERROR(_xll.qlIndexFixing(Eur6M_MX,AO467,TRUE,Recalc),NA())</f>
        <v>2.3338410676472881E-3</v>
      </c>
      <c r="AS467" s="49">
        <v>2.338080399650591E-3</v>
      </c>
    </row>
    <row r="468" spans="39:45" x14ac:dyDescent="0.2">
      <c r="AM468" s="11" t="str">
        <f t="shared" si="11"/>
        <v>1D</v>
      </c>
      <c r="AN468" s="48">
        <f>_xll.qlCalendarAdvance(Calendar,AN467,AM468,"f",FALSE)</f>
        <v>42906</v>
      </c>
      <c r="AO468" s="48">
        <f>_xll.qlCalendarAdvance(Calendar,AN468,Ndays&amp;"D",,,_xll.ohTrigger(Trigger,Recalc))</f>
        <v>42908</v>
      </c>
      <c r="AP468" s="49">
        <f>IFERROR(_xll.qlIndexFixing(Eur6M_QL,AO468,TRUE,Recalc),NA())</f>
        <v>2.2619652352842811E-3</v>
      </c>
      <c r="AQ468" s="49">
        <f>IFERROR(_xll.qlIndexFixing(Eur6M_MX,AO468,TRUE,Recalc),NA())</f>
        <v>2.3423959254671059E-3</v>
      </c>
      <c r="AS468" s="49">
        <v>2.3481133434865649E-3</v>
      </c>
    </row>
    <row r="469" spans="39:45" x14ac:dyDescent="0.2">
      <c r="AM469" s="11" t="str">
        <f t="shared" si="11"/>
        <v>1D</v>
      </c>
      <c r="AN469" s="48">
        <f>_xll.qlCalendarAdvance(Calendar,AN468,AM469,"f",FALSE)</f>
        <v>42907</v>
      </c>
      <c r="AO469" s="48">
        <f>_xll.qlCalendarAdvance(Calendar,AN469,Ndays&amp;"D",,,_xll.ohTrigger(Trigger,Recalc))</f>
        <v>42909</v>
      </c>
      <c r="AP469" s="49">
        <f>IFERROR(_xll.qlIndexFixing(Eur6M_QL,AO469,TRUE,Recalc),NA())</f>
        <v>2.2644506358424671E-3</v>
      </c>
      <c r="AQ469" s="49">
        <f>IFERROR(_xll.qlIndexFixing(Eur6M_MX,AO469,TRUE,Recalc),NA())</f>
        <v>2.3452838959274855E-3</v>
      </c>
      <c r="AS469" s="49">
        <v>2.3514121764990148E-3</v>
      </c>
    </row>
    <row r="470" spans="39:45" x14ac:dyDescent="0.2">
      <c r="AM470" s="11" t="str">
        <f t="shared" si="11"/>
        <v>1D</v>
      </c>
      <c r="AN470" s="48">
        <f>_xll.qlCalendarAdvance(Calendar,AN469,AM470,"f",FALSE)</f>
        <v>42908</v>
      </c>
      <c r="AO470" s="48">
        <f>_xll.qlCalendarAdvance(Calendar,AN470,Ndays&amp;"D",,,_xll.ohTrigger(Trigger,Recalc))</f>
        <v>42912</v>
      </c>
      <c r="AP470" s="49">
        <f>IFERROR(_xll.qlIndexFixing(Eur6M_QL,AO470,TRUE,Recalc),NA())</f>
        <v>2.2702686672136769E-3</v>
      </c>
      <c r="AQ470" s="49">
        <f>IFERROR(_xll.qlIndexFixing(Eur6M_MX,AO470,TRUE,Recalc),NA())</f>
        <v>2.351465602688826E-3</v>
      </c>
      <c r="AS470" s="49">
        <v>2.3579053610259023E-3</v>
      </c>
    </row>
    <row r="471" spans="39:45" x14ac:dyDescent="0.2">
      <c r="AM471" s="11" t="str">
        <f t="shared" si="11"/>
        <v>1D</v>
      </c>
      <c r="AN471" s="48">
        <f>_xll.qlCalendarAdvance(Calendar,AN470,AM471,"f",FALSE)</f>
        <v>42909</v>
      </c>
      <c r="AO471" s="48">
        <f>_xll.qlCalendarAdvance(Calendar,AN471,Ndays&amp;"D",,,_xll.ohTrigger(Trigger,Recalc))</f>
        <v>42913</v>
      </c>
      <c r="AP471" s="49">
        <f>IFERROR(_xll.qlIndexFixing(Eur6M_QL,AO471,TRUE,Recalc),NA())</f>
        <v>2.2761153824532817E-3</v>
      </c>
      <c r="AQ471" s="49">
        <f>IFERROR(_xll.qlIndexFixing(Eur6M_MX,AO471,TRUE,Recalc),NA())</f>
        <v>2.3576677417167552E-3</v>
      </c>
      <c r="AS471" s="49">
        <v>2.3643617841143062E-3</v>
      </c>
    </row>
    <row r="472" spans="39:45" x14ac:dyDescent="0.2">
      <c r="AM472" s="11" t="str">
        <f t="shared" si="11"/>
        <v>1D</v>
      </c>
      <c r="AN472" s="48">
        <f>_xll.qlCalendarAdvance(Calendar,AN471,AM472,"f",FALSE)</f>
        <v>42912</v>
      </c>
      <c r="AO472" s="48">
        <f>_xll.qlCalendarAdvance(Calendar,AN472,Ndays&amp;"D",,,_xll.ohTrigger(Trigger,Recalc))</f>
        <v>42914</v>
      </c>
      <c r="AP472" s="49">
        <f>IFERROR(_xll.qlIndexFixing(Eur6M_QL,AO472,TRUE,Recalc),NA())</f>
        <v>2.278659460200662E-3</v>
      </c>
      <c r="AQ472" s="49">
        <f>IFERROR(_xll.qlIndexFixing(Eur6M_MX,AO472,TRUE,Recalc),NA())</f>
        <v>2.3606136776820343E-3</v>
      </c>
      <c r="AS472" s="49">
        <v>2.3675509479975962E-3</v>
      </c>
    </row>
    <row r="473" spans="39:45" x14ac:dyDescent="0.2">
      <c r="AM473" s="11" t="str">
        <f t="shared" si="11"/>
        <v>1D</v>
      </c>
      <c r="AN473" s="48">
        <f>_xll.qlCalendarAdvance(Calendar,AN472,AM473,"f",FALSE)</f>
        <v>42913</v>
      </c>
      <c r="AO473" s="48">
        <f>_xll.qlCalendarAdvance(Calendar,AN473,Ndays&amp;"D",,,_xll.ohTrigger(Trigger,Recalc))</f>
        <v>42915</v>
      </c>
      <c r="AP473" s="49">
        <f>IFERROR(_xll.qlIndexFixing(Eur6M_QL,AO473,TRUE,Recalc),NA())</f>
        <v>2.3031397107095447E-3</v>
      </c>
      <c r="AQ473" s="49">
        <f>IFERROR(_xll.qlIndexFixing(Eur6M_MX,AO473,TRUE,Recalc),NA())</f>
        <v>2.3859505427537976E-3</v>
      </c>
      <c r="AS473" s="49">
        <v>2.3929524420393897E-3</v>
      </c>
    </row>
    <row r="474" spans="39:45" x14ac:dyDescent="0.2">
      <c r="AM474" s="11" t="str">
        <f t="shared" si="11"/>
        <v>1D</v>
      </c>
      <c r="AN474" s="48">
        <f>_xll.qlCalendarAdvance(Calendar,AN473,AM474,"f",FALSE)</f>
        <v>42914</v>
      </c>
      <c r="AO474" s="48">
        <f>_xll.qlCalendarAdvance(Calendar,AN474,Ndays&amp;"D",,,_xll.ohTrigger(Trigger,Recalc))</f>
        <v>42916</v>
      </c>
      <c r="AP474" s="49">
        <f>IFERROR(_xll.qlIndexFixing(Eur6M_QL,AO474,TRUE,Recalc),NA())</f>
        <v>2.3091327599981167E-3</v>
      </c>
      <c r="AQ474" s="49">
        <f>IFERROR(_xll.qlIndexFixing(Eur6M_MX,AO474,TRUE,Recalc),NA())</f>
        <v>2.3922578355227374E-3</v>
      </c>
      <c r="AS474" s="49">
        <v>2.3991419234867615E-3</v>
      </c>
    </row>
    <row r="475" spans="39:45" x14ac:dyDescent="0.2">
      <c r="AM475" s="11" t="str">
        <f t="shared" si="11"/>
        <v>1D</v>
      </c>
      <c r="AN475" s="48">
        <f>_xll.qlCalendarAdvance(Calendar,AN474,AM475,"f",FALSE)</f>
        <v>42915</v>
      </c>
      <c r="AO475" s="48">
        <f>_xll.qlCalendarAdvance(Calendar,AN475,Ndays&amp;"D",,,_xll.ohTrigger(Trigger,Recalc))</f>
        <v>42919</v>
      </c>
      <c r="AP475" s="49">
        <f>IFERROR(_xll.qlIndexFixing(Eur6M_QL,AO475,TRUE,Recalc),NA())</f>
        <v>2.3151527257435781E-3</v>
      </c>
      <c r="AQ475" s="49">
        <f>IFERROR(_xll.qlIndexFixing(Eur6M_MX,AO475,TRUE,Recalc),NA())</f>
        <v>2.3985977374192491E-3</v>
      </c>
      <c r="AS475" s="49">
        <v>2.4052483803004435E-3</v>
      </c>
    </row>
    <row r="476" spans="39:45" x14ac:dyDescent="0.2">
      <c r="AM476" s="11" t="str">
        <f t="shared" si="11"/>
        <v>1D</v>
      </c>
      <c r="AN476" s="48">
        <f>_xll.qlCalendarAdvance(Calendar,AN475,AM476,"f",FALSE)</f>
        <v>42916</v>
      </c>
      <c r="AO476" s="48">
        <f>_xll.qlCalendarAdvance(Calendar,AN476,Ndays&amp;"D",,,_xll.ohTrigger(Trigger,Recalc))</f>
        <v>42920</v>
      </c>
      <c r="AP476" s="49">
        <f>IFERROR(_xll.qlIndexFixing(Eur6M_QL,AO476,TRUE,Recalc),NA())</f>
        <v>2.3279618444201288E-3</v>
      </c>
      <c r="AQ476" s="49">
        <f>IFERROR(_xll.qlIndexFixing(Eur6M_MX,AO476,TRUE,Recalc),NA())</f>
        <v>2.4115162737507875E-3</v>
      </c>
      <c r="AS476" s="49">
        <v>2.417747186212048E-3</v>
      </c>
    </row>
    <row r="477" spans="39:45" x14ac:dyDescent="0.2">
      <c r="AM477" s="11" t="str">
        <f t="shared" si="11"/>
        <v>1D</v>
      </c>
      <c r="AN477" s="48">
        <f>_xll.qlCalendarAdvance(Calendar,AN476,AM477,"f",FALSE)</f>
        <v>42919</v>
      </c>
      <c r="AO477" s="48">
        <f>_xll.qlCalendarAdvance(Calendar,AN477,Ndays&amp;"D",,,_xll.ohTrigger(Trigger,Recalc))</f>
        <v>42921</v>
      </c>
      <c r="AP477" s="49">
        <f>IFERROR(_xll.qlIndexFixing(Eur6M_QL,AO477,TRUE,Recalc),NA())</f>
        <v>2.3306586778997162E-3</v>
      </c>
      <c r="AQ477" s="49">
        <f>IFERROR(_xll.qlIndexFixing(Eur6M_MX,AO477,TRUE,Recalc),NA())</f>
        <v>2.4146448893714177E-3</v>
      </c>
      <c r="AS477" s="49">
        <v>2.420475731542459E-3</v>
      </c>
    </row>
    <row r="478" spans="39:45" x14ac:dyDescent="0.2">
      <c r="AM478" s="11" t="str">
        <f t="shared" si="11"/>
        <v>1D</v>
      </c>
      <c r="AN478" s="48">
        <f>_xll.qlCalendarAdvance(Calendar,AN477,AM478,"f",FALSE)</f>
        <v>42920</v>
      </c>
      <c r="AO478" s="48">
        <f>_xll.qlCalendarAdvance(Calendar,AN478,Ndays&amp;"D",,,_xll.ohTrigger(Trigger,Recalc))</f>
        <v>42922</v>
      </c>
      <c r="AP478" s="49">
        <f>IFERROR(_xll.qlIndexFixing(Eur6M_QL,AO478,TRUE,Recalc),NA())</f>
        <v>2.3456463745170244E-3</v>
      </c>
      <c r="AQ478" s="49">
        <f>IFERROR(_xll.qlIndexFixing(Eur6M_MX,AO478,TRUE,Recalc),NA())</f>
        <v>2.4307497649153028E-3</v>
      </c>
      <c r="AS478" s="49">
        <v>2.4347670986244753E-3</v>
      </c>
    </row>
    <row r="479" spans="39:45" x14ac:dyDescent="0.2">
      <c r="AM479" s="11" t="str">
        <f t="shared" si="11"/>
        <v>1D</v>
      </c>
      <c r="AN479" s="48">
        <f>_xll.qlCalendarAdvance(Calendar,AN478,AM479,"f",FALSE)</f>
        <v>42921</v>
      </c>
      <c r="AO479" s="48">
        <f>_xll.qlCalendarAdvance(Calendar,AN479,Ndays&amp;"D",,,_xll.ohTrigger(Trigger,Recalc))</f>
        <v>42923</v>
      </c>
      <c r="AP479" s="49">
        <f>IFERROR(_xll.qlIndexFixing(Eur6M_QL,AO479,TRUE,Recalc),NA())</f>
        <v>2.3518218536055587E-3</v>
      </c>
      <c r="AQ479" s="49">
        <f>IFERROR(_xll.qlIndexFixing(Eur6M_MX,AO479,TRUE,Recalc),NA())</f>
        <v>2.4372632551602929E-3</v>
      </c>
      <c r="AS479" s="49">
        <v>2.44051507237362E-3</v>
      </c>
    </row>
    <row r="480" spans="39:45" x14ac:dyDescent="0.2">
      <c r="AM480" s="11" t="str">
        <f t="shared" si="11"/>
        <v>1D</v>
      </c>
      <c r="AN480" s="48">
        <f>_xll.qlCalendarAdvance(Calendar,AN479,AM480,"f",FALSE)</f>
        <v>42922</v>
      </c>
      <c r="AO480" s="48">
        <f>_xll.qlCalendarAdvance(Calendar,AN480,Ndays&amp;"D",,,_xll.ohTrigger(Trigger,Recalc))</f>
        <v>42926</v>
      </c>
      <c r="AP480" s="49">
        <f>IFERROR(_xll.qlIndexFixing(Eur6M_QL,AO480,TRUE,Recalc),NA())</f>
        <v>2.358022234475165E-3</v>
      </c>
      <c r="AQ480" s="49">
        <f>IFERROR(_xll.qlIndexFixing(Eur6M_MX,AO480,TRUE,Recalc),NA())</f>
        <v>2.4438019356721116E-3</v>
      </c>
      <c r="AS480" s="49">
        <v>2.4462269647092553E-3</v>
      </c>
    </row>
    <row r="481" spans="39:45" x14ac:dyDescent="0.2">
      <c r="AM481" s="11" t="str">
        <f t="shared" si="11"/>
        <v>1D</v>
      </c>
      <c r="AN481" s="48">
        <f>_xll.qlCalendarAdvance(Calendar,AN480,AM481,"f",FALSE)</f>
        <v>42923</v>
      </c>
      <c r="AO481" s="48">
        <f>_xll.qlCalendarAdvance(Calendar,AN481,Ndays&amp;"D",,,_xll.ohTrigger(Trigger,Recalc))</f>
        <v>42927</v>
      </c>
      <c r="AP481" s="49">
        <f>IFERROR(_xll.qlIndexFixing(Eur6M_QL,AO481,TRUE,Recalc),NA())</f>
        <v>2.3710979146945683E-3</v>
      </c>
      <c r="AQ481" s="49">
        <f>IFERROR(_xll.qlIndexFixing(Eur6M_MX,AO481,TRUE,Recalc),NA())</f>
        <v>2.4569012817146356E-3</v>
      </c>
      <c r="AS481" s="49">
        <v>2.4584306384999345E-3</v>
      </c>
    </row>
    <row r="482" spans="39:45" x14ac:dyDescent="0.2">
      <c r="AM482" s="11" t="str">
        <f t="shared" si="11"/>
        <v>1D</v>
      </c>
      <c r="AN482" s="48">
        <f>_xll.qlCalendarAdvance(Calendar,AN481,AM482,"f",FALSE)</f>
        <v>42926</v>
      </c>
      <c r="AO482" s="48">
        <f>_xll.qlCalendarAdvance(Calendar,AN482,Ndays&amp;"D",,,_xll.ohTrigger(Trigger,Recalc))</f>
        <v>42928</v>
      </c>
      <c r="AP482" s="49">
        <f>IFERROR(_xll.qlIndexFixing(Eur6M_QL,AO482,TRUE,Recalc),NA())</f>
        <v>2.373926397964677E-3</v>
      </c>
      <c r="AQ482" s="49">
        <f>IFERROR(_xll.qlIndexFixing(Eur6M_MX,AO482,TRUE,Recalc),NA())</f>
        <v>2.4602180137513973E-3</v>
      </c>
      <c r="AS482" s="49">
        <v>2.4608351115167171E-3</v>
      </c>
    </row>
    <row r="483" spans="39:45" x14ac:dyDescent="0.2">
      <c r="AM483" s="11" t="str">
        <f t="shared" si="11"/>
        <v>1D</v>
      </c>
      <c r="AN483" s="48">
        <f>_xll.qlCalendarAdvance(Calendar,AN482,AM483,"f",FALSE)</f>
        <v>42927</v>
      </c>
      <c r="AO483" s="48">
        <f>_xll.qlCalendarAdvance(Calendar,AN483,Ndays&amp;"D",,,_xll.ohTrigger(Trigger,Recalc))</f>
        <v>42929</v>
      </c>
      <c r="AP483" s="49">
        <f>IFERROR(_xll.qlIndexFixing(Eur6M_QL,AO483,TRUE,Recalc),NA())</f>
        <v>2.3893872256933301E-3</v>
      </c>
      <c r="AQ483" s="49">
        <f>IFERROR(_xll.qlIndexFixing(Eur6M_MX,AO483,TRUE,Recalc),NA())</f>
        <v>2.4768349093176722E-3</v>
      </c>
      <c r="AS483" s="49">
        <v>2.4744872016615655E-3</v>
      </c>
    </row>
    <row r="484" spans="39:45" x14ac:dyDescent="0.2">
      <c r="AM484" s="11" t="str">
        <f t="shared" si="11"/>
        <v>1D</v>
      </c>
      <c r="AN484" s="48">
        <f>_xll.qlCalendarAdvance(Calendar,AN483,AM484,"f",FALSE)</f>
        <v>42928</v>
      </c>
      <c r="AO484" s="48">
        <f>_xll.qlCalendarAdvance(Calendar,AN484,Ndays&amp;"D",,,_xll.ohTrigger(Trigger,Recalc))</f>
        <v>42930</v>
      </c>
      <c r="AP484" s="49">
        <f>IFERROR(_xll.qlIndexFixing(Eur6M_QL,AO484,TRUE,Recalc),NA())</f>
        <v>2.3957307240216898E-3</v>
      </c>
      <c r="AQ484" s="49">
        <f>IFERROR(_xll.qlIndexFixing(Eur6M_MX,AO484,TRUE,Recalc),NA())</f>
        <v>2.4835016665747875E-3</v>
      </c>
      <c r="AS484" s="49">
        <v>2.480128385796602E-3</v>
      </c>
    </row>
    <row r="485" spans="39:45" x14ac:dyDescent="0.2">
      <c r="AM485" s="11" t="str">
        <f t="shared" si="11"/>
        <v>1D</v>
      </c>
      <c r="AN485" s="48">
        <f>_xll.qlCalendarAdvance(Calendar,AN484,AM485,"f",FALSE)</f>
        <v>42929</v>
      </c>
      <c r="AO485" s="48">
        <f>_xll.qlCalendarAdvance(Calendar,AN485,Ndays&amp;"D",,,_xll.ohTrigger(Trigger,Recalc))</f>
        <v>42933</v>
      </c>
      <c r="AP485" s="49">
        <f>IFERROR(_xll.qlIndexFixing(Eur6M_QL,AO485,TRUE,Recalc),NA())</f>
        <v>2.4020970068408653E-3</v>
      </c>
      <c r="AQ485" s="49">
        <f>IFERROR(_xll.qlIndexFixing(Eur6M_MX,AO485,TRUE,Recalc),NA())</f>
        <v>2.4901858624090064E-3</v>
      </c>
      <c r="AS485" s="49">
        <v>2.4857824702107442E-3</v>
      </c>
    </row>
    <row r="486" spans="39:45" x14ac:dyDescent="0.2">
      <c r="AM486" s="11" t="str">
        <f t="shared" si="11"/>
        <v>1D</v>
      </c>
      <c r="AN486" s="48">
        <f>_xll.qlCalendarAdvance(Calendar,AN485,AM486,"f",FALSE)</f>
        <v>42930</v>
      </c>
      <c r="AO486" s="48">
        <f>_xll.qlCalendarAdvance(Calendar,AN486,Ndays&amp;"D",,,_xll.ohTrigger(Trigger,Recalc))</f>
        <v>42934</v>
      </c>
      <c r="AP486" s="49">
        <f>IFERROR(_xll.qlIndexFixing(Eur6M_QL,AO486,TRUE,Recalc),NA())</f>
        <v>2.4154149054413858E-3</v>
      </c>
      <c r="AQ486" s="49">
        <f>IFERROR(_xll.qlIndexFixing(Eur6M_MX,AO486,TRUE,Recalc),NA())</f>
        <v>2.5034027887776795E-3</v>
      </c>
      <c r="AS486" s="49">
        <v>2.4980434668017957E-3</v>
      </c>
    </row>
    <row r="487" spans="39:45" x14ac:dyDescent="0.2">
      <c r="AM487" s="11" t="str">
        <f t="shared" si="11"/>
        <v>1D</v>
      </c>
      <c r="AN487" s="48">
        <f>_xll.qlCalendarAdvance(Calendar,AN486,AM487,"f",FALSE)</f>
        <v>42933</v>
      </c>
      <c r="AO487" s="48">
        <f>_xll.qlCalendarAdvance(Calendar,AN487,Ndays&amp;"D",,,_xll.ohTrigger(Trigger,Recalc))</f>
        <v>42935</v>
      </c>
      <c r="AP487" s="49">
        <f>IFERROR(_xll.qlIndexFixing(Eur6M_QL,AO487,TRUE,Recalc),NA())</f>
        <v>2.418365234034243E-3</v>
      </c>
      <c r="AQ487" s="49">
        <f>IFERROR(_xll.qlIndexFixing(Eur6M_MX,AO487,TRUE,Recalc),NA())</f>
        <v>2.5068587885647355E-3</v>
      </c>
      <c r="AS487" s="49">
        <v>2.5004560662085411E-3</v>
      </c>
    </row>
    <row r="488" spans="39:45" x14ac:dyDescent="0.2">
      <c r="AM488" s="11" t="str">
        <f t="shared" si="11"/>
        <v>1D</v>
      </c>
      <c r="AN488" s="48">
        <f>_xll.qlCalendarAdvance(Calendar,AN487,AM488,"f",FALSE)</f>
        <v>42934</v>
      </c>
      <c r="AO488" s="48">
        <f>_xll.qlCalendarAdvance(Calendar,AN488,Ndays&amp;"D",,,_xll.ohTrigger(Trigger,Recalc))</f>
        <v>42936</v>
      </c>
      <c r="AP488" s="49">
        <f>IFERROR(_xll.qlIndexFixing(Eur6M_QL,AO488,TRUE,Recalc),NA())</f>
        <v>2.4342592352987339E-3</v>
      </c>
      <c r="AQ488" s="49">
        <f>IFERROR(_xll.qlIndexFixing(Eur6M_MX,AO488,TRUE,Recalc),NA())</f>
        <v>2.5238284728551739E-3</v>
      </c>
      <c r="AS488" s="49">
        <v>2.5144985851432025E-3</v>
      </c>
    </row>
    <row r="489" spans="39:45" x14ac:dyDescent="0.2">
      <c r="AM489" s="11" t="str">
        <f t="shared" si="11"/>
        <v>1D</v>
      </c>
      <c r="AN489" s="48">
        <f>_xll.qlCalendarAdvance(Calendar,AN488,AM489,"f",FALSE)</f>
        <v>42935</v>
      </c>
      <c r="AO489" s="48">
        <f>_xll.qlCalendarAdvance(Calendar,AN489,Ndays&amp;"D",,,_xll.ohTrigger(Trigger,Recalc))</f>
        <v>42937</v>
      </c>
      <c r="AP489" s="49">
        <f>IFERROR(_xll.qlIndexFixing(Eur6M_QL,AO489,TRUE,Recalc),NA())</f>
        <v>2.4407556239353333E-3</v>
      </c>
      <c r="AQ489" s="49">
        <f>IFERROR(_xll.qlIndexFixing(Eur6M_MX,AO489,TRUE,Recalc),NA())</f>
        <v>2.5305932365995627E-3</v>
      </c>
      <c r="AS489" s="49">
        <v>2.5203819669188774E-3</v>
      </c>
    </row>
    <row r="490" spans="39:45" x14ac:dyDescent="0.2">
      <c r="AM490" s="11" t="str">
        <f t="shared" si="11"/>
        <v>1D</v>
      </c>
      <c r="AN490" s="48">
        <f>_xll.qlCalendarAdvance(Calendar,AN489,AM490,"f",FALSE)</f>
        <v>42936</v>
      </c>
      <c r="AO490" s="48">
        <f>_xll.qlCalendarAdvance(Calendar,AN490,Ndays&amp;"D",,,_xll.ohTrigger(Trigger,Recalc))</f>
        <v>42940</v>
      </c>
      <c r="AP490" s="49">
        <f>IFERROR(_xll.qlIndexFixing(Eur6M_QL,AO490,TRUE,Recalc),NA())</f>
        <v>2.4472725771341598E-3</v>
      </c>
      <c r="AQ490" s="49">
        <f>IFERROR(_xll.qlIndexFixing(Eur6M_MX,AO490,TRUE,Recalc),NA())</f>
        <v>2.5373673543180684E-3</v>
      </c>
      <c r="AS490" s="49">
        <v>2.5263292692073486E-3</v>
      </c>
    </row>
    <row r="491" spans="39:45" x14ac:dyDescent="0.2">
      <c r="AM491" s="11" t="str">
        <f t="shared" si="11"/>
        <v>1D</v>
      </c>
      <c r="AN491" s="48">
        <f>_xll.qlCalendarAdvance(Calendar,AN490,AM491,"f",FALSE)</f>
        <v>42937</v>
      </c>
      <c r="AO491" s="48">
        <f>_xll.qlCalendarAdvance(Calendar,AN491,Ndays&amp;"D",,,_xll.ohTrigger(Trigger,Recalc))</f>
        <v>42941</v>
      </c>
      <c r="AP491" s="49">
        <f>IFERROR(_xll.qlIndexFixing(Eur6M_QL,AO491,TRUE,Recalc),NA())</f>
        <v>2.4608086820946643E-3</v>
      </c>
      <c r="AQ491" s="49">
        <f>IFERROR(_xll.qlIndexFixing(Eur6M_MX,AO491,TRUE,Recalc),NA())</f>
        <v>2.5506403930286576E-3</v>
      </c>
      <c r="AS491" s="49">
        <v>2.538988180019562E-3</v>
      </c>
    </row>
    <row r="492" spans="39:45" x14ac:dyDescent="0.2">
      <c r="AM492" s="11" t="str">
        <f t="shared" si="11"/>
        <v>1D</v>
      </c>
      <c r="AN492" s="48">
        <f>_xll.qlCalendarAdvance(Calendar,AN491,AM492,"f",FALSE)</f>
        <v>42940</v>
      </c>
      <c r="AO492" s="48">
        <f>_xll.qlCalendarAdvance(Calendar,AN492,Ndays&amp;"D",,,_xll.ohTrigger(Trigger,Recalc))</f>
        <v>42942</v>
      </c>
      <c r="AP492" s="49">
        <f>IFERROR(_xll.qlIndexFixing(Eur6M_QL,AO492,TRUE,Recalc),NA())</f>
        <v>2.4638698150248797E-3</v>
      </c>
      <c r="AQ492" s="49">
        <f>IFERROR(_xll.qlIndexFixing(Eur6M_MX,AO492,TRUE,Recalc),NA())</f>
        <v>2.554182459401479E-3</v>
      </c>
      <c r="AS492" s="49">
        <v>2.541768293124472E-3</v>
      </c>
    </row>
    <row r="493" spans="39:45" x14ac:dyDescent="0.2">
      <c r="AM493" s="11" t="str">
        <f t="shared" si="11"/>
        <v>1D</v>
      </c>
      <c r="AN493" s="48">
        <f>_xll.qlCalendarAdvance(Calendar,AN492,AM493,"f",FALSE)</f>
        <v>42941</v>
      </c>
      <c r="AO493" s="48">
        <f>_xll.qlCalendarAdvance(Calendar,AN493,Ndays&amp;"D",,,_xll.ohTrigger(Trigger,Recalc))</f>
        <v>42943</v>
      </c>
      <c r="AP493" s="49">
        <f>IFERROR(_xll.qlIndexFixing(Eur6M_QL,AO493,TRUE,Recalc),NA())</f>
        <v>2.4801543452889836E-3</v>
      </c>
      <c r="AQ493" s="49">
        <f>IFERROR(_xll.qlIndexFixing(Eur6M_MX,AO493,TRUE,Recalc),NA())</f>
        <v>2.5713366403560308E-3</v>
      </c>
      <c r="AS493" s="49">
        <v>2.5572869717992107E-3</v>
      </c>
    </row>
    <row r="494" spans="39:45" x14ac:dyDescent="0.2">
      <c r="AM494" s="11" t="str">
        <f t="shared" si="11"/>
        <v>1D</v>
      </c>
      <c r="AN494" s="48">
        <f>_xll.qlCalendarAdvance(Calendar,AN493,AM494,"f",FALSE)</f>
        <v>42942</v>
      </c>
      <c r="AO494" s="48">
        <f>_xll.qlCalendarAdvance(Calendar,AN494,Ndays&amp;"D",,,_xll.ohTrigger(Trigger,Recalc))</f>
        <v>42944</v>
      </c>
      <c r="AP494" s="49">
        <f>IFERROR(_xll.qlIndexFixing(Eur6M_QL,AO494,TRUE,Recalc),NA())</f>
        <v>2.4867877767622273E-3</v>
      </c>
      <c r="AQ494" s="49">
        <f>IFERROR(_xll.qlIndexFixing(Eur6M_MX,AO494,TRUE,Recalc),NA())</f>
        <v>2.5781418194740758E-3</v>
      </c>
      <c r="AS494" s="49">
        <v>2.563775809994668E-3</v>
      </c>
    </row>
    <row r="495" spans="39:45" x14ac:dyDescent="0.2">
      <c r="AM495" s="11" t="str">
        <f t="shared" si="11"/>
        <v>1D</v>
      </c>
      <c r="AN495" s="48">
        <f>_xll.qlCalendarAdvance(Calendar,AN494,AM495,"f",FALSE)</f>
        <v>42943</v>
      </c>
      <c r="AO495" s="48">
        <f>_xll.qlCalendarAdvance(Calendar,AN495,Ndays&amp;"D",,,_xll.ohTrigger(Trigger,Recalc))</f>
        <v>42947</v>
      </c>
      <c r="AP495" s="49">
        <f>IFERROR(_xll.qlIndexFixing(Eur6M_QL,AO495,TRUE,Recalc),NA())</f>
        <v>2.4934394502077514E-3</v>
      </c>
      <c r="AQ495" s="49">
        <f>IFERROR(_xll.qlIndexFixing(Eur6M_MX,AO495,TRUE,Recalc),NA())</f>
        <v>2.5849857685137419E-3</v>
      </c>
      <c r="AS495" s="49">
        <v>2.5703902799898717E-3</v>
      </c>
    </row>
    <row r="496" spans="39:45" x14ac:dyDescent="0.2">
      <c r="AM496" s="11" t="str">
        <f t="shared" ref="AM496:AM559" si="12">AM495</f>
        <v>1D</v>
      </c>
      <c r="AN496" s="48">
        <f>_xll.qlCalendarAdvance(Calendar,AN495,AM496,"f",FALSE)</f>
        <v>42944</v>
      </c>
      <c r="AO496" s="48">
        <f>_xll.qlCalendarAdvance(Calendar,AN496,Ndays&amp;"D",,,_xll.ohTrigger(Trigger,Recalc))</f>
        <v>42948</v>
      </c>
      <c r="AP496" s="49">
        <f>IFERROR(_xll.qlIndexFixing(Eur6M_QL,AO496,TRUE,Recalc),NA())</f>
        <v>2.5071701343568329E-3</v>
      </c>
      <c r="AQ496" s="49">
        <f>IFERROR(_xll.qlIndexFixing(Eur6M_MX,AO496,TRUE,Recalc),NA())</f>
        <v>2.598364050830592E-3</v>
      </c>
      <c r="AS496" s="49">
        <v>2.5837892946054611E-3</v>
      </c>
    </row>
    <row r="497" spans="39:45" x14ac:dyDescent="0.2">
      <c r="AM497" s="11" t="str">
        <f t="shared" si="12"/>
        <v>1D</v>
      </c>
      <c r="AN497" s="48">
        <f>_xll.qlCalendarAdvance(Calendar,AN496,AM497,"f",FALSE)</f>
        <v>42947</v>
      </c>
      <c r="AO497" s="48">
        <f>_xll.qlCalendarAdvance(Calendar,AN497,Ndays&amp;"D",,,_xll.ohTrigger(Trigger,Recalc))</f>
        <v>42949</v>
      </c>
      <c r="AP497" s="49">
        <f>IFERROR(_xll.qlIndexFixing(Eur6M_QL,AO497,TRUE,Recalc),NA())</f>
        <v>2.5103297671620344E-3</v>
      </c>
      <c r="AQ497" s="49">
        <f>IFERROR(_xll.qlIndexFixing(Eur6M_MX,AO497,TRUE,Recalc),NA())</f>
        <v>2.6021121539010427E-3</v>
      </c>
      <c r="AS497" s="49">
        <v>2.5873282081642353E-3</v>
      </c>
    </row>
    <row r="498" spans="39:45" x14ac:dyDescent="0.2">
      <c r="AM498" s="11" t="str">
        <f t="shared" si="12"/>
        <v>1D</v>
      </c>
      <c r="AN498" s="48">
        <f>_xll.qlCalendarAdvance(Calendar,AN497,AM498,"f",FALSE)</f>
        <v>42948</v>
      </c>
      <c r="AO498" s="48">
        <f>_xll.qlCalendarAdvance(Calendar,AN498,Ndays&amp;"D",,,_xll.ohTrigger(Trigger,Recalc))</f>
        <v>42950</v>
      </c>
      <c r="AP498" s="49">
        <f>IFERROR(_xll.qlIndexFixing(Eur6M_QL,AO498,TRUE,Recalc),NA())</f>
        <v>2.5269594673436326E-3</v>
      </c>
      <c r="AQ498" s="49">
        <f>IFERROR(_xll.qlIndexFixing(Eur6M_MX,AO498,TRUE,Recalc),NA())</f>
        <v>2.6201642717237498E-3</v>
      </c>
      <c r="AS498" s="49">
        <v>2.6052436687475635E-3</v>
      </c>
    </row>
    <row r="499" spans="39:45" x14ac:dyDescent="0.2">
      <c r="AM499" s="11" t="str">
        <f t="shared" si="12"/>
        <v>1D</v>
      </c>
      <c r="AN499" s="48">
        <f>_xll.qlCalendarAdvance(Calendar,AN498,AM499,"f",FALSE)</f>
        <v>42949</v>
      </c>
      <c r="AO499" s="48">
        <f>_xll.qlCalendarAdvance(Calendar,AN499,Ndays&amp;"D",,,_xll.ohTrigger(Trigger,Recalc))</f>
        <v>42951</v>
      </c>
      <c r="AP499" s="49">
        <f>IFERROR(_xll.qlIndexFixing(Eur6M_QL,AO499,TRUE,Recalc),NA())</f>
        <v>2.5337133754776975E-3</v>
      </c>
      <c r="AQ499" s="49">
        <f>IFERROR(_xll.qlIndexFixing(Eur6M_MX,AO499,TRUE,Recalc),NA())</f>
        <v>2.6273483060720256E-3</v>
      </c>
      <c r="AS499" s="49">
        <v>2.6125064561099494E-3</v>
      </c>
    </row>
    <row r="500" spans="39:45" x14ac:dyDescent="0.2">
      <c r="AM500" s="11" t="str">
        <f t="shared" si="12"/>
        <v>1D</v>
      </c>
      <c r="AN500" s="48">
        <f>_xll.qlCalendarAdvance(Calendar,AN499,AM500,"f",FALSE)</f>
        <v>42950</v>
      </c>
      <c r="AO500" s="48">
        <f>_xll.qlCalendarAdvance(Calendar,AN500,Ndays&amp;"D",,,_xll.ohTrigger(Trigger,Recalc))</f>
        <v>42954</v>
      </c>
      <c r="AP500" s="49">
        <f>IFERROR(_xll.qlIndexFixing(Eur6M_QL,AO500,TRUE,Recalc),NA())</f>
        <v>2.5404831003079764E-3</v>
      </c>
      <c r="AQ500" s="49">
        <f>IFERROR(_xll.qlIndexFixing(Eur6M_MX,AO500,TRUE,Recalc),NA())</f>
        <v>2.6345671421648315E-3</v>
      </c>
      <c r="AS500" s="49">
        <v>2.6198449927748182E-3</v>
      </c>
    </row>
    <row r="501" spans="39:45" x14ac:dyDescent="0.2">
      <c r="AM501" s="11" t="str">
        <f t="shared" si="12"/>
        <v>1D</v>
      </c>
      <c r="AN501" s="48">
        <f>_xll.qlCalendarAdvance(Calendar,AN500,AM501,"f",FALSE)</f>
        <v>42951</v>
      </c>
      <c r="AO501" s="48">
        <f>_xll.qlCalendarAdvance(Calendar,AN501,Ndays&amp;"D",,,_xll.ohTrigger(Trigger,Recalc))</f>
        <v>42955</v>
      </c>
      <c r="AP501" s="49">
        <f>IFERROR(_xll.qlIndexFixing(Eur6M_QL,AO501,TRUE,Recalc),NA())</f>
        <v>2.5543851750421719E-3</v>
      </c>
      <c r="AQ501" s="49">
        <f>IFERROR(_xll.qlIndexFixing(Eur6M_MX,AO501,TRUE,Recalc),NA())</f>
        <v>2.6482272513763598E-3</v>
      </c>
      <c r="AS501" s="49">
        <v>2.6338617132095903E-3</v>
      </c>
    </row>
    <row r="502" spans="39:45" x14ac:dyDescent="0.2">
      <c r="AM502" s="11" t="str">
        <f t="shared" si="12"/>
        <v>1D</v>
      </c>
      <c r="AN502" s="48">
        <f>_xll.qlCalendarAdvance(Calendar,AN501,AM502,"f",FALSE)</f>
        <v>42954</v>
      </c>
      <c r="AO502" s="48">
        <f>_xll.qlCalendarAdvance(Calendar,AN502,Ndays&amp;"D",,,_xll.ohTrigger(Trigger,Recalc))</f>
        <v>42956</v>
      </c>
      <c r="AP502" s="49">
        <f>IFERROR(_xll.qlIndexFixing(Eur6M_QL,AO502,TRUE,Recalc),NA())</f>
        <v>2.5576297128251683E-3</v>
      </c>
      <c r="AQ502" s="49">
        <f>IFERROR(_xll.qlIndexFixing(Eur6M_MX,AO502,TRUE,Recalc),NA())</f>
        <v>2.6522857313727934E-3</v>
      </c>
      <c r="AS502" s="49">
        <v>2.6380130329554919E-3</v>
      </c>
    </row>
    <row r="503" spans="39:45" x14ac:dyDescent="0.2">
      <c r="AM503" s="11" t="str">
        <f t="shared" si="12"/>
        <v>1D</v>
      </c>
      <c r="AN503" s="48">
        <f>_xll.qlCalendarAdvance(Calendar,AN502,AM503,"f",FALSE)</f>
        <v>42955</v>
      </c>
      <c r="AO503" s="48">
        <f>_xll.qlCalendarAdvance(Calendar,AN503,Ndays&amp;"D",,,_xll.ohTrigger(Trigger,Recalc))</f>
        <v>42957</v>
      </c>
      <c r="AP503" s="49">
        <f>IFERROR(_xll.qlIndexFixing(Eur6M_QL,AO503,TRUE,Recalc),NA())</f>
        <v>2.5745564817239081E-3</v>
      </c>
      <c r="AQ503" s="49">
        <f>IFERROR(_xll.qlIndexFixing(Eur6M_MX,AO503,TRUE,Recalc),NA())</f>
        <v>2.6709598765052639E-3</v>
      </c>
      <c r="AS503" s="49">
        <v>2.6573438790474754E-3</v>
      </c>
    </row>
    <row r="504" spans="39:45" x14ac:dyDescent="0.2">
      <c r="AM504" s="11" t="str">
        <f t="shared" si="12"/>
        <v>1D</v>
      </c>
      <c r="AN504" s="48">
        <f>_xll.qlCalendarAdvance(Calendar,AN503,AM504,"f",FALSE)</f>
        <v>42956</v>
      </c>
      <c r="AO504" s="48">
        <f>_xll.qlCalendarAdvance(Calendar,AN504,Ndays&amp;"D",,,_xll.ohTrigger(Trigger,Recalc))</f>
        <v>42958</v>
      </c>
      <c r="AP504" s="49">
        <f>IFERROR(_xll.qlIndexFixing(Eur6M_QL,AO504,TRUE,Recalc),NA())</f>
        <v>2.5814135814767013E-3</v>
      </c>
      <c r="AQ504" s="49">
        <f>IFERROR(_xll.qlIndexFixing(Eur6M_MX,AO504,TRUE,Recalc),NA())</f>
        <v>2.6782529289845845E-3</v>
      </c>
      <c r="AS504" s="49">
        <v>2.6649381256816304E-3</v>
      </c>
    </row>
    <row r="505" spans="39:45" x14ac:dyDescent="0.2">
      <c r="AM505" s="11" t="str">
        <f t="shared" si="12"/>
        <v>1D</v>
      </c>
      <c r="AN505" s="48">
        <f>_xll.qlCalendarAdvance(Calendar,AN504,AM505,"f",FALSE)</f>
        <v>42957</v>
      </c>
      <c r="AO505" s="48">
        <f>_xll.qlCalendarAdvance(Calendar,AN505,Ndays&amp;"D",,,_xll.ohTrigger(Trigger,Recalc))</f>
        <v>42961</v>
      </c>
      <c r="AP505" s="49">
        <f>IFERROR(_xll.qlIndexFixing(Eur6M_QL,AO505,TRUE,Recalc),NA())</f>
        <v>2.588283969941799E-3</v>
      </c>
      <c r="AQ505" s="49">
        <f>IFERROR(_xll.qlIndexFixing(Eur6M_MX,AO505,TRUE,Recalc),NA())</f>
        <v>2.6855355780340483E-3</v>
      </c>
      <c r="AS505" s="49">
        <v>2.6725413503810328E-3</v>
      </c>
    </row>
    <row r="506" spans="39:45" x14ac:dyDescent="0.2">
      <c r="AM506" s="11" t="str">
        <f t="shared" si="12"/>
        <v>1D</v>
      </c>
      <c r="AN506" s="48">
        <f>_xll.qlCalendarAdvance(Calendar,AN505,AM506,"f",FALSE)</f>
        <v>42958</v>
      </c>
      <c r="AO506" s="48">
        <f>_xll.qlCalendarAdvance(Calendar,AN506,Ndays&amp;"D",,,_xll.ohTrigger(Trigger,Recalc))</f>
        <v>42962</v>
      </c>
      <c r="AP506" s="49">
        <f>IFERROR(_xll.qlIndexFixing(Eur6M_QL,AO506,TRUE,Recalc),NA())</f>
        <v>2.6023347389495413E-3</v>
      </c>
      <c r="AQ506" s="49">
        <f>IFERROR(_xll.qlIndexFixing(Eur6M_MX,AO506,TRUE,Recalc),NA())</f>
        <v>2.6991554326678685E-3</v>
      </c>
      <c r="AS506" s="49">
        <v>2.6866856724662479E-3</v>
      </c>
    </row>
    <row r="507" spans="39:45" x14ac:dyDescent="0.2">
      <c r="AM507" s="11" t="str">
        <f t="shared" si="12"/>
        <v>1D</v>
      </c>
      <c r="AN507" s="48">
        <f>_xll.qlCalendarAdvance(Calendar,AN506,AM507,"f",FALSE)</f>
        <v>42961</v>
      </c>
      <c r="AO507" s="48">
        <f>_xll.qlCalendarAdvance(Calendar,AN507,Ndays&amp;"D",,,_xll.ohTrigger(Trigger,Recalc))</f>
        <v>42963</v>
      </c>
      <c r="AP507" s="49">
        <f>IFERROR(_xll.qlIndexFixing(Eur6M_QL,AO507,TRUE,Recalc),NA())</f>
        <v>2.6056492694221706E-3</v>
      </c>
      <c r="AQ507" s="49">
        <f>IFERROR(_xll.qlIndexFixing(Eur6M_MX,AO507,TRUE,Recalc),NA())</f>
        <v>2.7032159225118305E-3</v>
      </c>
      <c r="AS507" s="49">
        <v>2.6910011291888616E-3</v>
      </c>
    </row>
    <row r="508" spans="39:45" x14ac:dyDescent="0.2">
      <c r="AM508" s="11" t="str">
        <f t="shared" si="12"/>
        <v>1D</v>
      </c>
      <c r="AN508" s="48">
        <f>_xll.qlCalendarAdvance(Calendar,AN507,AM508,"f",FALSE)</f>
        <v>42962</v>
      </c>
      <c r="AO508" s="48">
        <f>_xll.qlCalendarAdvance(Calendar,AN508,Ndays&amp;"D",,,_xll.ohTrigger(Trigger,Recalc))</f>
        <v>42964</v>
      </c>
      <c r="AP508" s="49">
        <f>IFERROR(_xll.qlIndexFixing(Eur6M_QL,AO508,TRUE,Recalc),NA())</f>
        <v>2.6228222361583857E-3</v>
      </c>
      <c r="AQ508" s="49">
        <f>IFERROR(_xll.qlIndexFixing(Eur6M_MX,AO508,TRUE,Recalc),NA())</f>
        <v>2.7215603616367761E-3</v>
      </c>
      <c r="AS508" s="49">
        <v>2.7103487386111484E-3</v>
      </c>
    </row>
    <row r="509" spans="39:45" x14ac:dyDescent="0.2">
      <c r="AM509" s="11" t="str">
        <f t="shared" si="12"/>
        <v>1D</v>
      </c>
      <c r="AN509" s="48">
        <f>_xll.qlCalendarAdvance(Calendar,AN508,AM509,"f",FALSE)</f>
        <v>42963</v>
      </c>
      <c r="AO509" s="48">
        <f>_xll.qlCalendarAdvance(Calendar,AN509,Ndays&amp;"D",,,_xll.ohTrigger(Trigger,Recalc))</f>
        <v>42965</v>
      </c>
      <c r="AP509" s="49">
        <f>IFERROR(_xll.qlIndexFixing(Eur6M_QL,AO509,TRUE,Recalc),NA())</f>
        <v>2.6297645234668841E-3</v>
      </c>
      <c r="AQ509" s="49">
        <f>IFERROR(_xll.qlIndexFixing(Eur6M_MX,AO509,TRUE,Recalc),NA())</f>
        <v>2.7286406332297074E-3</v>
      </c>
      <c r="AS509" s="49">
        <v>2.7177990238733494E-3</v>
      </c>
    </row>
    <row r="510" spans="39:45" x14ac:dyDescent="0.2">
      <c r="AM510" s="11" t="str">
        <f t="shared" si="12"/>
        <v>1D</v>
      </c>
      <c r="AN510" s="48">
        <f>_xll.qlCalendarAdvance(Calendar,AN509,AM510,"f",FALSE)</f>
        <v>42964</v>
      </c>
      <c r="AO510" s="48">
        <f>_xll.qlCalendarAdvance(Calendar,AN510,Ndays&amp;"D",,,_xll.ohTrigger(Trigger,Recalc))</f>
        <v>42968</v>
      </c>
      <c r="AP510" s="49">
        <f>IFERROR(_xll.qlIndexFixing(Eur6M_QL,AO510,TRUE,Recalc),NA())</f>
        <v>2.6367174687742137E-3</v>
      </c>
      <c r="AQ510" s="49">
        <f>IFERROR(_xll.qlIndexFixing(Eur6M_MX,AO510,TRUE,Recalc),NA())</f>
        <v>2.7356635085983442E-3</v>
      </c>
      <c r="AS510" s="49">
        <v>2.7251888418726145E-3</v>
      </c>
    </row>
    <row r="511" spans="39:45" x14ac:dyDescent="0.2">
      <c r="AM511" s="11" t="str">
        <f t="shared" si="12"/>
        <v>1D</v>
      </c>
      <c r="AN511" s="48">
        <f>_xll.qlCalendarAdvance(Calendar,AN510,AM511,"f",FALSE)</f>
        <v>42965</v>
      </c>
      <c r="AO511" s="48">
        <f>_xll.qlCalendarAdvance(Calendar,AN511,Ndays&amp;"D",,,_xll.ohTrigger(Trigger,Recalc))</f>
        <v>42969</v>
      </c>
      <c r="AP511" s="49">
        <f>IFERROR(_xll.qlIndexFixing(Eur6M_QL,AO511,TRUE,Recalc),NA())</f>
        <v>2.6508947817677742E-3</v>
      </c>
      <c r="AQ511" s="49">
        <f>IFERROR(_xll.qlIndexFixing(Eur6M_MX,AO511,TRUE,Recalc),NA())</f>
        <v>2.7489325242089782E-3</v>
      </c>
      <c r="AS511" s="49">
        <v>2.7389874094557549E-3</v>
      </c>
    </row>
    <row r="512" spans="39:45" x14ac:dyDescent="0.2">
      <c r="AM512" s="11" t="str">
        <f t="shared" si="12"/>
        <v>1D</v>
      </c>
      <c r="AN512" s="48">
        <f>_xll.qlCalendarAdvance(Calendar,AN511,AM512,"f",FALSE)</f>
        <v>42968</v>
      </c>
      <c r="AO512" s="48">
        <f>_xll.qlCalendarAdvance(Calendar,AN512,Ndays&amp;"D",,,_xll.ohTrigger(Trigger,Recalc))</f>
        <v>42970</v>
      </c>
      <c r="AP512" s="49">
        <f>IFERROR(_xll.qlIndexFixing(Eur6M_QL,AO512,TRUE,Recalc),NA())</f>
        <v>2.6542630483026601E-3</v>
      </c>
      <c r="AQ512" s="49">
        <f>IFERROR(_xll.qlIndexFixing(Eur6M_MX,AO512,TRUE,Recalc),NA())</f>
        <v>2.7526622711170497E-3</v>
      </c>
      <c r="AS512" s="49">
        <v>2.7429824803500594E-3</v>
      </c>
    </row>
    <row r="513" spans="39:45" x14ac:dyDescent="0.2">
      <c r="AM513" s="11" t="str">
        <f t="shared" si="12"/>
        <v>1D</v>
      </c>
      <c r="AN513" s="48">
        <f>_xll.qlCalendarAdvance(Calendar,AN512,AM513,"f",FALSE)</f>
        <v>42969</v>
      </c>
      <c r="AO513" s="48">
        <f>_xll.qlCalendarAdvance(Calendar,AN513,Ndays&amp;"D",,,_xll.ohTrigger(Trigger,Recalc))</f>
        <v>42971</v>
      </c>
      <c r="AP513" s="49">
        <f>IFERROR(_xll.qlIndexFixing(Eur6M_QL,AO513,TRUE,Recalc),NA())</f>
        <v>2.6716285447781897E-3</v>
      </c>
      <c r="AQ513" s="49">
        <f>IFERROR(_xll.qlIndexFixing(Eur6M_MX,AO513,TRUE,Recalc),NA())</f>
        <v>2.7696755940212121E-3</v>
      </c>
      <c r="AS513" s="49">
        <v>2.7608741457662159E-3</v>
      </c>
    </row>
    <row r="514" spans="39:45" x14ac:dyDescent="0.2">
      <c r="AM514" s="11" t="str">
        <f t="shared" si="12"/>
        <v>1D</v>
      </c>
      <c r="AN514" s="48">
        <f>_xll.qlCalendarAdvance(Calendar,AN513,AM514,"f",FALSE)</f>
        <v>42970</v>
      </c>
      <c r="AO514" s="48">
        <f>_xll.qlCalendarAdvance(Calendar,AN514,Ndays&amp;"D",,,_xll.ohTrigger(Trigger,Recalc))</f>
        <v>42972</v>
      </c>
      <c r="AP514" s="49">
        <f>IFERROR(_xll.qlIndexFixing(Eur6M_QL,AO514,TRUE,Recalc),NA())</f>
        <v>2.6750174018947861E-3</v>
      </c>
      <c r="AQ514" s="49">
        <f>IFERROR(_xll.qlIndexFixing(Eur6M_MX,AO514,TRUE,Recalc),NA())</f>
        <v>2.7730601446366611E-3</v>
      </c>
      <c r="AS514" s="49">
        <v>2.7644584427468791E-3</v>
      </c>
    </row>
    <row r="515" spans="39:45" x14ac:dyDescent="0.2">
      <c r="AM515" s="11" t="str">
        <f t="shared" si="12"/>
        <v>1D</v>
      </c>
      <c r="AN515" s="48">
        <f>_xll.qlCalendarAdvance(Calendar,AN514,AM515,"f",FALSE)</f>
        <v>42971</v>
      </c>
      <c r="AO515" s="48">
        <f>_xll.qlCalendarAdvance(Calendar,AN515,Ndays&amp;"D",,,_xll.ohTrigger(Trigger,Recalc))</f>
        <v>42975</v>
      </c>
      <c r="AP515" s="49">
        <f>IFERROR(_xll.qlIndexFixing(Eur6M_QL,AO515,TRUE,Recalc),NA())</f>
        <v>2.6784099306392381E-3</v>
      </c>
      <c r="AQ515" s="49">
        <f>IFERROR(_xll.qlIndexFixing(Eur6M_MX,AO515,TRUE,Recalc),NA())</f>
        <v>2.7763385811194166E-3</v>
      </c>
      <c r="AS515" s="49">
        <v>2.7679115329858231E-3</v>
      </c>
    </row>
    <row r="516" spans="39:45" x14ac:dyDescent="0.2">
      <c r="AM516" s="11" t="str">
        <f t="shared" si="12"/>
        <v>1D</v>
      </c>
      <c r="AN516" s="48">
        <f>_xll.qlCalendarAdvance(Calendar,AN515,AM516,"f",FALSE)</f>
        <v>42972</v>
      </c>
      <c r="AO516" s="48">
        <f>_xll.qlCalendarAdvance(Calendar,AN516,Ndays&amp;"D",,,_xll.ohTrigger(Trigger,Recalc))</f>
        <v>42976</v>
      </c>
      <c r="AP516" s="49">
        <f>IFERROR(_xll.qlIndexFixing(Eur6M_QL,AO516,TRUE,Recalc),NA())</f>
        <v>2.6818057607235156E-3</v>
      </c>
      <c r="AQ516" s="49">
        <f>IFERROR(_xll.qlIndexFixing(Eur6M_MX,AO516,TRUE,Recalc),NA())</f>
        <v>2.7795018931993493E-3</v>
      </c>
      <c r="AS516" s="49">
        <v>2.7712205343520574E-3</v>
      </c>
    </row>
    <row r="517" spans="39:45" x14ac:dyDescent="0.2">
      <c r="AM517" s="11" t="str">
        <f t="shared" si="12"/>
        <v>1D</v>
      </c>
      <c r="AN517" s="48">
        <f>_xll.qlCalendarAdvance(Calendar,AN516,AM517,"f",FALSE)</f>
        <v>42975</v>
      </c>
      <c r="AO517" s="48">
        <f>_xll.qlCalendarAdvance(Calendar,AN517,Ndays&amp;"D",,,_xll.ohTrigger(Trigger,Recalc))</f>
        <v>42977</v>
      </c>
      <c r="AP517" s="49">
        <f>IFERROR(_xll.qlIndexFixing(Eur6M_QL,AO517,TRUE,Recalc),NA())</f>
        <v>2.6888278049871455E-3</v>
      </c>
      <c r="AQ517" s="49">
        <f>IFERROR(_xll.qlIndexFixing(Eur6M_MX,AO517,TRUE,Recalc),NA())</f>
        <v>2.7856889293486134E-3</v>
      </c>
      <c r="AS517" s="49">
        <v>2.7775985040549302E-3</v>
      </c>
    </row>
    <row r="518" spans="39:45" x14ac:dyDescent="0.2">
      <c r="AM518" s="11" t="str">
        <f t="shared" si="12"/>
        <v>1D</v>
      </c>
      <c r="AN518" s="48">
        <f>_xll.qlCalendarAdvance(Calendar,AN517,AM518,"f",FALSE)</f>
        <v>42976</v>
      </c>
      <c r="AO518" s="48">
        <f>_xll.qlCalendarAdvance(Calendar,AN518,Ndays&amp;"D",,,_xll.ohTrigger(Trigger,Recalc))</f>
        <v>42978</v>
      </c>
      <c r="AP518" s="49">
        <f>IFERROR(_xll.qlIndexFixing(Eur6M_QL,AO518,TRUE,Recalc),NA())</f>
        <v>2.7135690725997143E-3</v>
      </c>
      <c r="AQ518" s="49">
        <f>IFERROR(_xll.qlIndexFixing(Eur6M_MX,AO518,TRUE,Recalc),NA())</f>
        <v>2.8072388091524353E-3</v>
      </c>
      <c r="AS518" s="49">
        <v>2.7997413125425076E-3</v>
      </c>
    </row>
    <row r="519" spans="39:45" x14ac:dyDescent="0.2">
      <c r="AM519" s="11" t="str">
        <f t="shared" si="12"/>
        <v>1D</v>
      </c>
      <c r="AN519" s="48">
        <f>_xll.qlCalendarAdvance(Calendar,AN518,AM519,"f",FALSE)</f>
        <v>42977</v>
      </c>
      <c r="AO519" s="48">
        <f>_xll.qlCalendarAdvance(Calendar,AN519,Ndays&amp;"D",,,_xll.ohTrigger(Trigger,Recalc))</f>
        <v>42979</v>
      </c>
      <c r="AP519" s="49">
        <f>IFERROR(_xll.qlIndexFixing(Eur6M_QL,AO519,TRUE,Recalc),NA())</f>
        <v>2.7169835621453863E-3</v>
      </c>
      <c r="AQ519" s="49">
        <f>IFERROR(_xll.qlIndexFixing(Eur6M_MX,AO519,TRUE,Recalc),NA())</f>
        <v>2.8102229245945999E-3</v>
      </c>
      <c r="AS519" s="49">
        <v>2.8028195522087425E-3</v>
      </c>
    </row>
    <row r="520" spans="39:45" x14ac:dyDescent="0.2">
      <c r="AM520" s="11" t="str">
        <f t="shared" si="12"/>
        <v>1D</v>
      </c>
      <c r="AN520" s="48">
        <f>_xll.qlCalendarAdvance(Calendar,AN519,AM520,"f",FALSE)</f>
        <v>42978</v>
      </c>
      <c r="AO520" s="48">
        <f>_xll.qlCalendarAdvance(Calendar,AN520,Ndays&amp;"D",,,_xll.ohTrigger(Trigger,Recalc))</f>
        <v>42982</v>
      </c>
      <c r="AP520" s="49">
        <f>IFERROR(_xll.qlIndexFixing(Eur6M_QL,AO520,TRUE,Recalc),NA())</f>
        <v>2.7240392224860094E-3</v>
      </c>
      <c r="AQ520" s="49">
        <f>IFERROR(_xll.qlIndexFixing(Eur6M_MX,AO520,TRUE,Recalc),NA())</f>
        <v>2.8163690655702077E-3</v>
      </c>
      <c r="AS520" s="49">
        <v>2.8091360320539895E-3</v>
      </c>
    </row>
    <row r="521" spans="39:45" x14ac:dyDescent="0.2">
      <c r="AM521" s="11" t="str">
        <f t="shared" si="12"/>
        <v>1D</v>
      </c>
      <c r="AN521" s="48">
        <f>_xll.qlCalendarAdvance(Calendar,AN520,AM521,"f",FALSE)</f>
        <v>42979</v>
      </c>
      <c r="AO521" s="48">
        <f>_xll.qlCalendarAdvance(Calendar,AN521,Ndays&amp;"D",,,_xll.ohTrigger(Trigger,Recalc))</f>
        <v>42983</v>
      </c>
      <c r="AP521" s="49">
        <f>IFERROR(_xll.qlIndexFixing(Eur6M_QL,AO521,TRUE,Recalc),NA())</f>
        <v>2.731101527526451E-3</v>
      </c>
      <c r="AQ521" s="49">
        <f>IFERROR(_xll.qlIndexFixing(Eur6M_MX,AO521,TRUE,Recalc),NA())</f>
        <v>2.8225202433989601E-3</v>
      </c>
      <c r="AS521" s="49">
        <v>2.8154569666933396E-3</v>
      </c>
    </row>
    <row r="522" spans="39:45" x14ac:dyDescent="0.2">
      <c r="AM522" s="11" t="str">
        <f t="shared" si="12"/>
        <v>1D</v>
      </c>
      <c r="AN522" s="48">
        <f>_xll.qlCalendarAdvance(Calendar,AN521,AM522,"f",FALSE)</f>
        <v>42982</v>
      </c>
      <c r="AO522" s="48">
        <f>_xll.qlCalendarAdvance(Calendar,AN522,Ndays&amp;"D",,,_xll.ohTrigger(Trigger,Recalc))</f>
        <v>42984</v>
      </c>
      <c r="AP522" s="49">
        <f>IFERROR(_xll.qlIndexFixing(Eur6M_QL,AO522,TRUE,Recalc),NA())</f>
        <v>2.7381704554066272E-3</v>
      </c>
      <c r="AQ522" s="49">
        <f>IFERROR(_xll.qlIndexFixing(Eur6M_MX,AO522,TRUE,Recalc),NA())</f>
        <v>2.8286764480738341E-3</v>
      </c>
      <c r="AS522" s="49">
        <v>2.8217823399607177E-3</v>
      </c>
    </row>
    <row r="523" spans="39:45" x14ac:dyDescent="0.2">
      <c r="AM523" s="11" t="str">
        <f t="shared" si="12"/>
        <v>1D</v>
      </c>
      <c r="AN523" s="48">
        <f>_xll.qlCalendarAdvance(Calendar,AN522,AM523,"f",FALSE)</f>
        <v>42983</v>
      </c>
      <c r="AO523" s="48">
        <f>_xll.qlCalendarAdvance(Calendar,AN523,Ndays&amp;"D",,,_xll.ohTrigger(Trigger,Recalc))</f>
        <v>42985</v>
      </c>
      <c r="AP523" s="49">
        <f>IFERROR(_xll.qlIndexFixing(Eur6M_QL,AO523,TRUE,Recalc),NA())</f>
        <v>2.7630724410718324E-3</v>
      </c>
      <c r="AQ523" s="49">
        <f>IFERROR(_xll.qlIndexFixing(Eur6M_MX,AO523,TRUE,Recalc),NA())</f>
        <v>2.8503489452441329E-3</v>
      </c>
      <c r="AS523" s="49">
        <v>2.8440328243352062E-3</v>
      </c>
    </row>
    <row r="524" spans="39:45" x14ac:dyDescent="0.2">
      <c r="AM524" s="11" t="str">
        <f t="shared" si="12"/>
        <v>1D</v>
      </c>
      <c r="AN524" s="48">
        <f>_xll.qlCalendarAdvance(Calendar,AN523,AM524,"f",FALSE)</f>
        <v>42984</v>
      </c>
      <c r="AO524" s="48">
        <f>_xll.qlCalendarAdvance(Calendar,AN524,Ndays&amp;"D",,,_xll.ohTrigger(Trigger,Recalc))</f>
        <v>42986</v>
      </c>
      <c r="AP524" s="49">
        <f>IFERROR(_xll.qlIndexFixing(Eur6M_QL,AO524,TRUE,Recalc),NA())</f>
        <v>2.7665119581062468E-3</v>
      </c>
      <c r="AQ524" s="49">
        <f>IFERROR(_xll.qlIndexFixing(Eur6M_MX,AO524,TRUE,Recalc),NA())</f>
        <v>2.8533513351020395E-3</v>
      </c>
      <c r="AS524" s="49">
        <v>2.8471278960089117E-3</v>
      </c>
    </row>
    <row r="525" spans="39:45" x14ac:dyDescent="0.2">
      <c r="AM525" s="11" t="str">
        <f t="shared" si="12"/>
        <v>1D</v>
      </c>
      <c r="AN525" s="48">
        <f>_xll.qlCalendarAdvance(Calendar,AN524,AM525,"f",FALSE)</f>
        <v>42985</v>
      </c>
      <c r="AO525" s="48">
        <f>_xll.qlCalendarAdvance(Calendar,AN525,Ndays&amp;"D",,,_xll.ohTrigger(Trigger,Recalc))</f>
        <v>42989</v>
      </c>
      <c r="AP525" s="49">
        <f>IFERROR(_xll.qlIndexFixing(Eur6M_QL,AO525,TRUE,Recalc),NA())</f>
        <v>2.7736136722684001E-3</v>
      </c>
      <c r="AQ525" s="49">
        <f>IFERROR(_xll.qlIndexFixing(Eur6M_MX,AO525,TRUE,Recalc),NA())</f>
        <v>2.8595325239065958E-3</v>
      </c>
      <c r="AS525" s="49">
        <v>2.8534752199372475E-3</v>
      </c>
    </row>
    <row r="526" spans="39:45" x14ac:dyDescent="0.2">
      <c r="AM526" s="11" t="str">
        <f t="shared" si="12"/>
        <v>1D</v>
      </c>
      <c r="AN526" s="48">
        <f>_xll.qlCalendarAdvance(Calendar,AN525,AM526,"f",FALSE)</f>
        <v>42986</v>
      </c>
      <c r="AO526" s="48">
        <f>_xll.qlCalendarAdvance(Calendar,AN526,Ndays&amp;"D",,,_xll.ohTrigger(Trigger,Recalc))</f>
        <v>42990</v>
      </c>
      <c r="AP526" s="49">
        <f>IFERROR(_xll.qlIndexFixing(Eur6M_QL,AO526,TRUE,Recalc),NA())</f>
        <v>2.7807218781022839E-3</v>
      </c>
      <c r="AQ526" s="49">
        <f>IFERROR(_xll.qlIndexFixing(Eur6M_MX,AO526,TRUE,Recalc),NA())</f>
        <v>2.8657186795164615E-3</v>
      </c>
      <c r="AS526" s="49">
        <v>2.8598268855007012E-3</v>
      </c>
    </row>
    <row r="527" spans="39:45" x14ac:dyDescent="0.2">
      <c r="AM527" s="11" t="str">
        <f t="shared" si="12"/>
        <v>1D</v>
      </c>
      <c r="AN527" s="48">
        <f>_xll.qlCalendarAdvance(Calendar,AN526,AM527,"f",FALSE)</f>
        <v>42989</v>
      </c>
      <c r="AO527" s="48">
        <f>_xll.qlCalendarAdvance(Calendar,AN527,Ndays&amp;"D",,,_xll.ohTrigger(Trigger,Recalc))</f>
        <v>42991</v>
      </c>
      <c r="AP527" s="49">
        <f>IFERROR(_xll.qlIndexFixing(Eur6M_QL,AO527,TRUE,Recalc),NA())</f>
        <v>2.7878365537456072E-3</v>
      </c>
      <c r="AQ527" s="49">
        <f>IFERROR(_xll.qlIndexFixing(Eur6M_MX,AO527,TRUE,Recalc),NA())</f>
        <v>2.8719097919237308E-3</v>
      </c>
      <c r="AS527" s="49">
        <v>2.8661828765327566E-3</v>
      </c>
    </row>
    <row r="528" spans="39:45" x14ac:dyDescent="0.2">
      <c r="AM528" s="11" t="str">
        <f t="shared" si="12"/>
        <v>1D</v>
      </c>
      <c r="AN528" s="48">
        <f>_xll.qlCalendarAdvance(Calendar,AN527,AM528,"f",FALSE)</f>
        <v>42990</v>
      </c>
      <c r="AO528" s="48">
        <f>_xll.qlCalendarAdvance(Calendar,AN528,Ndays&amp;"D",,,_xll.ohTrigger(Trigger,Recalc))</f>
        <v>42992</v>
      </c>
      <c r="AP528" s="49">
        <f>IFERROR(_xll.qlIndexFixing(Eur6M_QL,AO528,TRUE,Recalc),NA())</f>
        <v>2.8128955174405905E-3</v>
      </c>
      <c r="AQ528" s="49">
        <f>IFERROR(_xll.qlIndexFixing(Eur6M_MX,AO528,TRUE,Recalc),NA())</f>
        <v>2.8937031973625643E-3</v>
      </c>
      <c r="AS528" s="49">
        <v>2.8885382714856859E-3</v>
      </c>
    </row>
    <row r="529" spans="39:45" x14ac:dyDescent="0.2">
      <c r="AM529" s="11" t="str">
        <f t="shared" si="12"/>
        <v>1D</v>
      </c>
      <c r="AN529" s="48">
        <f>_xll.qlCalendarAdvance(Calendar,AN528,AM529,"f",FALSE)</f>
        <v>42991</v>
      </c>
      <c r="AO529" s="48">
        <f>_xll.qlCalendarAdvance(Calendar,AN529,Ndays&amp;"D",,,_xll.ohTrigger(Trigger,Recalc))</f>
        <v>42993</v>
      </c>
      <c r="AP529" s="49">
        <f>IFERROR(_xll.qlIndexFixing(Eur6M_QL,AO529,TRUE,Recalc),NA())</f>
        <v>2.8163595171551105E-3</v>
      </c>
      <c r="AQ529" s="49">
        <f>IFERROR(_xll.qlIndexFixing(Eur6M_MX,AO529,TRUE,Recalc),NA())</f>
        <v>2.8967236093841776E-3</v>
      </c>
      <c r="AS529" s="49">
        <v>2.8916497720140374E-3</v>
      </c>
    </row>
    <row r="530" spans="39:45" x14ac:dyDescent="0.2">
      <c r="AM530" s="11" t="str">
        <f t="shared" si="12"/>
        <v>1D</v>
      </c>
      <c r="AN530" s="48">
        <f>_xll.qlCalendarAdvance(Calendar,AN529,AM530,"f",FALSE)</f>
        <v>42992</v>
      </c>
      <c r="AO530" s="48">
        <f>_xll.qlCalendarAdvance(Calendar,AN530,Ndays&amp;"D",,,_xll.ohTrigger(Trigger,Recalc))</f>
        <v>42996</v>
      </c>
      <c r="AP530" s="49">
        <f>IFERROR(_xll.qlIndexFixing(Eur6M_QL,AO530,TRUE,Recalc),NA())</f>
        <v>2.8235062139015509E-3</v>
      </c>
      <c r="AQ530" s="49">
        <f>IFERROR(_xll.qlIndexFixing(Eur6M_MX,AO530,TRUE,Recalc),NA())</f>
        <v>2.9029393556700305E-3</v>
      </c>
      <c r="AS530" s="49">
        <v>2.8980271478891606E-3</v>
      </c>
    </row>
    <row r="531" spans="39:45" x14ac:dyDescent="0.2">
      <c r="AM531" s="11" t="str">
        <f t="shared" si="12"/>
        <v>1D</v>
      </c>
      <c r="AN531" s="48">
        <f>_xll.qlCalendarAdvance(Calendar,AN530,AM531,"f",FALSE)</f>
        <v>42993</v>
      </c>
      <c r="AO531" s="48">
        <f>_xll.qlCalendarAdvance(Calendar,AN531,Ndays&amp;"D",,,_xll.ohTrigger(Trigger,Recalc))</f>
        <v>42997</v>
      </c>
      <c r="AP531" s="49">
        <f>IFERROR(_xll.qlIndexFixing(Eur6M_QL,AO531,TRUE,Recalc),NA())</f>
        <v>2.8306592492779435E-3</v>
      </c>
      <c r="AQ531" s="49">
        <f>IFERROR(_xll.qlIndexFixing(Eur6M_MX,AO531,TRUE,Recalc),NA())</f>
        <v>2.9091599987080578E-3</v>
      </c>
      <c r="AS531" s="49">
        <v>2.9044087522311422E-3</v>
      </c>
    </row>
    <row r="532" spans="39:45" x14ac:dyDescent="0.2">
      <c r="AM532" s="11" t="str">
        <f t="shared" si="12"/>
        <v>1D</v>
      </c>
      <c r="AN532" s="48">
        <f>_xll.qlCalendarAdvance(Calendar,AN531,AM532,"f",FALSE)</f>
        <v>42996</v>
      </c>
      <c r="AO532" s="48">
        <f>_xll.qlCalendarAdvance(Calendar,AN532,Ndays&amp;"D",,,_xll.ohTrigger(Trigger,Recalc))</f>
        <v>42998</v>
      </c>
      <c r="AP532" s="49">
        <f>IFERROR(_xll.qlIndexFixing(Eur6M_QL,AO532,TRUE,Recalc),NA())</f>
        <v>2.8378186014211145E-3</v>
      </c>
      <c r="AQ532" s="49">
        <f>IFERROR(_xll.qlIndexFixing(Eur6M_MX,AO532,TRUE,Recalc),NA())</f>
        <v>2.9153855284916796E-3</v>
      </c>
      <c r="AS532" s="49">
        <v>2.910794568873025E-3</v>
      </c>
    </row>
    <row r="533" spans="39:45" x14ac:dyDescent="0.2">
      <c r="AM533" s="11" t="str">
        <f t="shared" si="12"/>
        <v>1D</v>
      </c>
      <c r="AN533" s="48">
        <f>_xll.qlCalendarAdvance(Calendar,AN532,AM533,"f",FALSE)</f>
        <v>42997</v>
      </c>
      <c r="AO533" s="48">
        <f>_xll.qlCalendarAdvance(Calendar,AN533,Ndays&amp;"D",,,_xll.ohTrigger(Trigger,Recalc))</f>
        <v>42999</v>
      </c>
      <c r="AP533" s="49">
        <f>IFERROR(_xll.qlIndexFixing(Eur6M_QL,AO533,TRUE,Recalc),NA())</f>
        <v>2.8630308028956253E-3</v>
      </c>
      <c r="AQ533" s="49">
        <f>IFERROR(_xll.qlIndexFixing(Eur6M_MX,AO533,TRUE,Recalc),NA())</f>
        <v>2.9372981330547262E-3</v>
      </c>
      <c r="AS533" s="49">
        <v>2.933252108914825E-3</v>
      </c>
    </row>
    <row r="534" spans="39:45" x14ac:dyDescent="0.2">
      <c r="AM534" s="11" t="str">
        <f t="shared" si="12"/>
        <v>1D</v>
      </c>
      <c r="AN534" s="48">
        <f>_xll.qlCalendarAdvance(Calendar,AN533,AM534,"f",FALSE)</f>
        <v>42998</v>
      </c>
      <c r="AO534" s="48">
        <f>_xll.qlCalendarAdvance(Calendar,AN534,Ndays&amp;"D",,,_xll.ohTrigger(Trigger,Recalc))</f>
        <v>43000</v>
      </c>
      <c r="AP534" s="49">
        <f>IFERROR(_xll.qlIndexFixing(Eur6M_QL,AO534,TRUE,Recalc),NA())</f>
        <v>2.866518740367622E-3</v>
      </c>
      <c r="AQ534" s="49">
        <f>IFERROR(_xll.qlIndexFixing(Eur6M_MX,AO534,TRUE,Recalc),NA())</f>
        <v>2.9403363149151486E-3</v>
      </c>
      <c r="AS534" s="49">
        <v>2.9363796350823151E-3</v>
      </c>
    </row>
    <row r="535" spans="39:45" x14ac:dyDescent="0.2">
      <c r="AM535" s="11" t="str">
        <f t="shared" si="12"/>
        <v>1D</v>
      </c>
      <c r="AN535" s="48">
        <f>_xll.qlCalendarAdvance(Calendar,AN534,AM535,"f",FALSE)</f>
        <v>42999</v>
      </c>
      <c r="AO535" s="48">
        <f>_xll.qlCalendarAdvance(Calendar,AN535,Ndays&amp;"D",,,_xll.ohTrigger(Trigger,Recalc))</f>
        <v>43003</v>
      </c>
      <c r="AP535" s="49">
        <f>IFERROR(_xll.qlIndexFixing(Eur6M_QL,AO535,TRUE,Recalc),NA())</f>
        <v>2.8737093483732217E-3</v>
      </c>
      <c r="AQ535" s="49">
        <f>IFERROR(_xll.qlIndexFixing(Eur6M_MX,AO535,TRUE,Recalc),NA())</f>
        <v>2.9465861283032896E-3</v>
      </c>
      <c r="AS535" s="49">
        <v>2.9427862707043289E-3</v>
      </c>
    </row>
    <row r="536" spans="39:45" x14ac:dyDescent="0.2">
      <c r="AM536" s="11" t="str">
        <f t="shared" si="12"/>
        <v>1D</v>
      </c>
      <c r="AN536" s="48">
        <f>_xll.qlCalendarAdvance(Calendar,AN535,AM536,"f",FALSE)</f>
        <v>43000</v>
      </c>
      <c r="AO536" s="48">
        <f>_xll.qlCalendarAdvance(Calendar,AN536,Ndays&amp;"D",,,_xll.ohTrigger(Trigger,Recalc))</f>
        <v>43004</v>
      </c>
      <c r="AP536" s="49">
        <f>IFERROR(_xll.qlIndexFixing(Eur6M_QL,AO536,TRUE,Recalc),NA())</f>
        <v>2.8809061419559547E-3</v>
      </c>
      <c r="AQ536" s="49">
        <f>IFERROR(_xll.qlIndexFixing(Eur6M_MX,AO536,TRUE,Recalc),NA())</f>
        <v>2.9528407683873797E-3</v>
      </c>
      <c r="AS536" s="49">
        <v>2.9491970216178756E-3</v>
      </c>
    </row>
    <row r="537" spans="39:45" x14ac:dyDescent="0.2">
      <c r="AM537" s="11" t="str">
        <f t="shared" si="12"/>
        <v>1D</v>
      </c>
      <c r="AN537" s="48">
        <f>_xll.qlCalendarAdvance(Calendar,AN536,AM537,"f",FALSE)</f>
        <v>43003</v>
      </c>
      <c r="AO537" s="48">
        <f>_xll.qlCalendarAdvance(Calendar,AN537,Ndays&amp;"D",,,_xll.ohTrigger(Trigger,Recalc))</f>
        <v>43005</v>
      </c>
      <c r="AP537" s="49">
        <f>IFERROR(_xll.qlIndexFixing(Eur6M_QL,AO537,TRUE,Recalc),NA())</f>
        <v>2.888109099249555E-3</v>
      </c>
      <c r="AQ537" s="49">
        <f>IFERROR(_xll.qlIndexFixing(Eur6M_MX,AO537,TRUE,Recalc),NA())</f>
        <v>2.9591002251595127E-3</v>
      </c>
      <c r="AS537" s="49">
        <v>2.9556118716537903E-3</v>
      </c>
    </row>
    <row r="538" spans="39:45" x14ac:dyDescent="0.2">
      <c r="AM538" s="11" t="str">
        <f t="shared" si="12"/>
        <v>1D</v>
      </c>
      <c r="AN538" s="48">
        <f>_xll.qlCalendarAdvance(Calendar,AN537,AM538,"f",FALSE)</f>
        <v>43004</v>
      </c>
      <c r="AO538" s="48">
        <f>_xll.qlCalendarAdvance(Calendar,AN538,Ndays&amp;"D",,,_xll.ohTrigger(Trigger,Recalc))</f>
        <v>43006</v>
      </c>
      <c r="AP538" s="49">
        <f>IFERROR(_xll.qlIndexFixing(Eur6M_QL,AO538,TRUE,Recalc),NA())</f>
        <v>2.9171886086076975E-3</v>
      </c>
      <c r="AQ538" s="49">
        <f>IFERROR(_xll.qlIndexFixing(Eur6M_MX,AO538,TRUE,Recalc),NA())</f>
        <v>2.9843547336908475E-3</v>
      </c>
      <c r="AS538" s="49">
        <v>2.9814578764440886E-3</v>
      </c>
    </row>
    <row r="539" spans="39:45" x14ac:dyDescent="0.2">
      <c r="AM539" s="11" t="str">
        <f t="shared" si="12"/>
        <v>1D</v>
      </c>
      <c r="AN539" s="48">
        <f>_xll.qlCalendarAdvance(Calendar,AN538,AM539,"f",FALSE)</f>
        <v>43005</v>
      </c>
      <c r="AO539" s="48">
        <f>_xll.qlCalendarAdvance(Calendar,AN539,Ndays&amp;"D",,,_xll.ohTrigger(Trigger,Recalc))</f>
        <v>43007</v>
      </c>
      <c r="AP539" s="49">
        <f>IFERROR(_xll.qlIndexFixing(Eur6M_QL,AO539,TRUE,Recalc),NA())</f>
        <v>2.9207009485488545E-3</v>
      </c>
      <c r="AQ539" s="49">
        <f>IFERROR(_xll.qlIndexFixing(Eur6M_MX,AO539,TRUE,Recalc),NA())</f>
        <v>2.9874112278516587E-3</v>
      </c>
      <c r="AS539" s="49">
        <v>2.9846016953764196E-3</v>
      </c>
    </row>
    <row r="540" spans="39:45" x14ac:dyDescent="0.2">
      <c r="AM540" s="11" t="str">
        <f t="shared" si="12"/>
        <v>1D</v>
      </c>
      <c r="AN540" s="48">
        <f>_xll.qlCalendarAdvance(Calendar,AN539,AM540,"f",FALSE)</f>
        <v>43006</v>
      </c>
      <c r="AO540" s="48">
        <f>_xll.qlCalendarAdvance(Calendar,AN540,Ndays&amp;"D",,,_xll.ohTrigger(Trigger,Recalc))</f>
        <v>43010</v>
      </c>
      <c r="AP540" s="49">
        <f>IFERROR(_xll.qlIndexFixing(Eur6M_QL,AO540,TRUE,Recalc),NA())</f>
        <v>2.9279371427193158E-3</v>
      </c>
      <c r="AQ540" s="49">
        <f>IFERROR(_xll.qlIndexFixing(Eur6M_MX,AO540,TRUE,Recalc),NA())</f>
        <v>2.9936968978379226E-3</v>
      </c>
      <c r="AS540" s="49">
        <v>2.9910386099812709E-3</v>
      </c>
    </row>
    <row r="541" spans="39:45" x14ac:dyDescent="0.2">
      <c r="AM541" s="11" t="str">
        <f t="shared" si="12"/>
        <v>1D</v>
      </c>
      <c r="AN541" s="48">
        <f>_xll.qlCalendarAdvance(Calendar,AN540,AM541,"f",FALSE)</f>
        <v>43007</v>
      </c>
      <c r="AO541" s="48">
        <f>_xll.qlCalendarAdvance(Calendar,AN541,Ndays&amp;"D",,,_xll.ohTrigger(Trigger,Recalc))</f>
        <v>43011</v>
      </c>
      <c r="AP541" s="49">
        <f>IFERROR(_xll.qlIndexFixing(Eur6M_QL,AO541,TRUE,Recalc),NA())</f>
        <v>2.9351793586592338E-3</v>
      </c>
      <c r="AQ541" s="49">
        <f>IFERROR(_xll.qlIndexFixing(Eur6M_MX,AO541,TRUE,Recalc),NA())</f>
        <v>2.999987319602937E-3</v>
      </c>
      <c r="AS541" s="49">
        <v>2.9974795187533172E-3</v>
      </c>
    </row>
    <row r="542" spans="39:45" x14ac:dyDescent="0.2">
      <c r="AM542" s="11" t="str">
        <f t="shared" si="12"/>
        <v>1D</v>
      </c>
      <c r="AN542" s="48">
        <f>_xll.qlCalendarAdvance(Calendar,AN541,AM542,"f",FALSE)</f>
        <v>43010</v>
      </c>
      <c r="AO542" s="48">
        <f>_xll.qlCalendarAdvance(Calendar,AN542,Ndays&amp;"D",,,_xll.ohTrigger(Trigger,Recalc))</f>
        <v>43012</v>
      </c>
      <c r="AP542" s="49">
        <f>IFERROR(_xll.qlIndexFixing(Eur6M_QL,AO542,TRUE,Recalc),NA())</f>
        <v>2.942427574500387E-3</v>
      </c>
      <c r="AQ542" s="49">
        <f>IFERROR(_xll.qlIndexFixing(Eur6M_MX,AO542,TRUE,Recalc),NA())</f>
        <v>3.0062824831380052E-3</v>
      </c>
      <c r="AS542" s="49">
        <v>3.0039244055230746E-3</v>
      </c>
    </row>
    <row r="543" spans="39:45" x14ac:dyDescent="0.2">
      <c r="AM543" s="11" t="str">
        <f t="shared" si="12"/>
        <v>1D</v>
      </c>
      <c r="AN543" s="48">
        <f>_xll.qlCalendarAdvance(Calendar,AN542,AM543,"f",FALSE)</f>
        <v>43011</v>
      </c>
      <c r="AO543" s="48">
        <f>_xll.qlCalendarAdvance(Calendar,AN543,Ndays&amp;"D",,,_xll.ohTrigger(Trigger,Recalc))</f>
        <v>43013</v>
      </c>
      <c r="AP543" s="49">
        <f>IFERROR(_xll.qlIndexFixing(Eur6M_QL,AO543,TRUE,Recalc),NA())</f>
        <v>2.9642080027534349E-3</v>
      </c>
      <c r="AQ543" s="49">
        <f>IFERROR(_xll.qlIndexFixing(Eur6M_MX,AO543,TRUE,Recalc),NA())</f>
        <v>3.0251963242730454E-3</v>
      </c>
      <c r="AS543" s="49">
        <v>3.0232827721128025E-3</v>
      </c>
    </row>
    <row r="544" spans="39:45" x14ac:dyDescent="0.2">
      <c r="AM544" s="11" t="str">
        <f t="shared" si="12"/>
        <v>1D</v>
      </c>
      <c r="AN544" s="48">
        <f>_xll.qlCalendarAdvance(Calendar,AN543,AM544,"f",FALSE)</f>
        <v>43012</v>
      </c>
      <c r="AO544" s="48">
        <f>_xll.qlCalendarAdvance(Calendar,AN544,Ndays&amp;"D",,,_xll.ohTrigger(Trigger,Recalc))</f>
        <v>43014</v>
      </c>
      <c r="AP544" s="49">
        <f>IFERROR(_xll.qlIndexFixing(Eur6M_QL,AO544,TRUE,Recalc),NA())</f>
        <v>2.9714799995190703E-3</v>
      </c>
      <c r="AQ544" s="49">
        <f>IFERROR(_xll.qlIndexFixing(Eur6M_MX,AO544,TRUE,Recalc),NA())</f>
        <v>3.0315103547969638E-3</v>
      </c>
      <c r="AS544" s="49">
        <v>3.0297434091675923E-3</v>
      </c>
    </row>
    <row r="545" spans="39:45" x14ac:dyDescent="0.2">
      <c r="AM545" s="11" t="str">
        <f t="shared" si="12"/>
        <v>1D</v>
      </c>
      <c r="AN545" s="48">
        <f>_xll.qlCalendarAdvance(Calendar,AN544,AM545,"f",FALSE)</f>
        <v>43013</v>
      </c>
      <c r="AO545" s="48">
        <f>_xll.qlCalendarAdvance(Calendar,AN545,Ndays&amp;"D",,,_xll.ohTrigger(Trigger,Recalc))</f>
        <v>43017</v>
      </c>
      <c r="AP545" s="49">
        <f>IFERROR(_xll.qlIndexFixing(Eur6M_QL,AO545,TRUE,Recalc),NA())</f>
        <v>2.9787578868443946E-3</v>
      </c>
      <c r="AQ545" s="49">
        <f>IFERROR(_xll.qlIndexFixing(Eur6M_MX,AO545,TRUE,Recalc),NA())</f>
        <v>3.0378290770448151E-3</v>
      </c>
      <c r="AS545" s="49">
        <v>3.0362079433665281E-3</v>
      </c>
    </row>
    <row r="546" spans="39:45" x14ac:dyDescent="0.2">
      <c r="AM546" s="11" t="str">
        <f t="shared" si="12"/>
        <v>1D</v>
      </c>
      <c r="AN546" s="48">
        <f>_xll.qlCalendarAdvance(Calendar,AN545,AM546,"f",FALSE)</f>
        <v>43014</v>
      </c>
      <c r="AO546" s="48">
        <f>_xll.qlCalendarAdvance(Calendar,AN546,Ndays&amp;"D",,,_xll.ohTrigger(Trigger,Recalc))</f>
        <v>43018</v>
      </c>
      <c r="AP546" s="49">
        <f>IFERROR(_xll.qlIndexFixing(Eur6M_QL,AO546,TRUE,Recalc),NA())</f>
        <v>2.9860416428603071E-3</v>
      </c>
      <c r="AQ546" s="49">
        <f>IFERROR(_xll.qlIndexFixing(Eur6M_MX,AO546,TRUE,Recalc),NA())</f>
        <v>3.0441524810065836E-3</v>
      </c>
      <c r="AS546" s="49">
        <v>3.0426763585383694E-3</v>
      </c>
    </row>
    <row r="547" spans="39:45" x14ac:dyDescent="0.2">
      <c r="AM547" s="11" t="str">
        <f t="shared" si="12"/>
        <v>1D</v>
      </c>
      <c r="AN547" s="48">
        <f>_xll.qlCalendarAdvance(Calendar,AN546,AM547,"f",FALSE)</f>
        <v>43017</v>
      </c>
      <c r="AO547" s="48">
        <f>_xll.qlCalendarAdvance(Calendar,AN547,Ndays&amp;"D",,,_xll.ohTrigger(Trigger,Recalc))</f>
        <v>43019</v>
      </c>
      <c r="AP547" s="49">
        <f>IFERROR(_xll.qlIndexFixing(Eur6M_QL,AO547,TRUE,Recalc),NA())</f>
        <v>2.9933312456963904E-3</v>
      </c>
      <c r="AQ547" s="49">
        <f>IFERROR(_xll.qlIndexFixing(Eur6M_MX,AO547,TRUE,Recalc),NA())</f>
        <v>3.0504805566735726E-3</v>
      </c>
      <c r="AS547" s="49">
        <v>3.0491486385118764E-3</v>
      </c>
    </row>
    <row r="548" spans="39:45" x14ac:dyDescent="0.2">
      <c r="AM548" s="11" t="str">
        <f t="shared" si="12"/>
        <v>1D</v>
      </c>
      <c r="AN548" s="48">
        <f>_xll.qlCalendarAdvance(Calendar,AN547,AM548,"f",FALSE)</f>
        <v>43018</v>
      </c>
      <c r="AO548" s="48">
        <f>_xll.qlCalendarAdvance(Calendar,AN548,Ndays&amp;"D",,,_xll.ohTrigger(Trigger,Recalc))</f>
        <v>43020</v>
      </c>
      <c r="AP548" s="49">
        <f>IFERROR(_xll.qlIndexFixing(Eur6M_QL,AO548,TRUE,Recalc),NA())</f>
        <v>3.0152349164315915E-3</v>
      </c>
      <c r="AQ548" s="49">
        <f>IFERROR(_xll.qlIndexFixing(Eur6M_MX,AO548,TRUE,Recalc),NA())</f>
        <v>3.0694927138035185E-3</v>
      </c>
      <c r="AS548" s="49">
        <v>3.068588505525157E-3</v>
      </c>
    </row>
    <row r="549" spans="39:45" x14ac:dyDescent="0.2">
      <c r="AM549" s="11" t="str">
        <f t="shared" si="12"/>
        <v>1D</v>
      </c>
      <c r="AN549" s="48">
        <f>_xll.qlCalendarAdvance(Calendar,AN548,AM549,"f",FALSE)</f>
        <v>43019</v>
      </c>
      <c r="AO549" s="48">
        <f>_xll.qlCalendarAdvance(Calendar,AN549,Ndays&amp;"D",,,_xll.ohTrigger(Trigger,Recalc))</f>
        <v>43021</v>
      </c>
      <c r="AP549" s="49">
        <f>IFERROR(_xll.qlIndexFixing(Eur6M_QL,AO549,TRUE,Recalc),NA())</f>
        <v>3.02254768785121E-3</v>
      </c>
      <c r="AQ549" s="49">
        <f>IFERROR(_xll.qlIndexFixing(Eur6M_MX,AO549,TRUE,Recalc),NA())</f>
        <v>3.0758393761903631E-3</v>
      </c>
      <c r="AS549" s="49">
        <v>3.0750760829876536E-3</v>
      </c>
    </row>
    <row r="550" spans="39:45" x14ac:dyDescent="0.2">
      <c r="AM550" s="11" t="str">
        <f t="shared" si="12"/>
        <v>1D</v>
      </c>
      <c r="AN550" s="48">
        <f>_xll.qlCalendarAdvance(Calendar,AN549,AM550,"f",FALSE)</f>
        <v>43020</v>
      </c>
      <c r="AO550" s="48">
        <f>_xll.qlCalendarAdvance(Calendar,AN550,Ndays&amp;"D",,,_xll.ohTrigger(Trigger,Recalc))</f>
        <v>43024</v>
      </c>
      <c r="AP550" s="49">
        <f>IFERROR(_xll.qlIndexFixing(Eur6M_QL,AO550,TRUE,Recalc),NA())</f>
        <v>3.0298661967393509E-3</v>
      </c>
      <c r="AQ550" s="49">
        <f>IFERROR(_xll.qlIndexFixing(Eur6M_MX,AO550,TRUE,Recalc),NA())</f>
        <v>3.0821906602323543E-3</v>
      </c>
      <c r="AS550" s="49">
        <v>3.0815674443916623E-3</v>
      </c>
    </row>
    <row r="551" spans="39:45" x14ac:dyDescent="0.2">
      <c r="AM551" s="11" t="str">
        <f t="shared" si="12"/>
        <v>1D</v>
      </c>
      <c r="AN551" s="48">
        <f>_xll.qlCalendarAdvance(Calendar,AN550,AM551,"f",FALSE)</f>
        <v>43021</v>
      </c>
      <c r="AO551" s="48">
        <f>_xll.qlCalendarAdvance(Calendar,AN551,Ndays&amp;"D",,,_xll.ohTrigger(Trigger,Recalc))</f>
        <v>43025</v>
      </c>
      <c r="AP551" s="49">
        <f>IFERROR(_xll.qlIndexFixing(Eur6M_QL,AO551,TRUE,Recalc),NA())</f>
        <v>3.0371904212264746E-3</v>
      </c>
      <c r="AQ551" s="49">
        <f>IFERROR(_xll.qlIndexFixing(Eur6M_MX,AO551,TRUE,Recalc),NA())</f>
        <v>3.0885465559190375E-3</v>
      </c>
      <c r="AS551" s="49">
        <v>3.0880625735646245E-3</v>
      </c>
    </row>
    <row r="552" spans="39:45" x14ac:dyDescent="0.2">
      <c r="AM552" s="11" t="str">
        <f t="shared" si="12"/>
        <v>1D</v>
      </c>
      <c r="AN552" s="48">
        <f>_xll.qlCalendarAdvance(Calendar,AN551,AM552,"f",FALSE)</f>
        <v>43024</v>
      </c>
      <c r="AO552" s="48">
        <f>_xll.qlCalendarAdvance(Calendar,AN552,Ndays&amp;"D",,,_xll.ohTrigger(Trigger,Recalc))</f>
        <v>43026</v>
      </c>
      <c r="AP552" s="49">
        <f>IFERROR(_xll.qlIndexFixing(Eur6M_QL,AO552,TRUE,Recalc),NA())</f>
        <v>3.0445203394404074E-3</v>
      </c>
      <c r="AQ552" s="49">
        <f>IFERROR(_xll.qlIndexFixing(Eur6M_MX,AO552,TRUE,Recalc),NA())</f>
        <v>3.094907053240838E-3</v>
      </c>
      <c r="AS552" s="49">
        <v>3.0945614543344225E-3</v>
      </c>
    </row>
    <row r="553" spans="39:45" x14ac:dyDescent="0.2">
      <c r="AM553" s="11" t="str">
        <f t="shared" si="12"/>
        <v>1D</v>
      </c>
      <c r="AN553" s="48">
        <f>_xll.qlCalendarAdvance(Calendar,AN552,AM553,"f",FALSE)</f>
        <v>43025</v>
      </c>
      <c r="AO553" s="48">
        <f>_xll.qlCalendarAdvance(Calendar,AN553,Ndays&amp;"D",,,_xll.ohTrigger(Trigger,Recalc))</f>
        <v>43027</v>
      </c>
      <c r="AP553" s="49">
        <f>IFERROR(_xll.qlIndexFixing(Eur6M_QL,AO553,TRUE,Recalc),NA())</f>
        <v>3.0665440377243879E-3</v>
      </c>
      <c r="AQ553" s="49">
        <f>IFERROR(_xll.qlIndexFixing(Eur6M_MX,AO553,TRUE,Recalc),NA())</f>
        <v>3.1140160549075696E-3</v>
      </c>
      <c r="AS553" s="49">
        <v>3.1140804444931012E-3</v>
      </c>
    </row>
    <row r="554" spans="39:45" x14ac:dyDescent="0.2">
      <c r="AM554" s="11" t="str">
        <f t="shared" si="12"/>
        <v>1D</v>
      </c>
      <c r="AN554" s="48">
        <f>_xll.qlCalendarAdvance(Calendar,AN553,AM554,"f",FALSE)</f>
        <v>43026</v>
      </c>
      <c r="AO554" s="48">
        <f>_xll.qlCalendarAdvance(Calendar,AN554,Ndays&amp;"D",,,_xll.ohTrigger(Trigger,Recalc))</f>
        <v>43028</v>
      </c>
      <c r="AP554" s="49">
        <f>IFERROR(_xll.qlIndexFixing(Eur6M_QL,AO554,TRUE,Recalc),NA())</f>
        <v>3.0738965121264467E-3</v>
      </c>
      <c r="AQ554" s="49">
        <f>IFERROR(_xll.qlIndexFixing(Eur6M_MX,AO554,TRUE,Recalc),NA())</f>
        <v>3.1203948586622232E-3</v>
      </c>
      <c r="AS554" s="49">
        <v>3.1205941699180744E-3</v>
      </c>
    </row>
    <row r="555" spans="39:45" x14ac:dyDescent="0.2">
      <c r="AM555" s="11" t="str">
        <f t="shared" si="12"/>
        <v>1D</v>
      </c>
      <c r="AN555" s="48">
        <f>_xll.qlCalendarAdvance(Calendar,AN554,AM555,"f",FALSE)</f>
        <v>43027</v>
      </c>
      <c r="AO555" s="48">
        <f>_xll.qlCalendarAdvance(Calendar,AN555,Ndays&amp;"D",,,_xll.ohTrigger(Trigger,Recalc))</f>
        <v>43031</v>
      </c>
      <c r="AP555" s="49">
        <f>IFERROR(_xll.qlIndexFixing(Eur6M_QL,AO555,TRUE,Recalc),NA())</f>
        <v>3.0812545708935636E-3</v>
      </c>
      <c r="AQ555" s="49">
        <f>IFERROR(_xll.qlIndexFixing(Eur6M_MX,AO555,TRUE,Recalc),NA())</f>
        <v>3.126778213998406E-3</v>
      </c>
      <c r="AS555" s="49">
        <v>3.1271115660731412E-3</v>
      </c>
    </row>
    <row r="556" spans="39:45" x14ac:dyDescent="0.2">
      <c r="AM556" s="11" t="str">
        <f t="shared" si="12"/>
        <v>1D</v>
      </c>
      <c r="AN556" s="48">
        <f>_xll.qlCalendarAdvance(Calendar,AN555,AM556,"f",FALSE)</f>
        <v>43028</v>
      </c>
      <c r="AO556" s="48">
        <f>_xll.qlCalendarAdvance(Calendar,AN556,Ndays&amp;"D",,,_xll.ohTrigger(Trigger,Recalc))</f>
        <v>43032</v>
      </c>
      <c r="AP556" s="49">
        <f>IFERROR(_xll.qlIndexFixing(Eur6M_QL,AO556,TRUE,Recalc),NA())</f>
        <v>3.0886181921535643E-3</v>
      </c>
      <c r="AQ556" s="49">
        <f>IFERROR(_xll.qlIndexFixing(Eur6M_MX,AO556,TRUE,Recalc),NA())</f>
        <v>3.1331661109052253E-3</v>
      </c>
      <c r="AS556" s="49">
        <v>3.1336326167839871E-3</v>
      </c>
    </row>
    <row r="557" spans="39:45" x14ac:dyDescent="0.2">
      <c r="AM557" s="11" t="str">
        <f t="shared" si="12"/>
        <v>1D</v>
      </c>
      <c r="AN557" s="48">
        <f>_xll.qlCalendarAdvance(Calendar,AN556,AM557,"f",FALSE)</f>
        <v>43031</v>
      </c>
      <c r="AO557" s="48">
        <f>_xll.qlCalendarAdvance(Calendar,AN557,Ndays&amp;"D",,,_xll.ohTrigger(Trigger,Recalc))</f>
        <v>43033</v>
      </c>
      <c r="AP557" s="49">
        <f>IFERROR(_xll.qlIndexFixing(Eur6M_QL,AO557,TRUE,Recalc),NA())</f>
        <v>3.0959873540329572E-3</v>
      </c>
      <c r="AQ557" s="49">
        <f>IFERROR(_xll.qlIndexFixing(Eur6M_MX,AO557,TRUE,Recalc),NA())</f>
        <v>3.139558539371787E-3</v>
      </c>
      <c r="AS557" s="49">
        <v>3.1401573058776147E-3</v>
      </c>
    </row>
    <row r="558" spans="39:45" x14ac:dyDescent="0.2">
      <c r="AM558" s="11" t="str">
        <f t="shared" si="12"/>
        <v>1D</v>
      </c>
      <c r="AN558" s="48">
        <f>_xll.qlCalendarAdvance(Calendar,AN557,AM558,"f",FALSE)</f>
        <v>43032</v>
      </c>
      <c r="AO558" s="48">
        <f>_xll.qlCalendarAdvance(Calendar,AN558,Ndays&amp;"D",,,_xll.ohTrigger(Trigger,Recalc))</f>
        <v>43034</v>
      </c>
      <c r="AP558" s="49">
        <f>IFERROR(_xll.qlIndexFixing(Eur6M_QL,AO558,TRUE,Recalc),NA())</f>
        <v>3.1181278646499311E-3</v>
      </c>
      <c r="AQ558" s="49">
        <f>IFERROR(_xll.qlIndexFixing(Eur6M_MX,AO558,TRUE,Recalc),NA())</f>
        <v>3.1587629140174831E-3</v>
      </c>
      <c r="AS558" s="49">
        <v>3.1597530417063324E-3</v>
      </c>
    </row>
    <row r="559" spans="39:45" x14ac:dyDescent="0.2">
      <c r="AM559" s="11" t="str">
        <f t="shared" si="12"/>
        <v>1D</v>
      </c>
      <c r="AN559" s="48">
        <f>_xll.qlCalendarAdvance(Calendar,AN558,AM559,"f",FALSE)</f>
        <v>43033</v>
      </c>
      <c r="AO559" s="48">
        <f>_xll.qlCalendarAdvance(Calendar,AN559,Ndays&amp;"D",,,_xll.ohTrigger(Trigger,Recalc))</f>
        <v>43035</v>
      </c>
      <c r="AP559" s="49">
        <f>IFERROR(_xll.qlIndexFixing(Eur6M_QL,AO559,TRUE,Recalc),NA())</f>
        <v>3.1217273132473442E-3</v>
      </c>
      <c r="AQ559" s="49">
        <f>IFERROR(_xll.qlIndexFixing(Eur6M_MX,AO559,TRUE,Recalc),NA())</f>
        <v>3.1618861576386834E-3</v>
      </c>
      <c r="AS559" s="49">
        <v>3.1629546457234334E-3</v>
      </c>
    </row>
    <row r="560" spans="39:45" x14ac:dyDescent="0.2">
      <c r="AM560" s="11" t="str">
        <f t="shared" ref="AM560:AM623" si="13">AM559</f>
        <v>1D</v>
      </c>
      <c r="AN560" s="48">
        <f>_xll.qlCalendarAdvance(Calendar,AN559,AM560,"f",FALSE)</f>
        <v>43034</v>
      </c>
      <c r="AO560" s="48">
        <f>_xll.qlCalendarAdvance(Calendar,AN560,Ndays&amp;"D",,,_xll.ohTrigger(Trigger,Recalc))</f>
        <v>43038</v>
      </c>
      <c r="AP560" s="49">
        <f>IFERROR(_xll.qlIndexFixing(Eur6M_QL,AO560,TRUE,Recalc),NA())</f>
        <v>3.1329155071345232E-3</v>
      </c>
      <c r="AQ560" s="49">
        <f>IFERROR(_xll.qlIndexFixing(Eur6M_MX,AO560,TRUE,Recalc),NA())</f>
        <v>3.1715883047076171E-3</v>
      </c>
      <c r="AS560" s="49">
        <v>3.1728347609697779E-3</v>
      </c>
    </row>
    <row r="561" spans="39:45" x14ac:dyDescent="0.2">
      <c r="AM561" s="11" t="str">
        <f t="shared" si="13"/>
        <v>1D</v>
      </c>
      <c r="AN561" s="48">
        <f>_xll.qlCalendarAdvance(Calendar,AN560,AM561,"f",FALSE)</f>
        <v>43035</v>
      </c>
      <c r="AO561" s="48">
        <f>_xll.qlCalendarAdvance(Calendar,AN561,Ndays&amp;"D",,,_xll.ohTrigger(Trigger,Recalc))</f>
        <v>43039</v>
      </c>
      <c r="AP561" s="49">
        <f>IFERROR(_xll.qlIndexFixing(Eur6M_QL,AO561,TRUE,Recalc),NA())</f>
        <v>3.1365209159663087E-3</v>
      </c>
      <c r="AQ561" s="49">
        <f>IFERROR(_xll.qlIndexFixing(Eur6M_MX,AO561,TRUE,Recalc),NA())</f>
        <v>3.1747162182283154E-3</v>
      </c>
      <c r="AS561" s="49">
        <v>3.1760402933426173E-3</v>
      </c>
    </row>
    <row r="562" spans="39:45" x14ac:dyDescent="0.2">
      <c r="AM562" s="11" t="str">
        <f t="shared" si="13"/>
        <v>1D</v>
      </c>
      <c r="AN562" s="48">
        <f>_xll.qlCalendarAdvance(Calendar,AN561,AM562,"f",FALSE)</f>
        <v>43038</v>
      </c>
      <c r="AO562" s="48">
        <f>_xll.qlCalendarAdvance(Calendar,AN562,Ndays&amp;"D",,,_xll.ohTrigger(Trigger,Recalc))</f>
        <v>43040</v>
      </c>
      <c r="AP562" s="49">
        <f>IFERROR(_xll.qlIndexFixing(Eur6M_QL,AO562,TRUE,Recalc),NA())</f>
        <v>3.143925825622367E-3</v>
      </c>
      <c r="AQ562" s="49">
        <f>IFERROR(_xll.qlIndexFixing(Eur6M_MX,AO562,TRUE,Recalc),NA())</f>
        <v>3.1811379530288114E-3</v>
      </c>
      <c r="AS562" s="49">
        <v>3.1825884248859091E-3</v>
      </c>
    </row>
    <row r="563" spans="39:45" x14ac:dyDescent="0.2">
      <c r="AM563" s="11" t="str">
        <f t="shared" si="13"/>
        <v>1D</v>
      </c>
      <c r="AN563" s="48">
        <f>_xll.qlCalendarAdvance(Calendar,AN562,AM563,"f",FALSE)</f>
        <v>43039</v>
      </c>
      <c r="AO563" s="48">
        <f>_xll.qlCalendarAdvance(Calendar,AN563,Ndays&amp;"D",,,_xll.ohTrigger(Trigger,Recalc))</f>
        <v>43041</v>
      </c>
      <c r="AP563" s="49">
        <f>IFERROR(_xll.qlIndexFixing(Eur6M_QL,AO563,TRUE,Recalc),NA())</f>
        <v>3.1699788945582907E-3</v>
      </c>
      <c r="AQ563" s="49">
        <f>IFERROR(_xll.qlIndexFixing(Eur6M_MX,AO563,TRUE,Recalc),NA())</f>
        <v>3.2037298573310054E-3</v>
      </c>
      <c r="AS563" s="49">
        <v>3.2056007493924984E-3</v>
      </c>
    </row>
    <row r="564" spans="39:45" x14ac:dyDescent="0.2">
      <c r="AM564" s="11" t="str">
        <f t="shared" si="13"/>
        <v>1D</v>
      </c>
      <c r="AN564" s="48">
        <f>_xll.qlCalendarAdvance(Calendar,AN563,AM564,"f",FALSE)</f>
        <v>43040</v>
      </c>
      <c r="AO564" s="48">
        <f>_xll.qlCalendarAdvance(Calendar,AN564,Ndays&amp;"D",,,_xll.ohTrigger(Trigger,Recalc))</f>
        <v>43042</v>
      </c>
      <c r="AP564" s="49">
        <f>IFERROR(_xll.qlIndexFixing(Eur6M_QL,AO564,TRUE,Recalc),NA())</f>
        <v>3.1735990091212103E-3</v>
      </c>
      <c r="AQ564" s="49">
        <f>IFERROR(_xll.qlIndexFixing(Eur6M_MX,AO564,TRUE,Recalc),NA())</f>
        <v>3.2068693553212418E-3</v>
      </c>
      <c r="AS564" s="49">
        <v>3.2088159585198744E-3</v>
      </c>
    </row>
    <row r="565" spans="39:45" x14ac:dyDescent="0.2">
      <c r="AM565" s="11" t="str">
        <f t="shared" si="13"/>
        <v>1D</v>
      </c>
      <c r="AN565" s="48">
        <f>_xll.qlCalendarAdvance(Calendar,AN564,AM565,"f",FALSE)</f>
        <v>43041</v>
      </c>
      <c r="AO565" s="48">
        <f>_xll.qlCalendarAdvance(Calendar,AN565,Ndays&amp;"D",,,_xll.ohTrigger(Trigger,Recalc))</f>
        <v>43045</v>
      </c>
      <c r="AP565" s="49">
        <f>IFERROR(_xll.qlIndexFixing(Eur6M_QL,AO565,TRUE,Recalc),NA())</f>
        <v>3.1810305818335614E-3</v>
      </c>
      <c r="AQ565" s="49">
        <f>IFERROR(_xll.qlIndexFixing(Eur6M_MX,AO565,TRUE,Recalc),NA())</f>
        <v>3.2133132716062325E-3</v>
      </c>
      <c r="AS565" s="49">
        <v>3.2153815129130695E-3</v>
      </c>
    </row>
    <row r="566" spans="39:45" x14ac:dyDescent="0.2">
      <c r="AM566" s="11" t="str">
        <f t="shared" si="13"/>
        <v>1D</v>
      </c>
      <c r="AN566" s="48">
        <f>_xll.qlCalendarAdvance(Calendar,AN565,AM566,"f",FALSE)</f>
        <v>43042</v>
      </c>
      <c r="AO566" s="48">
        <f>_xll.qlCalendarAdvance(Calendar,AN566,Ndays&amp;"D",,,_xll.ohTrigger(Trigger,Recalc))</f>
        <v>43046</v>
      </c>
      <c r="AP566" s="49">
        <f>IFERROR(_xll.qlIndexFixing(Eur6M_QL,AO566,TRUE,Recalc),NA())</f>
        <v>3.1884674215270181E-3</v>
      </c>
      <c r="AQ566" s="49">
        <f>IFERROR(_xll.qlIndexFixing(Eur6M_MX,AO566,TRUE,Recalc),NA())</f>
        <v>3.2197615941517727E-3</v>
      </c>
      <c r="AS566" s="49">
        <v>3.2219505033475506E-3</v>
      </c>
    </row>
    <row r="567" spans="39:45" x14ac:dyDescent="0.2">
      <c r="AM567" s="11" t="str">
        <f t="shared" si="13"/>
        <v>1D</v>
      </c>
      <c r="AN567" s="48">
        <f>_xll.qlCalendarAdvance(Calendar,AN566,AM567,"f",FALSE)</f>
        <v>43045</v>
      </c>
      <c r="AO567" s="48">
        <f>_xll.qlCalendarAdvance(Calendar,AN567,Ndays&amp;"D",,,_xll.ohTrigger(Trigger,Recalc))</f>
        <v>43047</v>
      </c>
      <c r="AP567" s="49">
        <f>IFERROR(_xll.qlIndexFixing(Eur6M_QL,AO567,TRUE,Recalc),NA())</f>
        <v>3.195909506324715E-3</v>
      </c>
      <c r="AQ567" s="49">
        <f>IFERROR(_xll.qlIndexFixing(Eur6M_MX,AO567,TRUE,Recalc),NA())</f>
        <v>3.2262143129450985E-3</v>
      </c>
      <c r="AS567" s="49">
        <v>3.2285229136462023E-3</v>
      </c>
    </row>
    <row r="568" spans="39:45" x14ac:dyDescent="0.2">
      <c r="AM568" s="11" t="str">
        <f t="shared" si="13"/>
        <v>1D</v>
      </c>
      <c r="AN568" s="48">
        <f>_xll.qlCalendarAdvance(Calendar,AN567,AM568,"f",FALSE)</f>
        <v>43046</v>
      </c>
      <c r="AO568" s="48">
        <f>_xll.qlCalendarAdvance(Calendar,AN568,Ndays&amp;"D",,,_xll.ohTrigger(Trigger,Recalc))</f>
        <v>43048</v>
      </c>
      <c r="AP568" s="49">
        <f>IFERROR(_xll.qlIndexFixing(Eur6M_QL,AO568,TRUE,Recalc),NA())</f>
        <v>3.2220896241231555E-3</v>
      </c>
      <c r="AQ568" s="49">
        <f>IFERROR(_xll.qlIndexFixing(Eur6M_MX,AO568,TRUE,Recalc),NA())</f>
        <v>3.248913450803879E-3</v>
      </c>
      <c r="AS568" s="49">
        <v>3.2516180193119296E-3</v>
      </c>
    </row>
    <row r="569" spans="39:45" x14ac:dyDescent="0.2">
      <c r="AM569" s="11" t="str">
        <f t="shared" si="13"/>
        <v>1D</v>
      </c>
      <c r="AN569" s="48">
        <f>_xll.qlCalendarAdvance(Calendar,AN568,AM569,"f",FALSE)</f>
        <v>43047</v>
      </c>
      <c r="AO569" s="48">
        <f>_xll.qlCalendarAdvance(Calendar,AN569,Ndays&amp;"D",,,_xll.ohTrigger(Trigger,Recalc))</f>
        <v>43049</v>
      </c>
      <c r="AP569" s="49">
        <f>IFERROR(_xll.qlIndexFixing(Eur6M_QL,AO569,TRUE,Recalc),NA())</f>
        <v>3.2257298590025012E-3</v>
      </c>
      <c r="AQ569" s="49">
        <f>IFERROR(_xll.qlIndexFixing(Eur6M_MX,AO569,TRUE,Recalc),NA())</f>
        <v>3.2520689503423021E-3</v>
      </c>
      <c r="AS569" s="49">
        <v>3.2548464299428691E-3</v>
      </c>
    </row>
    <row r="570" spans="39:45" x14ac:dyDescent="0.2">
      <c r="AM570" s="11" t="str">
        <f t="shared" si="13"/>
        <v>1D</v>
      </c>
      <c r="AN570" s="48">
        <f>_xll.qlCalendarAdvance(Calendar,AN569,AM570,"f",FALSE)</f>
        <v>43048</v>
      </c>
      <c r="AO570" s="48">
        <f>_xll.qlCalendarAdvance(Calendar,AN570,Ndays&amp;"D",,,_xll.ohTrigger(Trigger,Recalc))</f>
        <v>43052</v>
      </c>
      <c r="AP570" s="49">
        <f>IFERROR(_xll.qlIndexFixing(Eur6M_QL,AO570,TRUE,Recalc),NA())</f>
        <v>3.2331978411512022E-3</v>
      </c>
      <c r="AQ570" s="49">
        <f>IFERROR(_xll.qlIndexFixing(Eur6M_MX,AO570,TRUE,Recalc),NA())</f>
        <v>3.2585435001830951E-3</v>
      </c>
      <c r="AS570" s="49">
        <v>3.2614356969052102E-3</v>
      </c>
    </row>
    <row r="571" spans="39:45" x14ac:dyDescent="0.2">
      <c r="AM571" s="11" t="str">
        <f t="shared" si="13"/>
        <v>1D</v>
      </c>
      <c r="AN571" s="48">
        <f>_xll.qlCalendarAdvance(Calendar,AN570,AM571,"f",FALSE)</f>
        <v>43049</v>
      </c>
      <c r="AO571" s="48">
        <f>_xll.qlCalendarAdvance(Calendar,AN571,Ndays&amp;"D",,,_xll.ohTrigger(Trigger,Recalc))</f>
        <v>43053</v>
      </c>
      <c r="AP571" s="49">
        <f>IFERROR(_xll.qlIndexFixing(Eur6M_QL,AO571,TRUE,Recalc),NA())</f>
        <v>3.2406709371350043E-3</v>
      </c>
      <c r="AQ571" s="49">
        <f>IFERROR(_xll.qlIndexFixing(Eur6M_MX,AO571,TRUE,Recalc),NA())</f>
        <v>3.2650223861950892E-3</v>
      </c>
      <c r="AS571" s="49">
        <v>3.268028286667266E-3</v>
      </c>
    </row>
    <row r="572" spans="39:45" x14ac:dyDescent="0.2">
      <c r="AM572" s="11" t="str">
        <f t="shared" si="13"/>
        <v>1D</v>
      </c>
      <c r="AN572" s="48">
        <f>_xll.qlCalendarAdvance(Calendar,AN571,AM572,"f",FALSE)</f>
        <v>43052</v>
      </c>
      <c r="AO572" s="48">
        <f>_xll.qlCalendarAdvance(Calendar,AN572,Ndays&amp;"D",,,_xll.ohTrigger(Trigger,Recalc))</f>
        <v>43054</v>
      </c>
      <c r="AP572" s="49">
        <f>IFERROR(_xll.qlIndexFixing(Eur6M_QL,AO572,TRUE,Recalc),NA())</f>
        <v>3.2481491250739517E-3</v>
      </c>
      <c r="AQ572" s="49">
        <f>IFERROR(_xll.qlIndexFixing(Eur6M_MX,AO572,TRUE,Recalc),NA())</f>
        <v>3.271505598364637E-3</v>
      </c>
      <c r="AS572" s="49">
        <v>3.2746241830510386E-3</v>
      </c>
    </row>
    <row r="573" spans="39:45" x14ac:dyDescent="0.2">
      <c r="AM573" s="11" t="str">
        <f t="shared" si="13"/>
        <v>1D</v>
      </c>
      <c r="AN573" s="48">
        <f>_xll.qlCalendarAdvance(Calendar,AN572,AM573,"f",FALSE)</f>
        <v>43053</v>
      </c>
      <c r="AO573" s="48">
        <f>_xll.qlCalendarAdvance(Calendar,AN573,Ndays&amp;"D",,,_xll.ohTrigger(Trigger,Recalc))</f>
        <v>43055</v>
      </c>
      <c r="AP573" s="49">
        <f>IFERROR(_xll.qlIndexFixing(Eur6M_QL,AO573,TRUE,Recalc),NA())</f>
        <v>3.2744525493295334E-3</v>
      </c>
      <c r="AQ573" s="49">
        <f>IFERROR(_xll.qlIndexFixing(Eur6M_MX,AO573,TRUE,Recalc),NA())</f>
        <v>3.294310260153355E-3</v>
      </c>
      <c r="AS573" s="49">
        <v>3.2977993027523671E-3</v>
      </c>
    </row>
    <row r="574" spans="39:45" x14ac:dyDescent="0.2">
      <c r="AM574" s="11" t="str">
        <f t="shared" si="13"/>
        <v>1D</v>
      </c>
      <c r="AN574" s="48">
        <f>_xll.qlCalendarAdvance(Calendar,AN573,AM574,"f",FALSE)</f>
        <v>43054</v>
      </c>
      <c r="AO574" s="48">
        <f>_xll.qlCalendarAdvance(Calendar,AN574,Ndays&amp;"D",,,_xll.ohTrigger(Trigger,Recalc))</f>
        <v>43056</v>
      </c>
      <c r="AP574" s="49">
        <f>IFERROR(_xll.qlIndexFixing(Eur6M_QL,AO574,TRUE,Recalc),NA())</f>
        <v>3.2781123587838266E-3</v>
      </c>
      <c r="AQ574" s="49">
        <f>IFERROR(_xll.qlIndexFixing(Eur6M_MX,AO574,TRUE,Recalc),NA())</f>
        <v>3.2974815083498341E-3</v>
      </c>
      <c r="AS574" s="49">
        <v>3.301040511232734E-3</v>
      </c>
    </row>
    <row r="575" spans="39:45" x14ac:dyDescent="0.2">
      <c r="AM575" s="11" t="str">
        <f t="shared" si="13"/>
        <v>1D</v>
      </c>
      <c r="AN575" s="48">
        <f>_xll.qlCalendarAdvance(Calendar,AN574,AM575,"f",FALSE)</f>
        <v>43055</v>
      </c>
      <c r="AO575" s="48">
        <f>_xll.qlCalendarAdvance(Calendar,AN575,Ndays&amp;"D",,,_xll.ohTrigger(Trigger,Recalc))</f>
        <v>43059</v>
      </c>
      <c r="AP575" s="49">
        <f>IFERROR(_xll.qlIndexFixing(Eur6M_QL,AO575,TRUE,Recalc),NA())</f>
        <v>3.2856156782987101E-3</v>
      </c>
      <c r="AQ575" s="49">
        <f>IFERROR(_xll.qlIndexFixing(Eur6M_MX,AO575,TRUE,Recalc),NA())</f>
        <v>3.3039862011055316E-3</v>
      </c>
      <c r="AS575" s="49">
        <v>3.3076526980462852E-3</v>
      </c>
    </row>
    <row r="576" spans="39:45" x14ac:dyDescent="0.2">
      <c r="AM576" s="11" t="str">
        <f t="shared" si="13"/>
        <v>1D</v>
      </c>
      <c r="AN576" s="48">
        <f>_xll.qlCalendarAdvance(Calendar,AN575,AM576,"f",FALSE)</f>
        <v>43056</v>
      </c>
      <c r="AO576" s="48">
        <f>_xll.qlCalendarAdvance(Calendar,AN576,Ndays&amp;"D",,,_xll.ohTrigger(Trigger,Recalc))</f>
        <v>43060</v>
      </c>
      <c r="AP576" s="49">
        <f>IFERROR(_xll.qlIndexFixing(Eur6M_QL,AO576,TRUE,Recalc),NA())</f>
        <v>3.29312395848635E-3</v>
      </c>
      <c r="AQ576" s="49">
        <f>IFERROR(_xll.qlIndexFixing(Eur6M_MX,AO576,TRUE,Recalc),NA())</f>
        <v>3.3104951599368985E-3</v>
      </c>
      <c r="AS576" s="49">
        <v>3.3142680944078227E-3</v>
      </c>
    </row>
    <row r="577" spans="39:45" x14ac:dyDescent="0.2">
      <c r="AM577" s="11" t="str">
        <f t="shared" si="13"/>
        <v>1D</v>
      </c>
      <c r="AN577" s="48">
        <f>_xll.qlCalendarAdvance(Calendar,AN576,AM577,"f",FALSE)</f>
        <v>43059</v>
      </c>
      <c r="AO577" s="48">
        <f>_xll.qlCalendarAdvance(Calendar,AN577,Ndays&amp;"D",,,_xll.ohTrigger(Trigger,Recalc))</f>
        <v>43061</v>
      </c>
      <c r="AP577" s="49">
        <f>IFERROR(_xll.qlIndexFixing(Eur6M_QL,AO577,TRUE,Recalc),NA())</f>
        <v>3.3006371774659069E-3</v>
      </c>
      <c r="AQ577" s="49">
        <f>IFERROR(_xll.qlIndexFixing(Eur6M_MX,AO577,TRUE,Recalc),NA())</f>
        <v>3.3170083748311706E-3</v>
      </c>
      <c r="AS577" s="49">
        <v>3.3208866841389073E-3</v>
      </c>
    </row>
    <row r="578" spans="39:45" x14ac:dyDescent="0.2">
      <c r="AM578" s="11" t="str">
        <f t="shared" si="13"/>
        <v>1D</v>
      </c>
      <c r="AN578" s="48">
        <f>_xll.qlCalendarAdvance(Calendar,AN577,AM578,"f",FALSE)</f>
        <v>43060</v>
      </c>
      <c r="AO578" s="48">
        <f>_xll.qlCalendarAdvance(Calendar,AN578,Ndays&amp;"D",,,_xll.ohTrigger(Trigger,Recalc))</f>
        <v>43062</v>
      </c>
      <c r="AP578" s="49">
        <f>IFERROR(_xll.qlIndexFixing(Eur6M_QL,AO578,TRUE,Recalc),NA())</f>
        <v>3.3270601654667256E-3</v>
      </c>
      <c r="AQ578" s="49">
        <f>IFERROR(_xll.qlIndexFixing(Eur6M_MX,AO578,TRUE,Recalc),NA())</f>
        <v>3.3399168508463362E-3</v>
      </c>
      <c r="AS578" s="49">
        <v>3.3441390505263278E-3</v>
      </c>
    </row>
    <row r="579" spans="39:45" x14ac:dyDescent="0.2">
      <c r="AM579" s="11" t="str">
        <f t="shared" si="13"/>
        <v>1D</v>
      </c>
      <c r="AN579" s="48">
        <f>_xll.qlCalendarAdvance(Calendar,AN578,AM579,"f",FALSE)</f>
        <v>43061</v>
      </c>
      <c r="AO579" s="48">
        <f>_xll.qlCalendarAdvance(Calendar,AN579,Ndays&amp;"D",,,_xll.ohTrigger(Trigger,Recalc))</f>
        <v>43063</v>
      </c>
      <c r="AP579" s="49">
        <f>IFERROR(_xll.qlIndexFixing(Eur6M_QL,AO579,TRUE,Recalc),NA())</f>
        <v>3.3307390036661937E-3</v>
      </c>
      <c r="AQ579" s="49">
        <f>IFERROR(_xll.qlIndexFixing(Eur6M_MX,AO579,TRUE,Recalc),NA())</f>
        <v>3.3431035947475846E-3</v>
      </c>
      <c r="AS579" s="49">
        <v>3.3473926531572347E-3</v>
      </c>
    </row>
    <row r="580" spans="39:45" x14ac:dyDescent="0.2">
      <c r="AM580" s="11" t="str">
        <f t="shared" si="13"/>
        <v>1D</v>
      </c>
      <c r="AN580" s="48">
        <f>_xll.qlCalendarAdvance(Calendar,AN579,AM580,"f",FALSE)</f>
        <v>43062</v>
      </c>
      <c r="AO580" s="48">
        <f>_xll.qlCalendarAdvance(Calendar,AN580,Ndays&amp;"D",,,_xll.ohTrigger(Trigger,Recalc))</f>
        <v>43066</v>
      </c>
      <c r="AP580" s="49">
        <f>IFERROR(_xll.qlIndexFixing(Eur6M_QL,AO580,TRUE,Recalc),NA())</f>
        <v>3.3382765883741912E-3</v>
      </c>
      <c r="AQ580" s="49">
        <f>IFERROR(_xll.qlIndexFixing(Eur6M_MX,AO580,TRUE,Recalc),NA())</f>
        <v>3.349637939740191E-3</v>
      </c>
      <c r="AS580" s="49">
        <v>3.354026967034724E-3</v>
      </c>
    </row>
    <row r="581" spans="39:45" x14ac:dyDescent="0.2">
      <c r="AM581" s="11" t="str">
        <f t="shared" si="13"/>
        <v>1D</v>
      </c>
      <c r="AN581" s="48">
        <f>_xll.qlCalendarAdvance(Calendar,AN580,AM581,"f",FALSE)</f>
        <v>43063</v>
      </c>
      <c r="AO581" s="48">
        <f>_xll.qlCalendarAdvance(Calendar,AN581,Ndays&amp;"D",,,_xll.ohTrigger(Trigger,Recalc))</f>
        <v>43067</v>
      </c>
      <c r="AP581" s="49">
        <f>IFERROR(_xll.qlIndexFixing(Eur6M_QL,AO581,TRUE,Recalc),NA())</f>
        <v>3.349679332137393E-3</v>
      </c>
      <c r="AQ581" s="49">
        <f>IFERROR(_xll.qlIndexFixing(Eur6M_MX,AO581,TRUE,Recalc),NA())</f>
        <v>3.3595259001743681E-3</v>
      </c>
      <c r="AS581" s="49">
        <v>3.3640460766536386E-3</v>
      </c>
    </row>
    <row r="582" spans="39:45" x14ac:dyDescent="0.2">
      <c r="AM582" s="11" t="str">
        <f t="shared" si="13"/>
        <v>1D</v>
      </c>
      <c r="AN582" s="48">
        <f>_xll.qlCalendarAdvance(Calendar,AN581,AM582,"f",FALSE)</f>
        <v>43066</v>
      </c>
      <c r="AO582" s="48">
        <f>_xll.qlCalendarAdvance(Calendar,AN582,Ndays&amp;"D",,,_xll.ohTrigger(Trigger,Recalc))</f>
        <v>43068</v>
      </c>
      <c r="AP582" s="49">
        <f>IFERROR(_xll.qlIndexFixing(Eur6M_QL,AO582,TRUE,Recalc),NA())</f>
        <v>3.3572286332833661E-3</v>
      </c>
      <c r="AQ582" s="49">
        <f>IFERROR(_xll.qlIndexFixing(Eur6M_MX,AO582,TRUE,Recalc),NA())</f>
        <v>3.3660706255259228E-3</v>
      </c>
      <c r="AS582" s="49">
        <v>3.3706879179354362E-3</v>
      </c>
    </row>
    <row r="583" spans="39:45" x14ac:dyDescent="0.2">
      <c r="AM583" s="11" t="str">
        <f t="shared" si="13"/>
        <v>1D</v>
      </c>
      <c r="AN583" s="48">
        <f>_xll.qlCalendarAdvance(Calendar,AN582,AM583,"f",FALSE)</f>
        <v>43067</v>
      </c>
      <c r="AO583" s="48">
        <f>_xll.qlCalendarAdvance(Calendar,AN583,Ndays&amp;"D",,,_xll.ohTrigger(Trigger,Recalc))</f>
        <v>43069</v>
      </c>
      <c r="AP583" s="49">
        <f>IFERROR(_xll.qlIndexFixing(Eur6M_QL,AO583,TRUE,Recalc),NA())</f>
        <v>3.3799049671164663E-3</v>
      </c>
      <c r="AQ583" s="49">
        <f>IFERROR(_xll.qlIndexFixing(Eur6M_MX,AO583,TRUE,Recalc),NA())</f>
        <v>3.385729788101133E-3</v>
      </c>
      <c r="AS583" s="49">
        <v>3.3906317129631987E-3</v>
      </c>
    </row>
    <row r="584" spans="39:45" x14ac:dyDescent="0.2">
      <c r="AM584" s="11" t="str">
        <f t="shared" si="13"/>
        <v>1D</v>
      </c>
      <c r="AN584" s="48">
        <f>_xll.qlCalendarAdvance(Calendar,AN583,AM584,"f",FALSE)</f>
        <v>43068</v>
      </c>
      <c r="AO584" s="48">
        <f>_xll.qlCalendarAdvance(Calendar,AN584,Ndays&amp;"D",,,_xll.ohTrigger(Trigger,Recalc))</f>
        <v>43070</v>
      </c>
      <c r="AP584" s="49">
        <f>IFERROR(_xll.qlIndexFixing(Eur6M_QL,AO584,TRUE,Recalc),NA())</f>
        <v>3.3874731489111323E-3</v>
      </c>
      <c r="AQ584" s="49">
        <f>IFERROR(_xll.qlIndexFixing(Eur6M_MX,AO584,TRUE,Recalc),NA())</f>
        <v>3.3922911377502309E-3</v>
      </c>
      <c r="AS584" s="49">
        <v>3.3972856810939723E-3</v>
      </c>
    </row>
    <row r="585" spans="39:45" x14ac:dyDescent="0.2">
      <c r="AM585" s="11" t="str">
        <f t="shared" si="13"/>
        <v>1D</v>
      </c>
      <c r="AN585" s="48">
        <f>_xll.qlCalendarAdvance(Calendar,AN584,AM585,"f",FALSE)</f>
        <v>43069</v>
      </c>
      <c r="AO585" s="48">
        <f>_xll.qlCalendarAdvance(Calendar,AN585,Ndays&amp;"D",,,_xll.ohTrigger(Trigger,Recalc))</f>
        <v>43073</v>
      </c>
      <c r="AP585" s="49">
        <f>IFERROR(_xll.qlIndexFixing(Eur6M_QL,AO585,TRUE,Recalc),NA())</f>
        <v>3.3950459961562419E-3</v>
      </c>
      <c r="AQ585" s="49">
        <f>IFERROR(_xll.qlIndexFixing(Eur6M_MX,AO585,TRUE,Recalc),NA())</f>
        <v>3.3988566184363798E-3</v>
      </c>
      <c r="AS585" s="49">
        <v>3.4039426404825364E-3</v>
      </c>
    </row>
    <row r="586" spans="39:45" x14ac:dyDescent="0.2">
      <c r="AM586" s="11" t="str">
        <f t="shared" si="13"/>
        <v>1D</v>
      </c>
      <c r="AN586" s="48">
        <f>_xll.qlCalendarAdvance(Calendar,AN585,AM586,"f",FALSE)</f>
        <v>43070</v>
      </c>
      <c r="AO586" s="48">
        <f>_xll.qlCalendarAdvance(Calendar,AN586,Ndays&amp;"D",,,_xll.ohTrigger(Trigger,Recalc))</f>
        <v>43074</v>
      </c>
      <c r="AP586" s="49">
        <f>IFERROR(_xll.qlIndexFixing(Eur6M_QL,AO586,TRUE,Recalc),NA())</f>
        <v>3.4026234869668835E-3</v>
      </c>
      <c r="AQ586" s="49">
        <f>IFERROR(_xll.qlIndexFixing(Eur6M_MX,AO586,TRUE,Recalc),NA())</f>
        <v>3.4054262201442943E-3</v>
      </c>
      <c r="AS586" s="49">
        <v>3.4106025749471103E-3</v>
      </c>
    </row>
    <row r="587" spans="39:45" x14ac:dyDescent="0.2">
      <c r="AM587" s="11" t="str">
        <f t="shared" si="13"/>
        <v>1D</v>
      </c>
      <c r="AN587" s="48">
        <f>_xll.qlCalendarAdvance(Calendar,AN586,AM587,"f",FALSE)</f>
        <v>43073</v>
      </c>
      <c r="AO587" s="48">
        <f>_xll.qlCalendarAdvance(Calendar,AN587,Ndays&amp;"D",,,_xll.ohTrigger(Trigger,Recalc))</f>
        <v>43075</v>
      </c>
      <c r="AP587" s="49">
        <f>IFERROR(_xll.qlIndexFixing(Eur6M_QL,AO587,TRUE,Recalc),NA())</f>
        <v>3.4102055994568283E-3</v>
      </c>
      <c r="AQ587" s="49">
        <f>IFERROR(_xll.qlIndexFixing(Eur6M_MX,AO587,TRUE,Recalc),NA())</f>
        <v>3.41199993285825E-3</v>
      </c>
      <c r="AS587" s="49">
        <v>3.4172654683041559E-3</v>
      </c>
    </row>
    <row r="588" spans="39:45" x14ac:dyDescent="0.2">
      <c r="AM588" s="11" t="str">
        <f t="shared" si="13"/>
        <v>1D</v>
      </c>
      <c r="AN588" s="48">
        <f>_xll.qlCalendarAdvance(Calendar,AN587,AM588,"f",FALSE)</f>
        <v>43074</v>
      </c>
      <c r="AO588" s="48">
        <f>_xll.qlCalendarAdvance(Calendar,AN588,Ndays&amp;"D",,,_xll.ohTrigger(Trigger,Recalc))</f>
        <v>43076</v>
      </c>
      <c r="AP588" s="49">
        <f>IFERROR(_xll.qlIndexFixing(Eur6M_QL,AO588,TRUE,Recalc),NA())</f>
        <v>3.432979448144581E-3</v>
      </c>
      <c r="AQ588" s="49">
        <f>IFERROR(_xll.qlIndexFixing(Eur6M_MX,AO588,TRUE,Recalc),NA())</f>
        <v>3.431745636883071E-3</v>
      </c>
      <c r="AS588" s="49">
        <v>3.4372717399070406E-3</v>
      </c>
    </row>
    <row r="589" spans="39:45" x14ac:dyDescent="0.2">
      <c r="AM589" s="11" t="str">
        <f t="shared" si="13"/>
        <v>1D</v>
      </c>
      <c r="AN589" s="48">
        <f>_xll.qlCalendarAdvance(Calendar,AN588,AM589,"f",FALSE)</f>
        <v>43075</v>
      </c>
      <c r="AO589" s="48">
        <f>_xll.qlCalendarAdvance(Calendar,AN589,Ndays&amp;"D",,,_xll.ohTrigger(Trigger,Recalc))</f>
        <v>43077</v>
      </c>
      <c r="AP589" s="49">
        <f>IFERROR(_xll.qlIndexFixing(Eur6M_QL,AO589,TRUE,Recalc),NA())</f>
        <v>3.4405798284912036E-3</v>
      </c>
      <c r="AQ589" s="49">
        <f>IFERROR(_xll.qlIndexFixing(Eur6M_MX,AO589,TRUE,Recalc),NA())</f>
        <v>3.4383356934670202E-3</v>
      </c>
      <c r="AS589" s="49">
        <v>3.4439463070082554E-3</v>
      </c>
    </row>
    <row r="590" spans="39:45" x14ac:dyDescent="0.2">
      <c r="AM590" s="11" t="str">
        <f t="shared" si="13"/>
        <v>1D</v>
      </c>
      <c r="AN590" s="48">
        <f>_xll.qlCalendarAdvance(Calendar,AN589,AM590,"f",FALSE)</f>
        <v>43076</v>
      </c>
      <c r="AO590" s="48">
        <f>_xll.qlCalendarAdvance(Calendar,AN590,Ndays&amp;"D",,,_xll.ohTrigger(Trigger,Recalc))</f>
        <v>43080</v>
      </c>
      <c r="AP590" s="49">
        <f>IFERROR(_xll.qlIndexFixing(Eur6M_QL,AO590,TRUE,Recalc),NA())</f>
        <v>3.4481847210855441E-3</v>
      </c>
      <c r="AQ590" s="49">
        <f>IFERROR(_xll.qlIndexFixing(Eur6M_MX,AO590,TRUE,Recalc),NA())</f>
        <v>3.4449298109797055E-3</v>
      </c>
      <c r="AS590" s="49">
        <v>3.4506237520873259E-3</v>
      </c>
    </row>
    <row r="591" spans="39:45" x14ac:dyDescent="0.2">
      <c r="AM591" s="11" t="str">
        <f t="shared" si="13"/>
        <v>1D</v>
      </c>
      <c r="AN591" s="48">
        <f>_xll.qlCalendarAdvance(Calendar,AN590,AM591,"f",FALSE)</f>
        <v>43077</v>
      </c>
      <c r="AO591" s="48">
        <f>_xll.qlCalendarAdvance(Calendar,AN591,Ndays&amp;"D",,,_xll.ohTrigger(Trigger,Recalc))</f>
        <v>43081</v>
      </c>
      <c r="AP591" s="49">
        <f>IFERROR(_xll.qlIndexFixing(Eur6M_QL,AO591,TRUE,Recalc),NA())</f>
        <v>3.4557941040391782E-3</v>
      </c>
      <c r="AQ591" s="49">
        <f>IFERROR(_xll.qlIndexFixing(Eur6M_MX,AO591,TRUE,Recalc),NA())</f>
        <v>3.4515279794036457E-3</v>
      </c>
      <c r="AS591" s="49">
        <v>3.4573040589602755E-3</v>
      </c>
    </row>
    <row r="592" spans="39:45" x14ac:dyDescent="0.2">
      <c r="AM592" s="11" t="str">
        <f t="shared" si="13"/>
        <v>1D</v>
      </c>
      <c r="AN592" s="48">
        <f>_xll.qlCalendarAdvance(Calendar,AN591,AM592,"f",FALSE)</f>
        <v>43080</v>
      </c>
      <c r="AO592" s="48">
        <f>_xll.qlCalendarAdvance(Calendar,AN592,Ndays&amp;"D",,,_xll.ohTrigger(Trigger,Recalc))</f>
        <v>43082</v>
      </c>
      <c r="AP592" s="49">
        <f>IFERROR(_xll.qlIndexFixing(Eur6M_QL,AO592,TRUE,Recalc),NA())</f>
        <v>3.4634079554649979E-3</v>
      </c>
      <c r="AQ592" s="49">
        <f>IFERROR(_xll.qlIndexFixing(Eur6M_MX,AO592,TRUE,Recalc),NA())</f>
        <v>3.4581301887239946E-3</v>
      </c>
      <c r="AS592" s="49">
        <v>3.4639872114435658E-3</v>
      </c>
    </row>
    <row r="593" spans="39:45" x14ac:dyDescent="0.2">
      <c r="AM593" s="11" t="str">
        <f t="shared" si="13"/>
        <v>1D</v>
      </c>
      <c r="AN593" s="48">
        <f>_xll.qlCalendarAdvance(Calendar,AN592,AM593,"f",FALSE)</f>
        <v>43081</v>
      </c>
      <c r="AO593" s="48">
        <f>_xll.qlCalendarAdvance(Calendar,AN593,Ndays&amp;"D",,,_xll.ohTrigger(Trigger,Recalc))</f>
        <v>43083</v>
      </c>
      <c r="AP593" s="49">
        <f>IFERROR(_xll.qlIndexFixing(Eur6M_QL,AO593,TRUE,Recalc),NA())</f>
        <v>3.4862761016930767E-3</v>
      </c>
      <c r="AQ593" s="49">
        <f>IFERROR(_xll.qlIndexFixing(Eur6M_MX,AO593,TRUE,Recalc),NA())</f>
        <v>3.4779609618992209E-3</v>
      </c>
      <c r="AS593" s="49">
        <v>3.4840535807135133E-3</v>
      </c>
    </row>
    <row r="594" spans="39:45" x14ac:dyDescent="0.2">
      <c r="AM594" s="11" t="str">
        <f t="shared" si="13"/>
        <v>1D</v>
      </c>
      <c r="AN594" s="48">
        <f>_xll.qlCalendarAdvance(Calendar,AN593,AM594,"f",FALSE)</f>
        <v>43082</v>
      </c>
      <c r="AO594" s="48">
        <f>_xll.qlCalendarAdvance(Calendar,AN594,Ndays&amp;"D",,,_xll.ohTrigger(Trigger,Recalc))</f>
        <v>43084</v>
      </c>
      <c r="AP594" s="49">
        <f>IFERROR(_xll.qlIndexFixing(Eur6M_QL,AO594,TRUE,Recalc),NA())</f>
        <v>3.4939076081238266E-3</v>
      </c>
      <c r="AQ594" s="49">
        <f>IFERROR(_xll.qlIndexFixing(Eur6M_MX,AO594,TRUE,Recalc),NA())</f>
        <v>3.4845792346409319E-3</v>
      </c>
      <c r="AS594" s="49">
        <v>3.4907479537953198E-3</v>
      </c>
    </row>
    <row r="595" spans="39:45" x14ac:dyDescent="0.2">
      <c r="AM595" s="11" t="str">
        <f t="shared" si="13"/>
        <v>1D</v>
      </c>
      <c r="AN595" s="48">
        <f>_xll.qlCalendarAdvance(Calendar,AN594,AM595,"f",FALSE)</f>
        <v>43083</v>
      </c>
      <c r="AO595" s="48">
        <f>_xll.qlCalendarAdvance(Calendar,AN595,Ndays&amp;"D",,,_xll.ohTrigger(Trigger,Recalc))</f>
        <v>43087</v>
      </c>
      <c r="AP595" s="49">
        <f>IFERROR(_xll.qlIndexFixing(Eur6M_QL,AO595,TRUE,Recalc),NA())</f>
        <v>3.5015434735837583E-3</v>
      </c>
      <c r="AQ595" s="49">
        <f>IFERROR(_xll.qlIndexFixing(Eur6M_MX,AO595,TRUE,Recalc),NA())</f>
        <v>3.491201498196476E-3</v>
      </c>
      <c r="AS595" s="49">
        <v>3.4974450915649458E-3</v>
      </c>
    </row>
    <row r="596" spans="39:45" x14ac:dyDescent="0.2">
      <c r="AM596" s="11" t="str">
        <f t="shared" si="13"/>
        <v>1D</v>
      </c>
      <c r="AN596" s="48">
        <f>_xll.qlCalendarAdvance(Calendar,AN595,AM596,"f",FALSE)</f>
        <v>43084</v>
      </c>
      <c r="AO596" s="48">
        <f>_xll.qlCalendarAdvance(Calendar,AN596,Ndays&amp;"D",,,_xll.ohTrigger(Trigger,Recalc))</f>
        <v>43088</v>
      </c>
      <c r="AP596" s="49">
        <f>IFERROR(_xll.qlIndexFixing(Eur6M_QL,AO596,TRUE,Recalc),NA())</f>
        <v>3.5091836761826901E-3</v>
      </c>
      <c r="AQ596" s="49">
        <f>IFERROR(_xll.qlIndexFixing(Eur6M_MX,AO596,TRUE,Recalc),NA())</f>
        <v>3.497827742549251E-3</v>
      </c>
      <c r="AS596" s="49">
        <v>3.5041449778370963E-3</v>
      </c>
    </row>
    <row r="597" spans="39:45" x14ac:dyDescent="0.2">
      <c r="AM597" s="11" t="str">
        <f t="shared" si="13"/>
        <v>1D</v>
      </c>
      <c r="AN597" s="48">
        <f>_xll.qlCalendarAdvance(Calendar,AN596,AM597,"f",FALSE)</f>
        <v>43087</v>
      </c>
      <c r="AO597" s="48">
        <f>_xll.qlCalendarAdvance(Calendar,AN597,Ndays&amp;"D",,,_xll.ohTrigger(Trigger,Recalc))</f>
        <v>43089</v>
      </c>
      <c r="AP597" s="49">
        <f>IFERROR(_xll.qlIndexFixing(Eur6M_QL,AO597,TRUE,Recalc),NA())</f>
        <v>3.5168281940308782E-3</v>
      </c>
      <c r="AQ597" s="49">
        <f>IFERROR(_xll.qlIndexFixing(Eur6M_MX,AO597,TRUE,Recalc),NA())</f>
        <v>3.5044579576826531E-3</v>
      </c>
      <c r="AS597" s="49">
        <v>3.510847596426476E-3</v>
      </c>
    </row>
    <row r="598" spans="39:45" x14ac:dyDescent="0.2">
      <c r="AM598" s="11" t="str">
        <f t="shared" si="13"/>
        <v>1D</v>
      </c>
      <c r="AN598" s="48">
        <f>_xll.qlCalendarAdvance(Calendar,AN597,AM598,"f",FALSE)</f>
        <v>43088</v>
      </c>
      <c r="AO598" s="48">
        <f>_xll.qlCalendarAdvance(Calendar,AN598,Ndays&amp;"D",,,_xll.ohTrigger(Trigger,Recalc))</f>
        <v>43090</v>
      </c>
      <c r="AP598" s="49">
        <f>IFERROR(_xll.qlIndexFixing(Eur6M_QL,AO598,TRUE,Recalc),NA())</f>
        <v>3.5551147458481535E-3</v>
      </c>
      <c r="AQ598" s="49">
        <f>IFERROR(_xll.qlIndexFixing(Eur6M_MX,AO598,TRUE,Recalc),NA())</f>
        <v>3.537668244458207E-3</v>
      </c>
      <c r="AS598" s="49">
        <v>3.5444011076346416E-3</v>
      </c>
    </row>
    <row r="599" spans="39:45" x14ac:dyDescent="0.2">
      <c r="AM599" s="11" t="str">
        <f t="shared" si="13"/>
        <v>1D</v>
      </c>
      <c r="AN599" s="48">
        <f>_xll.qlCalendarAdvance(Calendar,AN598,AM599,"f",FALSE)</f>
        <v>43089</v>
      </c>
      <c r="AO599" s="48">
        <f>_xll.qlCalendarAdvance(Calendar,AN599,Ndays&amp;"D",,,_xll.ohTrigger(Trigger,Recalc))</f>
        <v>43091</v>
      </c>
      <c r="AP599" s="49">
        <f>IFERROR(_xll.qlIndexFixing(Eur6M_QL,AO599,TRUE,Recalc),NA())</f>
        <v>3.5627846954888378E-3</v>
      </c>
      <c r="AQ599" s="49">
        <f>IFERROR(_xll.qlIndexFixing(Eur6M_MX,AO599,TRUE,Recalc),NA())</f>
        <v>3.544322073914414E-3</v>
      </c>
      <c r="AS599" s="49">
        <v>3.551119780225227E-3</v>
      </c>
    </row>
    <row r="600" spans="39:45" x14ac:dyDescent="0.2">
      <c r="AM600" s="11" t="str">
        <f t="shared" si="13"/>
        <v>1D</v>
      </c>
      <c r="AN600" s="48">
        <f>_xll.qlCalendarAdvance(Calendar,AN599,AM600,"f",FALSE)</f>
        <v>43090</v>
      </c>
      <c r="AO600" s="48">
        <f>_xll.qlCalendarAdvance(Calendar,AN600,Ndays&amp;"D",,,_xll.ohTrigger(Trigger,Recalc))</f>
        <v>43096</v>
      </c>
      <c r="AP600" s="49">
        <f>IFERROR(_xll.qlIndexFixing(Eur6M_QL,AO600,TRUE,Recalc),NA())</f>
        <v>3.5704588071409169E-3</v>
      </c>
      <c r="AQ600" s="49">
        <f>IFERROR(_xll.qlIndexFixing(Eur6M_MX,AO600,TRUE,Recalc),NA())</f>
        <v>3.5509798040293181E-3</v>
      </c>
      <c r="AS600" s="49">
        <v>3.5578410718302683E-3</v>
      </c>
    </row>
    <row r="601" spans="39:45" x14ac:dyDescent="0.2">
      <c r="AM601" s="11" t="str">
        <f t="shared" si="13"/>
        <v>1D</v>
      </c>
      <c r="AN601" s="48">
        <f>_xll.qlCalendarAdvance(Calendar,AN600,AM601,"f",FALSE)</f>
        <v>43091</v>
      </c>
      <c r="AO601" s="48">
        <f>_xll.qlCalendarAdvance(Calendar,AN601,Ndays&amp;"D",,,_xll.ohTrigger(Trigger,Recalc))</f>
        <v>43097</v>
      </c>
      <c r="AP601" s="49">
        <f>IFERROR(_xll.qlIndexFixing(Eur6M_QL,AO601,TRUE,Recalc),NA())</f>
        <v>3.5972716868194962E-3</v>
      </c>
      <c r="AQ601" s="49">
        <f>IFERROR(_xll.qlIndexFixing(Eur6M_MX,AO601,TRUE,Recalc),NA())</f>
        <v>3.5742367240389596E-3</v>
      </c>
      <c r="AS601" s="49">
        <v>3.5813300153554875E-3</v>
      </c>
    </row>
    <row r="602" spans="39:45" x14ac:dyDescent="0.2">
      <c r="AM602" s="11" t="str">
        <f t="shared" si="13"/>
        <v>1D</v>
      </c>
      <c r="AN602" s="48">
        <f>_xll.qlCalendarAdvance(Calendar,AN601,AM602,"f",FALSE)</f>
        <v>43096</v>
      </c>
      <c r="AO602" s="48">
        <f>_xll.qlCalendarAdvance(Calendar,AN602,Ndays&amp;"D",,,_xll.ohTrigger(Trigger,Recalc))</f>
        <v>43098</v>
      </c>
      <c r="AP602" s="49">
        <f>IFERROR(_xll.qlIndexFixing(Eur6M_QL,AO602,TRUE,Recalc),NA())</f>
        <v>3.6049645113361258E-3</v>
      </c>
      <c r="AQ602" s="49">
        <f>IFERROR(_xll.qlIndexFixing(Eur6M_MX,AO602,TRUE,Recalc),NA())</f>
        <v>3.580911968790167E-3</v>
      </c>
      <c r="AS602" s="49">
        <v>3.5880630703256271E-3</v>
      </c>
    </row>
    <row r="603" spans="39:45" x14ac:dyDescent="0.2">
      <c r="AM603" s="11" t="str">
        <f t="shared" si="13"/>
        <v>1D</v>
      </c>
      <c r="AN603" s="48">
        <f>_xll.qlCalendarAdvance(Calendar,AN602,AM603,"f",FALSE)</f>
        <v>43097</v>
      </c>
      <c r="AO603" s="48">
        <f>_xll.qlCalendarAdvance(Calendar,AN603,Ndays&amp;"D",,,_xll.ohTrigger(Trigger,Recalc))</f>
        <v>43102</v>
      </c>
      <c r="AP603" s="49">
        <f>IFERROR(_xll.qlIndexFixing(Eur6M_QL,AO603,TRUE,Recalc),NA())</f>
        <v>3.6126613772502481E-3</v>
      </c>
      <c r="AQ603" s="49">
        <f>IFERROR(_xll.qlIndexFixing(Eur6M_MX,AO603,TRUE,Recalc),NA())</f>
        <v>3.5875910589405115E-3</v>
      </c>
      <c r="AS603" s="49">
        <v>3.5947986551293468E-3</v>
      </c>
    </row>
    <row r="604" spans="39:45" x14ac:dyDescent="0.2">
      <c r="AM604" s="11" t="str">
        <f t="shared" si="13"/>
        <v>1D</v>
      </c>
      <c r="AN604" s="48">
        <f>_xll.qlCalendarAdvance(Calendar,AN603,AM604,"f",FALSE)</f>
        <v>43098</v>
      </c>
      <c r="AO604" s="48">
        <f>_xll.qlCalendarAdvance(Calendar,AN604,Ndays&amp;"D",,,_xll.ohTrigger(Trigger,Recalc))</f>
        <v>43103</v>
      </c>
      <c r="AP604" s="49">
        <f>IFERROR(_xll.qlIndexFixing(Eur6M_QL,AO604,TRUE,Recalc),NA())</f>
        <v>3.6203622626682164E-3</v>
      </c>
      <c r="AQ604" s="49">
        <f>IFERROR(_xll.qlIndexFixing(Eur6M_MX,AO604,TRUE,Recalc),NA())</f>
        <v>3.5942739844719292E-3</v>
      </c>
      <c r="AS604" s="49">
        <v>3.601536753579374E-3</v>
      </c>
    </row>
    <row r="605" spans="39:45" x14ac:dyDescent="0.2">
      <c r="AM605" s="11" t="str">
        <f t="shared" si="13"/>
        <v>1D</v>
      </c>
      <c r="AN605" s="48">
        <f>_xll.qlCalendarAdvance(Calendar,AN604,AM605,"f",FALSE)</f>
        <v>43102</v>
      </c>
      <c r="AO605" s="48">
        <f>_xll.qlCalendarAdvance(Calendar,AN605,Ndays&amp;"D",,,_xll.ohTrigger(Trigger,Recalc))</f>
        <v>43104</v>
      </c>
      <c r="AP605" s="49">
        <f>IFERROR(_xll.qlIndexFixing(Eur6M_QL,AO605,TRUE,Recalc),NA())</f>
        <v>3.6474240178273501E-3</v>
      </c>
      <c r="AQ605" s="49">
        <f>IFERROR(_xll.qlIndexFixing(Eur6M_MX,AO605,TRUE,Recalc),NA())</f>
        <v>3.6177694374874567E-3</v>
      </c>
      <c r="AS605" s="49">
        <v>3.6251944724229215E-3</v>
      </c>
    </row>
    <row r="606" spans="39:45" x14ac:dyDescent="0.2">
      <c r="AM606" s="11" t="str">
        <f t="shared" si="13"/>
        <v>1D</v>
      </c>
      <c r="AN606" s="48">
        <f>_xll.qlCalendarAdvance(Calendar,AN605,AM606,"f",FALSE)</f>
        <v>43103</v>
      </c>
      <c r="AO606" s="48">
        <f>_xll.qlCalendarAdvance(Calendar,AN606,Ndays&amp;"D",,,_xll.ohTrigger(Trigger,Recalc))</f>
        <v>43105</v>
      </c>
      <c r="AP606" s="49">
        <f>IFERROR(_xll.qlIndexFixing(Eur6M_QL,AO606,TRUE,Recalc),NA())</f>
        <v>3.6512055614799899E-3</v>
      </c>
      <c r="AQ606" s="49">
        <f>IFERROR(_xll.qlIndexFixing(Eur6M_MX,AO606,TRUE,Recalc),NA())</f>
        <v>3.6210438400342544E-3</v>
      </c>
      <c r="AS606" s="49">
        <v>3.6285139600666376E-3</v>
      </c>
    </row>
    <row r="607" spans="39:45" x14ac:dyDescent="0.2">
      <c r="AM607" s="11" t="str">
        <f t="shared" si="13"/>
        <v>1D</v>
      </c>
      <c r="AN607" s="48">
        <f>_xll.qlCalendarAdvance(Calendar,AN606,AM607,"f",FALSE)</f>
        <v>43104</v>
      </c>
      <c r="AO607" s="48">
        <f>_xll.qlCalendarAdvance(Calendar,AN607,Ndays&amp;"D",,,_xll.ohTrigger(Trigger,Recalc))</f>
        <v>43108</v>
      </c>
      <c r="AP607" s="49">
        <f>IFERROR(_xll.qlIndexFixing(Eur6M_QL,AO607,TRUE,Recalc),NA())</f>
        <v>3.6589262159917235E-3</v>
      </c>
      <c r="AQ607" s="49">
        <f>IFERROR(_xll.qlIndexFixing(Eur6M_MX,AO607,TRUE,Recalc),NA())</f>
        <v>3.6277457921899264E-3</v>
      </c>
      <c r="AS607" s="49">
        <v>3.6352643839161506E-3</v>
      </c>
    </row>
    <row r="608" spans="39:45" x14ac:dyDescent="0.2">
      <c r="AM608" s="11" t="str">
        <f t="shared" si="13"/>
        <v>1D</v>
      </c>
      <c r="AN608" s="48">
        <f>_xll.qlCalendarAdvance(Calendar,AN607,AM608,"f",FALSE)</f>
        <v>43105</v>
      </c>
      <c r="AO608" s="48">
        <f>_xll.qlCalendarAdvance(Calendar,AN608,Ndays&amp;"D",,,_xll.ohTrigger(Trigger,Recalc))</f>
        <v>43109</v>
      </c>
      <c r="AP608" s="49">
        <f>IFERROR(_xll.qlIndexFixing(Eur6M_QL,AO608,TRUE,Recalc),NA())</f>
        <v>3.6666507586357042E-3</v>
      </c>
      <c r="AQ608" s="49">
        <f>IFERROR(_xll.qlIndexFixing(Eur6M_MX,AO608,TRUE,Recalc),NA())</f>
        <v>3.6344515196129897E-3</v>
      </c>
      <c r="AS608" s="49">
        <v>3.6420172242781785E-3</v>
      </c>
    </row>
    <row r="609" spans="39:45" x14ac:dyDescent="0.2">
      <c r="AM609" s="11" t="str">
        <f t="shared" si="13"/>
        <v>1D</v>
      </c>
      <c r="AN609" s="48">
        <f>_xll.qlCalendarAdvance(Calendar,AN608,AM609,"f",FALSE)</f>
        <v>43108</v>
      </c>
      <c r="AO609" s="48">
        <f>_xll.qlCalendarAdvance(Calendar,AN609,Ndays&amp;"D",,,_xll.ohTrigger(Trigger,Recalc))</f>
        <v>43110</v>
      </c>
      <c r="AP609" s="49">
        <f>IFERROR(_xll.qlIndexFixing(Eur6M_QL,AO609,TRUE,Recalc),NA())</f>
        <v>3.6743791675156348E-3</v>
      </c>
      <c r="AQ609" s="49">
        <f>IFERROR(_xll.qlIndexFixing(Eur6M_MX,AO609,TRUE,Recalc),NA())</f>
        <v>3.6411610122849395E-3</v>
      </c>
      <c r="AS609" s="49">
        <v>3.6487724649636824E-3</v>
      </c>
    </row>
    <row r="610" spans="39:45" x14ac:dyDescent="0.2">
      <c r="AM610" s="11" t="str">
        <f t="shared" si="13"/>
        <v>1D</v>
      </c>
      <c r="AN610" s="48">
        <f>_xll.qlCalendarAdvance(Calendar,AN609,AM610,"f",FALSE)</f>
        <v>43109</v>
      </c>
      <c r="AO610" s="48">
        <f>_xll.qlCalendarAdvance(Calendar,AN610,Ndays&amp;"D",,,_xll.ohTrigger(Trigger,Recalc))</f>
        <v>43111</v>
      </c>
      <c r="AP610" s="49">
        <f>IFERROR(_xll.qlIndexFixing(Eur6M_QL,AO610,TRUE,Recalc),NA())</f>
        <v>3.7015342780853224E-3</v>
      </c>
      <c r="AQ610" s="49">
        <f>IFERROR(_xll.qlIndexFixing(Eur6M_MX,AO610,TRUE,Recalc),NA())</f>
        <v>3.664748309241531E-3</v>
      </c>
      <c r="AS610" s="49">
        <v>3.6724880522901911E-3</v>
      </c>
    </row>
    <row r="611" spans="39:45" x14ac:dyDescent="0.2">
      <c r="AM611" s="11" t="str">
        <f t="shared" si="13"/>
        <v>1D</v>
      </c>
      <c r="AN611" s="48">
        <f>_xll.qlCalendarAdvance(Calendar,AN610,AM611,"f",FALSE)</f>
        <v>43110</v>
      </c>
      <c r="AO611" s="48">
        <f>_xll.qlCalendarAdvance(Calendar,AN611,Ndays&amp;"D",,,_xll.ohTrigger(Trigger,Recalc))</f>
        <v>43112</v>
      </c>
      <c r="AP611" s="49">
        <f>IFERROR(_xll.qlIndexFixing(Eur6M_QL,AO611,TRUE,Recalc),NA())</f>
        <v>3.7053310274530221E-3</v>
      </c>
      <c r="AQ611" s="49">
        <f>IFERROR(_xll.qlIndexFixing(Eur6M_MX,AO611,TRUE,Recalc),NA())</f>
        <v>3.6680364350672023E-3</v>
      </c>
      <c r="AS611" s="49">
        <v>3.6758171071353857E-3</v>
      </c>
    </row>
    <row r="612" spans="39:45" x14ac:dyDescent="0.2">
      <c r="AM612" s="11" t="str">
        <f t="shared" si="13"/>
        <v>1D</v>
      </c>
      <c r="AN612" s="48">
        <f>_xll.qlCalendarAdvance(Calendar,AN611,AM612,"f",FALSE)</f>
        <v>43111</v>
      </c>
      <c r="AO612" s="48">
        <f>_xll.qlCalendarAdvance(Calendar,AN612,Ndays&amp;"D",,,_xll.ohTrigger(Trigger,Recalc))</f>
        <v>43115</v>
      </c>
      <c r="AP612" s="49">
        <f>IFERROR(_xll.qlIndexFixing(Eur6M_QL,AO612,TRUE,Recalc),NA())</f>
        <v>3.7130784390541176E-3</v>
      </c>
      <c r="AQ612" s="49">
        <f>IFERROR(_xll.qlIndexFixing(Eur6M_MX,AO612,TRUE,Recalc),NA())</f>
        <v>3.6747646036887787E-3</v>
      </c>
      <c r="AS612" s="49">
        <v>3.6825841065845758E-3</v>
      </c>
    </row>
    <row r="613" spans="39:45" x14ac:dyDescent="0.2">
      <c r="AM613" s="11" t="str">
        <f t="shared" si="13"/>
        <v>1D</v>
      </c>
      <c r="AN613" s="48">
        <f>_xll.qlCalendarAdvance(Calendar,AN612,AM613,"f",FALSE)</f>
        <v>43112</v>
      </c>
      <c r="AO613" s="48">
        <f>_xll.qlCalendarAdvance(Calendar,AN613,Ndays&amp;"D",,,_xll.ohTrigger(Trigger,Recalc))</f>
        <v>43116</v>
      </c>
      <c r="AP613" s="49">
        <f>IFERROR(_xll.qlIndexFixing(Eur6M_QL,AO613,TRUE,Recalc),NA())</f>
        <v>3.7208295855067569E-3</v>
      </c>
      <c r="AQ613" s="49">
        <f>IFERROR(_xll.qlIndexFixing(Eur6M_MX,AO613,TRUE,Recalc),NA())</f>
        <v>3.6814964774402595E-3</v>
      </c>
      <c r="AS613" s="49">
        <v>3.6893534092141749E-3</v>
      </c>
    </row>
    <row r="614" spans="39:45" x14ac:dyDescent="0.2">
      <c r="AM614" s="11" t="str">
        <f t="shared" si="13"/>
        <v>1D</v>
      </c>
      <c r="AN614" s="48">
        <f>_xll.qlCalendarAdvance(Calendar,AN613,AM614,"f",FALSE)</f>
        <v>43115</v>
      </c>
      <c r="AO614" s="48">
        <f>_xll.qlCalendarAdvance(Calendar,AN614,Ndays&amp;"D",,,_xll.ohTrigger(Trigger,Recalc))</f>
        <v>43117</v>
      </c>
      <c r="AP614" s="49">
        <f>IFERROR(_xll.qlIndexFixing(Eur6M_QL,AO614,TRUE,Recalc),NA())</f>
        <v>3.7285844449115521E-3</v>
      </c>
      <c r="AQ614" s="49">
        <f>IFERROR(_xll.qlIndexFixing(Eur6M_MX,AO614,TRUE,Recalc),NA())</f>
        <v>3.6882320463022564E-3</v>
      </c>
      <c r="AS614" s="49">
        <v>3.6961249988342608E-3</v>
      </c>
    </row>
    <row r="615" spans="39:45" x14ac:dyDescent="0.2">
      <c r="AM615" s="11" t="str">
        <f t="shared" si="13"/>
        <v>1D</v>
      </c>
      <c r="AN615" s="48">
        <f>_xll.qlCalendarAdvance(Calendar,AN614,AM615,"f",FALSE)</f>
        <v>43116</v>
      </c>
      <c r="AO615" s="48">
        <f>_xll.qlCalendarAdvance(Calendar,AN615,Ndays&amp;"D",,,_xll.ohTrigger(Trigger,Recalc))</f>
        <v>43118</v>
      </c>
      <c r="AP615" s="49">
        <f>IFERROR(_xll.qlIndexFixing(Eur6M_QL,AO615,TRUE,Recalc),NA())</f>
        <v>3.7558291654120929E-3</v>
      </c>
      <c r="AQ615" s="49">
        <f>IFERROR(_xll.qlIndexFixing(Eur6M_MX,AO615,TRUE,Recalc),NA())</f>
        <v>3.7119094767841792E-3</v>
      </c>
      <c r="AS615" s="49">
        <v>3.7198956853094385E-3</v>
      </c>
    </row>
    <row r="616" spans="39:45" x14ac:dyDescent="0.2">
      <c r="AM616" s="11" t="str">
        <f t="shared" si="13"/>
        <v>1D</v>
      </c>
      <c r="AN616" s="48">
        <f>_xll.qlCalendarAdvance(Calendar,AN615,AM616,"f",FALSE)</f>
        <v>43117</v>
      </c>
      <c r="AO616" s="48">
        <f>_xll.qlCalendarAdvance(Calendar,AN616,Ndays&amp;"D",,,_xll.ohTrigger(Trigger,Recalc))</f>
        <v>43119</v>
      </c>
      <c r="AP616" s="49">
        <f>IFERROR(_xll.qlIndexFixing(Eur6M_QL,AO616,TRUE,Recalc),NA())</f>
        <v>3.7596405740715879E-3</v>
      </c>
      <c r="AQ616" s="49">
        <f>IFERROR(_xll.qlIndexFixing(Eur6M_MX,AO616,TRUE,Recalc),NA())</f>
        <v>3.7152110724504054E-3</v>
      </c>
      <c r="AS616" s="49">
        <v>3.7232339033843658E-3</v>
      </c>
    </row>
    <row r="617" spans="39:45" x14ac:dyDescent="0.2">
      <c r="AM617" s="11" t="str">
        <f t="shared" si="13"/>
        <v>1D</v>
      </c>
      <c r="AN617" s="48">
        <f>_xll.qlCalendarAdvance(Calendar,AN616,AM617,"f",FALSE)</f>
        <v>43118</v>
      </c>
      <c r="AO617" s="48">
        <f>_xll.qlCalendarAdvance(Calendar,AN617,Ndays&amp;"D",,,_xll.ohTrigger(Trigger,Recalc))</f>
        <v>43122</v>
      </c>
      <c r="AP617" s="49">
        <f>IFERROR(_xll.qlIndexFixing(Eur6M_QL,AO617,TRUE,Recalc),NA())</f>
        <v>3.7674136697485438E-3</v>
      </c>
      <c r="AQ617" s="49">
        <f>IFERROR(_xll.qlIndexFixing(Eur6M_MX,AO617,TRUE,Recalc),NA())</f>
        <v>3.7219649665595784E-3</v>
      </c>
      <c r="AS617" s="49">
        <v>3.7300166850802261E-3</v>
      </c>
    </row>
    <row r="618" spans="39:45" x14ac:dyDescent="0.2">
      <c r="AM618" s="11" t="str">
        <f t="shared" si="13"/>
        <v>1D</v>
      </c>
      <c r="AN618" s="48">
        <f>_xll.qlCalendarAdvance(Calendar,AN617,AM618,"f",FALSE)</f>
        <v>43119</v>
      </c>
      <c r="AO618" s="48">
        <f>_xll.qlCalendarAdvance(Calendar,AN618,Ndays&amp;"D",,,_xll.ohTrigger(Trigger,Recalc))</f>
        <v>43123</v>
      </c>
      <c r="AP618" s="49">
        <f>IFERROR(_xll.qlIndexFixing(Eur6M_QL,AO618,TRUE,Recalc),NA())</f>
        <v>3.7751903469786757E-3</v>
      </c>
      <c r="AQ618" s="49">
        <f>IFERROR(_xll.qlIndexFixing(Eur6M_MX,AO618,TRUE,Recalc),NA())</f>
        <v>3.7287224956563106E-3</v>
      </c>
      <c r="AS618" s="49">
        <v>3.7368016566146729E-3</v>
      </c>
    </row>
    <row r="619" spans="39:45" x14ac:dyDescent="0.2">
      <c r="AM619" s="11" t="str">
        <f t="shared" si="13"/>
        <v>1D</v>
      </c>
      <c r="AN619" s="48">
        <f>_xll.qlCalendarAdvance(Calendar,AN618,AM619,"f",FALSE)</f>
        <v>43122</v>
      </c>
      <c r="AO619" s="48">
        <f>_xll.qlCalendarAdvance(Calendar,AN619,Ndays&amp;"D",,,_xll.ohTrigger(Trigger,Recalc))</f>
        <v>43124</v>
      </c>
      <c r="AP619" s="49">
        <f>IFERROR(_xll.qlIndexFixing(Eur6M_QL,AO619,TRUE,Recalc),NA())</f>
        <v>3.7829705838625942E-3</v>
      </c>
      <c r="AQ619" s="49">
        <f>IFERROR(_xll.qlIndexFixing(Eur6M_MX,AO619,TRUE,Recalc),NA())</f>
        <v>3.7354836497198889E-3</v>
      </c>
      <c r="AS619" s="49">
        <v>3.7435888017960176E-3</v>
      </c>
    </row>
    <row r="620" spans="39:45" x14ac:dyDescent="0.2">
      <c r="AM620" s="11" t="str">
        <f t="shared" si="13"/>
        <v>1D</v>
      </c>
      <c r="AN620" s="48">
        <f>_xll.qlCalendarAdvance(Calendar,AN619,AM620,"f",FALSE)</f>
        <v>43123</v>
      </c>
      <c r="AO620" s="48">
        <f>_xll.qlCalendarAdvance(Calendar,AN620,Ndays&amp;"D",,,_xll.ohTrigger(Trigger,Recalc))</f>
        <v>43125</v>
      </c>
      <c r="AP620" s="49">
        <f>IFERROR(_xll.qlIndexFixing(Eur6M_QL,AO620,TRUE,Recalc),NA())</f>
        <v>3.8103011684319644E-3</v>
      </c>
      <c r="AQ620" s="49">
        <f>IFERROR(_xll.qlIndexFixing(Eur6M_MX,AO620,TRUE,Recalc),NA())</f>
        <v>3.7592495032070616E-3</v>
      </c>
      <c r="AS620" s="49">
        <v>3.7674118178154439E-3</v>
      </c>
    </row>
    <row r="621" spans="39:45" x14ac:dyDescent="0.2">
      <c r="AM621" s="11" t="str">
        <f t="shared" si="13"/>
        <v>1D</v>
      </c>
      <c r="AN621" s="48">
        <f>_xll.qlCalendarAdvance(Calendar,AN620,AM621,"f",FALSE)</f>
        <v>43124</v>
      </c>
      <c r="AO621" s="48">
        <f>_xll.qlCalendarAdvance(Calendar,AN621,Ndays&amp;"D",,,_xll.ohTrigger(Trigger,Recalc))</f>
        <v>43126</v>
      </c>
      <c r="AP621" s="49">
        <f>IFERROR(_xll.qlIndexFixing(Eur6M_QL,AO621,TRUE,Recalc),NA())</f>
        <v>3.8141266899028854E-3</v>
      </c>
      <c r="AQ621" s="49">
        <f>IFERROR(_xll.qlIndexFixing(Eur6M_MX,AO621,TRUE,Recalc),NA())</f>
        <v>3.7625643152195591E-3</v>
      </c>
      <c r="AS621" s="49">
        <v>3.7707587951261242E-3</v>
      </c>
    </row>
    <row r="622" spans="39:45" x14ac:dyDescent="0.2">
      <c r="AM622" s="11" t="str">
        <f t="shared" si="13"/>
        <v>1D</v>
      </c>
      <c r="AN622" s="48">
        <f>_xll.qlCalendarAdvance(Calendar,AN621,AM622,"f",FALSE)</f>
        <v>43125</v>
      </c>
      <c r="AO622" s="48">
        <f>_xll.qlCalendarAdvance(Calendar,AN622,Ndays&amp;"D",,,_xll.ohTrigger(Trigger,Recalc))</f>
        <v>43129</v>
      </c>
      <c r="AP622" s="49">
        <f>IFERROR(_xll.qlIndexFixing(Eur6M_QL,AO622,TRUE,Recalc),NA())</f>
        <v>3.821924396529142E-3</v>
      </c>
      <c r="AQ622" s="49">
        <f>IFERROR(_xll.qlIndexFixing(Eur6M_MX,AO622,TRUE,Recalc),NA())</f>
        <v>3.7693434437995983E-3</v>
      </c>
      <c r="AS622" s="49">
        <v>3.7775565656432181E-3</v>
      </c>
    </row>
    <row r="623" spans="39:45" x14ac:dyDescent="0.2">
      <c r="AM623" s="11" t="str">
        <f t="shared" si="13"/>
        <v>1D</v>
      </c>
      <c r="AN623" s="48">
        <f>_xll.qlCalendarAdvance(Calendar,AN622,AM623,"f",FALSE)</f>
        <v>43126</v>
      </c>
      <c r="AO623" s="48">
        <f>_xll.qlCalendarAdvance(Calendar,AN623,Ndays&amp;"D",,,_xll.ohTrigger(Trigger,Recalc))</f>
        <v>43130</v>
      </c>
      <c r="AP623" s="49">
        <f>IFERROR(_xll.qlIndexFixing(Eur6M_QL,AO623,TRUE,Recalc),NA())</f>
        <v>3.8297255313969564E-3</v>
      </c>
      <c r="AQ623" s="49">
        <f>IFERROR(_xll.qlIndexFixing(Eur6M_MX,AO623,TRUE,Recalc),NA())</f>
        <v>3.7761261372186695E-3</v>
      </c>
      <c r="AS623" s="49">
        <v>3.7843564126469192E-3</v>
      </c>
    </row>
    <row r="624" spans="39:45" x14ac:dyDescent="0.2">
      <c r="AM624" s="11" t="str">
        <f t="shared" ref="AM624:AM687" si="14">AM623</f>
        <v>1D</v>
      </c>
      <c r="AN624" s="48">
        <f>_xll.qlCalendarAdvance(Calendar,AN623,AM624,"f",FALSE)</f>
        <v>43129</v>
      </c>
      <c r="AO624" s="48">
        <f>_xll.qlCalendarAdvance(Calendar,AN624,Ndays&amp;"D",,,_xll.ohTrigger(Trigger,Recalc))</f>
        <v>43131</v>
      </c>
      <c r="AP624" s="49">
        <f>IFERROR(_xll.qlIndexFixing(Eur6M_QL,AO624,TRUE,Recalc),NA())</f>
        <v>3.8375300726029662E-3</v>
      </c>
      <c r="AQ624" s="49">
        <f>IFERROR(_xll.qlIndexFixing(Eur6M_MX,AO624,TRUE,Recalc),NA())</f>
        <v>3.7829123854547335E-3</v>
      </c>
      <c r="AS624" s="49">
        <v>3.7911583199428884E-3</v>
      </c>
    </row>
    <row r="625" spans="39:45" x14ac:dyDescent="0.2">
      <c r="AM625" s="11" t="str">
        <f t="shared" si="14"/>
        <v>1D</v>
      </c>
      <c r="AN625" s="48">
        <f>_xll.qlCalendarAdvance(Calendar,AN624,AM625,"f",FALSE)</f>
        <v>43130</v>
      </c>
      <c r="AO625" s="48">
        <f>_xll.qlCalendarAdvance(Calendar,AN625,Ndays&amp;"D",,,_xll.ohTrigger(Trigger,Recalc))</f>
        <v>43132</v>
      </c>
      <c r="AP625" s="49">
        <f>IFERROR(_xll.qlIndexFixing(Eur6M_QL,AO625,TRUE,Recalc),NA())</f>
        <v>3.8649427749896433E-3</v>
      </c>
      <c r="AQ625" s="49">
        <f>IFERROR(_xll.qlIndexFixing(Eur6M_MX,AO625,TRUE,Recalc),NA())</f>
        <v>3.806764951321622E-3</v>
      </c>
      <c r="AS625" s="49">
        <v>3.815030895630869E-3</v>
      </c>
    </row>
    <row r="626" spans="39:45" x14ac:dyDescent="0.2">
      <c r="AM626" s="11" t="str">
        <f t="shared" si="14"/>
        <v>1D</v>
      </c>
      <c r="AN626" s="48">
        <f>_xll.qlCalendarAdvance(Calendar,AN625,AM626,"f",FALSE)</f>
        <v>43131</v>
      </c>
      <c r="AO626" s="48">
        <f>_xll.qlCalendarAdvance(Calendar,AN626,Ndays&amp;"D",,,_xll.ohTrigger(Trigger,Recalc))</f>
        <v>43133</v>
      </c>
      <c r="AP626" s="49">
        <f>IFERROR(_xll.qlIndexFixing(Eur6M_QL,AO626,TRUE,Recalc),NA())</f>
        <v>3.8687818627372752E-3</v>
      </c>
      <c r="AQ626" s="49">
        <f>IFERROR(_xll.qlIndexFixing(Eur6M_MX,AO626,TRUE,Recalc),NA())</f>
        <v>3.8100927261338949E-3</v>
      </c>
      <c r="AS626" s="49">
        <v>3.8183862281617915E-3</v>
      </c>
    </row>
    <row r="627" spans="39:45" x14ac:dyDescent="0.2">
      <c r="AM627" s="11" t="str">
        <f t="shared" si="14"/>
        <v>1D</v>
      </c>
      <c r="AN627" s="48">
        <f>_xll.qlCalendarAdvance(Calendar,AN626,AM627,"f",FALSE)</f>
        <v>43132</v>
      </c>
      <c r="AO627" s="48">
        <f>_xll.qlCalendarAdvance(Calendar,AN627,Ndays&amp;"D",,,_xll.ohTrigger(Trigger,Recalc))</f>
        <v>43136</v>
      </c>
      <c r="AP627" s="49">
        <f>IFERROR(_xll.qlIndexFixing(Eur6M_QL,AO627,TRUE,Recalc),NA())</f>
        <v>3.8766031070771884E-3</v>
      </c>
      <c r="AQ627" s="49">
        <f>IFERROR(_xll.qlIndexFixing(Eur6M_MX,AO627,TRUE,Recalc),NA())</f>
        <v>3.8168965981265567E-3</v>
      </c>
      <c r="AS627" s="49">
        <v>3.8251981940009305E-3</v>
      </c>
    </row>
    <row r="628" spans="39:45" x14ac:dyDescent="0.2">
      <c r="AM628" s="11" t="str">
        <f t="shared" si="14"/>
        <v>1D</v>
      </c>
      <c r="AN628" s="48">
        <f>_xll.qlCalendarAdvance(Calendar,AN627,AM628,"f",FALSE)</f>
        <v>43133</v>
      </c>
      <c r="AO628" s="48">
        <f>_xll.qlCalendarAdvance(Calendar,AN628,Ndays&amp;"D",,,_xll.ohTrigger(Trigger,Recalc))</f>
        <v>43137</v>
      </c>
      <c r="AP628" s="49">
        <f>IFERROR(_xll.qlIndexFixing(Eur6M_QL,AO628,TRUE,Recalc),NA())</f>
        <v>3.8844276263298185E-3</v>
      </c>
      <c r="AQ628" s="49">
        <f>IFERROR(_xll.qlIndexFixing(Eur6M_MX,AO628,TRUE,Recalc),NA())</f>
        <v>3.8237039648039814E-3</v>
      </c>
      <c r="AS628" s="49">
        <v>3.8320121229640973E-3</v>
      </c>
    </row>
    <row r="629" spans="39:45" x14ac:dyDescent="0.2">
      <c r="AM629" s="11" t="str">
        <f t="shared" si="14"/>
        <v>1D</v>
      </c>
      <c r="AN629" s="48">
        <f>_xll.qlCalendarAdvance(Calendar,AN628,AM629,"f",FALSE)</f>
        <v>43136</v>
      </c>
      <c r="AO629" s="48">
        <f>_xll.qlCalendarAdvance(Calendar,AN629,Ndays&amp;"D",,,_xll.ohTrigger(Trigger,Recalc))</f>
        <v>43138</v>
      </c>
      <c r="AP629" s="49">
        <f>IFERROR(_xll.qlIndexFixing(Eur6M_QL,AO629,TRUE,Recalc),NA())</f>
        <v>3.8922553985895935E-3</v>
      </c>
      <c r="AQ629" s="49">
        <f>IFERROR(_xll.qlIndexFixing(Eur6M_MX,AO629,TRUE,Recalc),NA())</f>
        <v>3.830514816142805E-3</v>
      </c>
      <c r="AS629" s="49">
        <v>3.8388279988543035E-3</v>
      </c>
    </row>
    <row r="630" spans="39:45" x14ac:dyDescent="0.2">
      <c r="AM630" s="11" t="str">
        <f t="shared" si="14"/>
        <v>1D</v>
      </c>
      <c r="AN630" s="48">
        <f>_xll.qlCalendarAdvance(Calendar,AN629,AM630,"f",FALSE)</f>
        <v>43137</v>
      </c>
      <c r="AO630" s="48">
        <f>_xll.qlCalendarAdvance(Calendar,AN630,Ndays&amp;"D",,,_xll.ohTrigger(Trigger,Recalc))</f>
        <v>43139</v>
      </c>
      <c r="AP630" s="49">
        <f>IFERROR(_xll.qlIndexFixing(Eur6M_QL,AO630,TRUE,Recalc),NA())</f>
        <v>3.9197464721454087E-3</v>
      </c>
      <c r="AQ630" s="49">
        <f>IFERROR(_xll.qlIndexFixing(Eur6M_MX,AO630,TRUE,Recalc),NA())</f>
        <v>3.8544523836546974E-3</v>
      </c>
      <c r="AS630" s="49">
        <v>3.862747364057474E-3</v>
      </c>
    </row>
    <row r="631" spans="39:45" x14ac:dyDescent="0.2">
      <c r="AM631" s="11" t="str">
        <f t="shared" si="14"/>
        <v>1D</v>
      </c>
      <c r="AN631" s="48">
        <f>_xll.qlCalendarAdvance(Calendar,AN630,AM631,"f",FALSE)</f>
        <v>43138</v>
      </c>
      <c r="AO631" s="48">
        <f>_xll.qlCalendarAdvance(Calendar,AN631,Ndays&amp;"D",,,_xll.ohTrigger(Trigger,Recalc))</f>
        <v>43140</v>
      </c>
      <c r="AP631" s="49">
        <f>IFERROR(_xll.qlIndexFixing(Eur6M_QL,AO631,TRUE,Recalc),NA())</f>
        <v>3.9235985795843071E-3</v>
      </c>
      <c r="AQ631" s="49">
        <f>IFERROR(_xll.qlIndexFixing(Eur6M_MX,AO631,TRUE,Recalc),NA())</f>
        <v>3.8577928676664648E-3</v>
      </c>
      <c r="AS631" s="49">
        <v>3.8661106477766685E-3</v>
      </c>
    </row>
    <row r="632" spans="39:45" x14ac:dyDescent="0.2">
      <c r="AM632" s="11" t="str">
        <f t="shared" si="14"/>
        <v>1D</v>
      </c>
      <c r="AN632" s="48">
        <f>_xll.qlCalendarAdvance(Calendar,AN631,AM632,"f",FALSE)</f>
        <v>43139</v>
      </c>
      <c r="AO632" s="48">
        <f>_xll.qlCalendarAdvance(Calendar,AN632,Ndays&amp;"D",,,_xll.ohTrigger(Trigger,Recalc))</f>
        <v>43143</v>
      </c>
      <c r="AP632" s="49">
        <f>IFERROR(_xll.qlIndexFixing(Eur6M_QL,AO632,TRUE,Recalc),NA())</f>
        <v>3.9314422882891741E-3</v>
      </c>
      <c r="AQ632" s="49">
        <f>IFERROR(_xll.qlIndexFixing(Eur6M_MX,AO632,TRUE,Recalc),NA())</f>
        <v>3.8646209919737584E-3</v>
      </c>
      <c r="AS632" s="49">
        <v>3.8729360153653518E-3</v>
      </c>
    </row>
    <row r="633" spans="39:45" x14ac:dyDescent="0.2">
      <c r="AM633" s="11" t="str">
        <f t="shared" si="14"/>
        <v>1D</v>
      </c>
      <c r="AN633" s="48">
        <f>_xll.qlCalendarAdvance(Calendar,AN632,AM633,"f",FALSE)</f>
        <v>43140</v>
      </c>
      <c r="AO633" s="48">
        <f>_xll.qlCalendarAdvance(Calendar,AN633,Ndays&amp;"D",,,_xll.ohTrigger(Trigger,Recalc))</f>
        <v>43144</v>
      </c>
      <c r="AP633" s="49">
        <f>IFERROR(_xll.qlIndexFixing(Eur6M_QL,AO633,TRUE,Recalc),NA())</f>
        <v>3.9392891185620182E-3</v>
      </c>
      <c r="AQ633" s="49">
        <f>IFERROR(_xll.qlIndexFixing(Eur6M_MX,AO633,TRUE,Recalc),NA())</f>
        <v>3.8714525408058043E-3</v>
      </c>
      <c r="AS633" s="49">
        <v>3.87976323270356E-3</v>
      </c>
    </row>
    <row r="634" spans="39:45" x14ac:dyDescent="0.2">
      <c r="AM634" s="11" t="str">
        <f t="shared" si="14"/>
        <v>1D</v>
      </c>
      <c r="AN634" s="48">
        <f>_xll.qlCalendarAdvance(Calendar,AN633,AM634,"f",FALSE)</f>
        <v>43143</v>
      </c>
      <c r="AO634" s="48">
        <f>_xll.qlCalendarAdvance(Calendar,AN634,Ndays&amp;"D",,,_xll.ohTrigger(Trigger,Recalc))</f>
        <v>43145</v>
      </c>
      <c r="AP634" s="49">
        <f>IFERROR(_xll.qlIndexFixing(Eur6M_QL,AO634,TRUE,Recalc),NA())</f>
        <v>3.9471390484954998E-3</v>
      </c>
      <c r="AQ634" s="49">
        <f>IFERROR(_xll.qlIndexFixing(Eur6M_MX,AO634,TRUE,Recalc),NA())</f>
        <v>3.8782875041383559E-3</v>
      </c>
      <c r="AS634" s="49">
        <v>3.8865922835951876E-3</v>
      </c>
    </row>
    <row r="635" spans="39:45" x14ac:dyDescent="0.2">
      <c r="AM635" s="11" t="str">
        <f t="shared" si="14"/>
        <v>1D</v>
      </c>
      <c r="AN635" s="48">
        <f>_xll.qlCalendarAdvance(Calendar,AN634,AM635,"f",FALSE)</f>
        <v>43144</v>
      </c>
      <c r="AO635" s="48">
        <f>_xll.qlCalendarAdvance(Calendar,AN635,Ndays&amp;"D",,,_xll.ohTrigger(Trigger,Recalc))</f>
        <v>43146</v>
      </c>
      <c r="AP635" s="49">
        <f>IFERROR(_xll.qlIndexFixing(Eur6M_QL,AO635,TRUE,Recalc),NA())</f>
        <v>3.9747047461676458E-3</v>
      </c>
      <c r="AQ635" s="49">
        <f>IFERROR(_xll.qlIndexFixing(Eur6M_MX,AO635,TRUE,Recalc),NA())</f>
        <v>3.9023083624467603E-3</v>
      </c>
      <c r="AS635" s="49">
        <v>3.9105556678778741E-3</v>
      </c>
    </row>
    <row r="636" spans="39:45" x14ac:dyDescent="0.2">
      <c r="AM636" s="11" t="str">
        <f t="shared" si="14"/>
        <v>1D</v>
      </c>
      <c r="AN636" s="48">
        <f>_xll.qlCalendarAdvance(Calendar,AN635,AM636,"f",FALSE)</f>
        <v>43145</v>
      </c>
      <c r="AO636" s="48">
        <f>_xll.qlCalendarAdvance(Calendar,AN636,Ndays&amp;"D",,,_xll.ohTrigger(Trigger,Recalc))</f>
        <v>43147</v>
      </c>
      <c r="AP636" s="49">
        <f>IFERROR(_xll.qlIndexFixing(Eur6M_QL,AO636,TRUE,Recalc),NA())</f>
        <v>3.9785693266665353E-3</v>
      </c>
      <c r="AQ636" s="49">
        <f>IFERROR(_xll.qlIndexFixing(Eur6M_MX,AO636,TRUE,Recalc),NA())</f>
        <v>3.9056613020081159E-3</v>
      </c>
      <c r="AS636" s="49">
        <v>3.9139264987380169E-3</v>
      </c>
    </row>
    <row r="637" spans="39:45" x14ac:dyDescent="0.2">
      <c r="AM637" s="11" t="str">
        <f t="shared" si="14"/>
        <v>1D</v>
      </c>
      <c r="AN637" s="48">
        <f>_xll.qlCalendarAdvance(Calendar,AN636,AM637,"f",FALSE)</f>
        <v>43146</v>
      </c>
      <c r="AO637" s="48">
        <f>_xll.qlCalendarAdvance(Calendar,AN637,Ndays&amp;"D",,,_xll.ohTrigger(Trigger,Recalc))</f>
        <v>43150</v>
      </c>
      <c r="AP637" s="49">
        <f>IFERROR(_xll.qlIndexFixing(Eur6M_QL,AO637,TRUE,Recalc),NA())</f>
        <v>3.9864344262750366E-3</v>
      </c>
      <c r="AQ637" s="49">
        <f>IFERROR(_xll.qlIndexFixing(Eur6M_MX,AO637,TRUE,Recalc),NA())</f>
        <v>3.9125131874914194E-3</v>
      </c>
      <c r="AS637" s="49">
        <v>3.9207644744286667E-3</v>
      </c>
    </row>
    <row r="638" spans="39:45" x14ac:dyDescent="0.2">
      <c r="AM638" s="11" t="str">
        <f t="shared" si="14"/>
        <v>1D</v>
      </c>
      <c r="AN638" s="48">
        <f>_xll.qlCalendarAdvance(Calendar,AN637,AM638,"f",FALSE)</f>
        <v>43147</v>
      </c>
      <c r="AO638" s="48">
        <f>_xll.qlCalendarAdvance(Calendar,AN638,Ndays&amp;"D",,,_xll.ohTrigger(Trigger,Recalc))</f>
        <v>43151</v>
      </c>
      <c r="AP638" s="49">
        <f>IFERROR(_xll.qlIndexFixing(Eur6M_QL,AO638,TRUE,Recalc),NA())</f>
        <v>3.9943024940899919E-3</v>
      </c>
      <c r="AQ638" s="49">
        <f>IFERROR(_xll.qlIndexFixing(Eur6M_MX,AO638,TRUE,Recalc),NA())</f>
        <v>3.919368427332399E-3</v>
      </c>
      <c r="AS638" s="49">
        <v>3.927604186485063E-3</v>
      </c>
    </row>
    <row r="639" spans="39:45" x14ac:dyDescent="0.2">
      <c r="AM639" s="11" t="str">
        <f t="shared" si="14"/>
        <v>1D</v>
      </c>
      <c r="AN639" s="48">
        <f>_xll.qlCalendarAdvance(Calendar,AN638,AM639,"f",FALSE)</f>
        <v>43150</v>
      </c>
      <c r="AO639" s="48">
        <f>_xll.qlCalendarAdvance(Calendar,AN639,Ndays&amp;"D",,,_xll.ohTrigger(Trigger,Recalc))</f>
        <v>43152</v>
      </c>
      <c r="AP639" s="49">
        <f>IFERROR(_xll.qlIndexFixing(Eur6M_QL,AO639,TRUE,Recalc),NA())</f>
        <v>4.0021735082027381E-3</v>
      </c>
      <c r="AQ639" s="49">
        <f>IFERROR(_xll.qlIndexFixing(Eur6M_MX,AO639,TRUE,Recalc),NA())</f>
        <v>3.9262270115076906E-3</v>
      </c>
      <c r="AS639" s="49">
        <v>3.9344456187084516E-3</v>
      </c>
    </row>
    <row r="640" spans="39:45" x14ac:dyDescent="0.2">
      <c r="AM640" s="11" t="str">
        <f t="shared" si="14"/>
        <v>1D</v>
      </c>
      <c r="AN640" s="48">
        <f>_xll.qlCalendarAdvance(Calendar,AN639,AM640,"f",FALSE)</f>
        <v>43151</v>
      </c>
      <c r="AO640" s="48">
        <f>_xll.qlCalendarAdvance(Calendar,AN640,Ndays&amp;"D",,,_xll.ohTrigger(Trigger,Recalc))</f>
        <v>43153</v>
      </c>
      <c r="AP640" s="49">
        <f>IFERROR(_xll.qlIndexFixing(Eur6M_QL,AO640,TRUE,Recalc),NA())</f>
        <v>4.0298100825271362E-3</v>
      </c>
      <c r="AQ640" s="49">
        <f>IFERROR(_xll.qlIndexFixing(Eur6M_MX,AO640,TRUE,Recalc),NA())</f>
        <v>3.9503294496497227E-3</v>
      </c>
      <c r="AS640" s="49">
        <v>3.958450251351147E-3</v>
      </c>
    </row>
    <row r="641" spans="39:45" x14ac:dyDescent="0.2">
      <c r="AM641" s="11" t="str">
        <f t="shared" si="14"/>
        <v>1D</v>
      </c>
      <c r="AN641" s="48">
        <f>_xll.qlCalendarAdvance(Calendar,AN640,AM641,"f",FALSE)</f>
        <v>43152</v>
      </c>
      <c r="AO641" s="48">
        <f>_xll.qlCalendarAdvance(Calendar,AN641,Ndays&amp;"D",,,_xll.ohTrigger(Trigger,Recalc))</f>
        <v>43154</v>
      </c>
      <c r="AP641" s="49">
        <f>IFERROR(_xll.qlIndexFixing(Eur6M_QL,AO641,TRUE,Recalc),NA())</f>
        <v>4.0336865894124536E-3</v>
      </c>
      <c r="AQ641" s="49">
        <f>IFERROR(_xll.qlIndexFixing(Eur6M_MX,AO641,TRUE,Recalc),NA())</f>
        <v>3.9536945910604226E-3</v>
      </c>
      <c r="AS641" s="49">
        <v>3.9618282252919697E-3</v>
      </c>
    </row>
    <row r="642" spans="39:45" x14ac:dyDescent="0.2">
      <c r="AM642" s="11" t="str">
        <f t="shared" si="14"/>
        <v>1D</v>
      </c>
      <c r="AN642" s="48">
        <f>_xll.qlCalendarAdvance(Calendar,AN641,AM642,"f",FALSE)</f>
        <v>43153</v>
      </c>
      <c r="AO642" s="48">
        <f>_xll.qlCalendarAdvance(Calendar,AN642,Ndays&amp;"D",,,_xll.ohTrigger(Trigger,Recalc))</f>
        <v>43157</v>
      </c>
      <c r="AP642" s="49">
        <f>IFERROR(_xll.qlIndexFixing(Eur6M_QL,AO642,TRUE,Recalc),NA())</f>
        <v>4.0535993214961003E-3</v>
      </c>
      <c r="AQ642" s="49">
        <f>IFERROR(_xll.qlIndexFixing(Eur6M_MX,AO642,TRUE,Recalc),NA())</f>
        <v>3.9711023669454087E-3</v>
      </c>
      <c r="AS642" s="49">
        <v>3.9790935288497795E-3</v>
      </c>
    </row>
    <row r="643" spans="39:45" x14ac:dyDescent="0.2">
      <c r="AM643" s="11" t="str">
        <f t="shared" si="14"/>
        <v>1D</v>
      </c>
      <c r="AN643" s="48">
        <f>_xll.qlCalendarAdvance(Calendar,AN642,AM643,"f",FALSE)</f>
        <v>43154</v>
      </c>
      <c r="AO643" s="48">
        <f>_xll.qlCalendarAdvance(Calendar,AN643,Ndays&amp;"D",,,_xll.ohTrigger(Trigger,Recalc))</f>
        <v>43158</v>
      </c>
      <c r="AP643" s="49">
        <f>IFERROR(_xll.qlIndexFixing(Eur6M_QL,AO643,TRUE,Recalc),NA())</f>
        <v>4.0695148736556311E-3</v>
      </c>
      <c r="AQ643" s="49">
        <f>IFERROR(_xll.qlIndexFixing(Eur6M_MX,AO643,TRUE,Recalc),NA())</f>
        <v>3.9850153907463525E-3</v>
      </c>
      <c r="AS643" s="49">
        <v>3.9928935446742831E-3</v>
      </c>
    </row>
    <row r="644" spans="39:45" x14ac:dyDescent="0.2">
      <c r="AM644" s="11" t="str">
        <f t="shared" si="14"/>
        <v>1D</v>
      </c>
      <c r="AN644" s="48">
        <f>_xll.qlCalendarAdvance(Calendar,AN643,AM644,"f",FALSE)</f>
        <v>43157</v>
      </c>
      <c r="AO644" s="48">
        <f>_xll.qlCalendarAdvance(Calendar,AN644,Ndays&amp;"D",,,_xll.ohTrigger(Trigger,Recalc))</f>
        <v>43159</v>
      </c>
      <c r="AP644" s="49">
        <f>IFERROR(_xll.qlIndexFixing(Eur6M_QL,AO644,TRUE,Recalc),NA())</f>
        <v>4.0733981673220015E-3</v>
      </c>
      <c r="AQ644" s="49">
        <f>IFERROR(_xll.qlIndexFixing(Eur6M_MX,AO644,TRUE,Recalc),NA())</f>
        <v>3.9883878582206824E-3</v>
      </c>
      <c r="AS644" s="49">
        <v>3.9962755139747426E-3</v>
      </c>
    </row>
    <row r="645" spans="39:45" x14ac:dyDescent="0.2">
      <c r="AM645" s="11" t="str">
        <f t="shared" si="14"/>
        <v>1D</v>
      </c>
      <c r="AN645" s="48">
        <f>_xll.qlCalendarAdvance(Calendar,AN644,AM645,"f",FALSE)</f>
        <v>43158</v>
      </c>
      <c r="AO645" s="48">
        <f>_xll.qlCalendarAdvance(Calendar,AN645,Ndays&amp;"D",,,_xll.ohTrigger(Trigger,Recalc))</f>
        <v>43160</v>
      </c>
      <c r="AP645" s="49">
        <f>IFERROR(_xll.qlIndexFixing(Eur6M_QL,AO645,TRUE,Recalc),NA())</f>
        <v>4.0930851197619527E-3</v>
      </c>
      <c r="AQ645" s="49">
        <f>IFERROR(_xll.qlIndexFixing(Eur6M_MX,AO645,TRUE,Recalc),NA())</f>
        <v>4.0055840166822298E-3</v>
      </c>
      <c r="AS645" s="49">
        <v>4.013411555061872E-3</v>
      </c>
    </row>
    <row r="646" spans="39:45" x14ac:dyDescent="0.2">
      <c r="AM646" s="11" t="str">
        <f t="shared" si="14"/>
        <v>1D</v>
      </c>
      <c r="AN646" s="48">
        <f>_xll.qlCalendarAdvance(Calendar,AN645,AM646,"f",FALSE)</f>
        <v>43159</v>
      </c>
      <c r="AO646" s="48">
        <f>_xll.qlCalendarAdvance(Calendar,AN646,Ndays&amp;"D",,,_xll.ohTrigger(Trigger,Recalc))</f>
        <v>43161</v>
      </c>
      <c r="AP646" s="49">
        <f>IFERROR(_xll.qlIndexFixing(Eur6M_QL,AO646,TRUE,Recalc),NA())</f>
        <v>4.1009904237651008E-3</v>
      </c>
      <c r="AQ646" s="49">
        <f>IFERROR(_xll.qlIndexFixing(Eur6M_MX,AO646,TRUE,Recalc),NA())</f>
        <v>4.0125252589362503E-3</v>
      </c>
      <c r="AS646" s="49">
        <v>4.0203173889683339E-3</v>
      </c>
    </row>
    <row r="647" spans="39:45" x14ac:dyDescent="0.2">
      <c r="AM647" s="11" t="str">
        <f t="shared" si="14"/>
        <v>1D</v>
      </c>
      <c r="AN647" s="48">
        <f>_xll.qlCalendarAdvance(Calendar,AN646,AM647,"f",FALSE)</f>
        <v>43160</v>
      </c>
      <c r="AO647" s="48">
        <f>_xll.qlCalendarAdvance(Calendar,AN647,Ndays&amp;"D",,,_xll.ohTrigger(Trigger,Recalc))</f>
        <v>43164</v>
      </c>
      <c r="AP647" s="49">
        <f>IFERROR(_xll.qlIndexFixing(Eur6M_QL,AO647,TRUE,Recalc),NA())</f>
        <v>4.1088984179441564E-3</v>
      </c>
      <c r="AQ647" s="49">
        <f>IFERROR(_xll.qlIndexFixing(Eur6M_MX,AO647,TRUE,Recalc),NA())</f>
        <v>4.0194864394695598E-3</v>
      </c>
      <c r="AS647" s="49">
        <v>4.0272426144435814E-3</v>
      </c>
    </row>
    <row r="648" spans="39:45" x14ac:dyDescent="0.2">
      <c r="AM648" s="11" t="str">
        <f t="shared" si="14"/>
        <v>1D</v>
      </c>
      <c r="AN648" s="48">
        <f>_xll.qlCalendarAdvance(Calendar,AN647,AM648,"f",FALSE)</f>
        <v>43161</v>
      </c>
      <c r="AO648" s="48">
        <f>_xll.qlCalendarAdvance(Calendar,AN648,Ndays&amp;"D",,,_xll.ohTrigger(Trigger,Recalc))</f>
        <v>43165</v>
      </c>
      <c r="AP648" s="49">
        <f>IFERROR(_xll.qlIndexFixing(Eur6M_QL,AO648,TRUE,Recalc),NA())</f>
        <v>4.124848667885689E-3</v>
      </c>
      <c r="AQ648" s="49">
        <f>IFERROR(_xll.qlIndexFixing(Eur6M_MX,AO648,TRUE,Recalc),NA())</f>
        <v>4.0337152021724561E-3</v>
      </c>
      <c r="AS648" s="49">
        <v>4.0413520733126587E-3</v>
      </c>
    </row>
    <row r="649" spans="39:45" x14ac:dyDescent="0.2">
      <c r="AM649" s="11" t="str">
        <f t="shared" si="14"/>
        <v>1D</v>
      </c>
      <c r="AN649" s="48">
        <f>_xll.qlCalendarAdvance(Calendar,AN648,AM649,"f",FALSE)</f>
        <v>43164</v>
      </c>
      <c r="AO649" s="48">
        <f>_xll.qlCalendarAdvance(Calendar,AN649,Ndays&amp;"D",,,_xll.ohTrigger(Trigger,Recalc))</f>
        <v>43166</v>
      </c>
      <c r="AP649" s="49">
        <f>IFERROR(_xll.qlIndexFixing(Eur6M_QL,AO649,TRUE,Recalc),NA())</f>
        <v>4.1287430088066488E-3</v>
      </c>
      <c r="AQ649" s="49">
        <f>IFERROR(_xll.qlIndexFixing(Eur6M_MX,AO649,TRUE,Recalc),NA())</f>
        <v>4.0371016521771773E-3</v>
      </c>
      <c r="AS649" s="49">
        <v>4.0447428736213051E-3</v>
      </c>
    </row>
    <row r="650" spans="39:45" x14ac:dyDescent="0.2">
      <c r="AM650" s="11" t="str">
        <f t="shared" si="14"/>
        <v>1D</v>
      </c>
      <c r="AN650" s="48">
        <f>_xll.qlCalendarAdvance(Calendar,AN649,AM650,"f",FALSE)</f>
        <v>43165</v>
      </c>
      <c r="AO650" s="48">
        <f>_xll.qlCalendarAdvance(Calendar,AN650,Ndays&amp;"D",,,_xll.ohTrigger(Trigger,Recalc))</f>
        <v>43167</v>
      </c>
      <c r="AP650" s="49">
        <f>IFERROR(_xll.qlIndexFixing(Eur6M_QL,AO650,TRUE,Recalc),NA())</f>
        <v>4.1484784354871721E-3</v>
      </c>
      <c r="AQ650" s="49">
        <f>IFERROR(_xll.qlIndexFixing(Eur6M_MX,AO650,TRUE,Recalc),NA())</f>
        <v>4.0545901873215769E-3</v>
      </c>
      <c r="AS650" s="49">
        <v>4.0621586048629537E-3</v>
      </c>
    </row>
    <row r="651" spans="39:45" x14ac:dyDescent="0.2">
      <c r="AM651" s="11" t="str">
        <f t="shared" si="14"/>
        <v>1D</v>
      </c>
      <c r="AN651" s="48">
        <f>_xll.qlCalendarAdvance(Calendar,AN650,AM651,"f",FALSE)</f>
        <v>43166</v>
      </c>
      <c r="AO651" s="48">
        <f>_xll.qlCalendarAdvance(Calendar,AN651,Ndays&amp;"D",,,_xll.ohTrigger(Trigger,Recalc))</f>
        <v>43168</v>
      </c>
      <c r="AP651" s="49">
        <f>IFERROR(_xll.qlIndexFixing(Eur6M_QL,AO651,TRUE,Recalc),NA())</f>
        <v>4.1564023877836637E-3</v>
      </c>
      <c r="AQ651" s="49">
        <f>IFERROR(_xll.qlIndexFixing(Eur6M_MX,AO651,TRUE,Recalc),NA())</f>
        <v>4.0616702565602885E-3</v>
      </c>
      <c r="AS651" s="49">
        <v>4.069199570358813E-3</v>
      </c>
    </row>
    <row r="652" spans="39:45" x14ac:dyDescent="0.2">
      <c r="AM652" s="11" t="str">
        <f t="shared" si="14"/>
        <v>1D</v>
      </c>
      <c r="AN652" s="48">
        <f>_xll.qlCalendarAdvance(Calendar,AN651,AM652,"f",FALSE)</f>
        <v>43167</v>
      </c>
      <c r="AO652" s="48">
        <f>_xll.qlCalendarAdvance(Calendar,AN652,Ndays&amp;"D",,,_xll.ohTrigger(Trigger,Recalc))</f>
        <v>43171</v>
      </c>
      <c r="AP652" s="49">
        <f>IFERROR(_xll.qlIndexFixing(Eur6M_QL,AO652,TRUE,Recalc),NA())</f>
        <v>4.1643289697162302E-3</v>
      </c>
      <c r="AQ652" s="49">
        <f>IFERROR(_xll.qlIndexFixing(Eur6M_MX,AO652,TRUE,Recalc),NA())</f>
        <v>4.0687700147086321E-3</v>
      </c>
      <c r="AS652" s="49">
        <v>4.0762597222254249E-3</v>
      </c>
    </row>
    <row r="653" spans="39:45" x14ac:dyDescent="0.2">
      <c r="AM653" s="11" t="str">
        <f t="shared" si="14"/>
        <v>1D</v>
      </c>
      <c r="AN653" s="48">
        <f>_xll.qlCalendarAdvance(Calendar,AN652,AM653,"f",FALSE)</f>
        <v>43168</v>
      </c>
      <c r="AO653" s="48">
        <f>_xll.qlCalendarAdvance(Calendar,AN653,Ndays&amp;"D",,,_xll.ohTrigger(Trigger,Recalc))</f>
        <v>43172</v>
      </c>
      <c r="AP653" s="49">
        <f>IFERROR(_xll.qlIndexFixing(Eur6M_QL,AO653,TRUE,Recalc),NA())</f>
        <v>4.1803136261201355E-3</v>
      </c>
      <c r="AQ653" s="49">
        <f>IFERROR(_xll.qlIndexFixing(Eur6M_MX,AO653,TRUE,Recalc),NA())</f>
        <v>4.0833767947973283E-3</v>
      </c>
      <c r="AS653" s="49">
        <v>4.0907464916479569E-3</v>
      </c>
    </row>
    <row r="654" spans="39:45" x14ac:dyDescent="0.2">
      <c r="AM654" s="11" t="str">
        <f t="shared" si="14"/>
        <v>1D</v>
      </c>
      <c r="AN654" s="48">
        <f>_xll.qlCalendarAdvance(Calendar,AN653,AM654,"f",FALSE)</f>
        <v>43171</v>
      </c>
      <c r="AO654" s="48">
        <f>_xll.qlCalendarAdvance(Calendar,AN654,Ndays&amp;"D",,,_xll.ohTrigger(Trigger,Recalc))</f>
        <v>43173</v>
      </c>
      <c r="AP654" s="49">
        <f>IFERROR(_xll.qlIndexFixing(Eur6M_QL,AO654,TRUE,Recalc),NA())</f>
        <v>4.1842184916065749E-3</v>
      </c>
      <c r="AQ654" s="49">
        <f>IFERROR(_xll.qlIndexFixing(Eur6M_MX,AO654,TRUE,Recalc),NA())</f>
        <v>4.0867813222660431E-3</v>
      </c>
      <c r="AS654" s="49">
        <v>4.0941503842878216E-3</v>
      </c>
    </row>
    <row r="655" spans="39:45" x14ac:dyDescent="0.2">
      <c r="AM655" s="11" t="str">
        <f t="shared" si="14"/>
        <v>1D</v>
      </c>
      <c r="AN655" s="48">
        <f>_xll.qlCalendarAdvance(Calendar,AN654,AM655,"f",FALSE)</f>
        <v>43172</v>
      </c>
      <c r="AO655" s="48">
        <f>_xll.qlCalendarAdvance(Calendar,AN655,Ndays&amp;"D",,,_xll.ohTrigger(Trigger,Recalc))</f>
        <v>43174</v>
      </c>
      <c r="AP655" s="49">
        <f>IFERROR(_xll.qlIndexFixing(Eur6M_QL,AO655,TRUE,Recalc),NA())</f>
        <v>4.2040010294452923E-3</v>
      </c>
      <c r="AQ655" s="49">
        <f>IFERROR(_xll.qlIndexFixing(Eur6M_MX,AO655,TRUE,Recalc),NA())</f>
        <v>4.1045628476174909E-3</v>
      </c>
      <c r="AS655" s="49">
        <v>4.111847212378875E-3</v>
      </c>
    </row>
    <row r="656" spans="39:45" x14ac:dyDescent="0.2">
      <c r="AM656" s="11" t="str">
        <f t="shared" si="14"/>
        <v>1D</v>
      </c>
      <c r="AN656" s="48">
        <f>_xll.qlCalendarAdvance(Calendar,AN655,AM656,"f",FALSE)</f>
        <v>43173</v>
      </c>
      <c r="AO656" s="48">
        <f>_xll.qlCalendarAdvance(Calendar,AN656,Ndays&amp;"D",,,_xll.ohTrigger(Trigger,Recalc))</f>
        <v>43175</v>
      </c>
      <c r="AP656" s="49">
        <f>IFERROR(_xll.qlIndexFixing(Eur6M_QL,AO656,TRUE,Recalc),NA())</f>
        <v>4.2119432131707598E-3</v>
      </c>
      <c r="AQ656" s="49">
        <f>IFERROR(_xll.qlIndexFixing(Eur6M_MX,AO656,TRUE,Recalc),NA())</f>
        <v>4.1117799607663357E-3</v>
      </c>
      <c r="AS656" s="49">
        <v>4.1190218405217716E-3</v>
      </c>
    </row>
    <row r="657" spans="39:45" x14ac:dyDescent="0.2">
      <c r="AM657" s="11" t="str">
        <f t="shared" si="14"/>
        <v>1D</v>
      </c>
      <c r="AN657" s="48">
        <f>_xll.qlCalendarAdvance(Calendar,AN656,AM657,"f",FALSE)</f>
        <v>43174</v>
      </c>
      <c r="AO657" s="48">
        <f>_xll.qlCalendarAdvance(Calendar,AN657,Ndays&amp;"D",,,_xll.ohTrigger(Trigger,Recalc))</f>
        <v>43178</v>
      </c>
      <c r="AP657" s="49">
        <f>IFERROR(_xll.qlIndexFixing(Eur6M_QL,AO657,TRUE,Recalc),NA())</f>
        <v>4.2198879682980141E-3</v>
      </c>
      <c r="AQ657" s="49">
        <f>IFERROR(_xll.qlIndexFixing(Eur6M_MX,AO657,TRUE,Recalc),NA())</f>
        <v>4.1190165009586319E-3</v>
      </c>
      <c r="AS657" s="49">
        <v>4.1262154389851997E-3</v>
      </c>
    </row>
    <row r="658" spans="39:45" x14ac:dyDescent="0.2">
      <c r="AM658" s="11" t="str">
        <f t="shared" si="14"/>
        <v>1D</v>
      </c>
      <c r="AN658" s="48">
        <f>_xll.qlCalendarAdvance(Calendar,AN657,AM658,"f",FALSE)</f>
        <v>43175</v>
      </c>
      <c r="AO658" s="48">
        <f>_xll.qlCalendarAdvance(Calendar,AN658,Ndays&amp;"D",,,_xll.ohTrigger(Trigger,Recalc))</f>
        <v>43179</v>
      </c>
      <c r="AP658" s="49">
        <f>IFERROR(_xll.qlIndexFixing(Eur6M_QL,AO658,TRUE,Recalc),NA())</f>
        <v>4.2359067969675816E-3</v>
      </c>
      <c r="AQ658" s="49">
        <f>IFERROR(_xll.qlIndexFixing(Eur6M_MX,AO658,TRUE,Recalc),NA())</f>
        <v>4.133987698324776E-3</v>
      </c>
      <c r="AS658" s="49">
        <v>4.1410664933153839E-3</v>
      </c>
    </row>
    <row r="659" spans="39:45" x14ac:dyDescent="0.2">
      <c r="AM659" s="11" t="str">
        <f t="shared" si="14"/>
        <v>1D</v>
      </c>
      <c r="AN659" s="48">
        <f>_xll.qlCalendarAdvance(Calendar,AN658,AM659,"f",FALSE)</f>
        <v>43178</v>
      </c>
      <c r="AO659" s="48">
        <f>_xll.qlCalendarAdvance(Calendar,AN659,Ndays&amp;"D",,,_xll.ohTrigger(Trigger,Recalc))</f>
        <v>43180</v>
      </c>
      <c r="AP659" s="49">
        <f>IFERROR(_xll.qlIndexFixing(Eur6M_QL,AO659,TRUE,Recalc),NA())</f>
        <v>4.2398216889382081E-3</v>
      </c>
      <c r="AQ659" s="49">
        <f>IFERROR(_xll.qlIndexFixing(Eur6M_MX,AO659,TRUE,Recalc),NA())</f>
        <v>4.1374143491024022E-3</v>
      </c>
      <c r="AS659" s="49">
        <v>4.1444877136438407E-3</v>
      </c>
    </row>
    <row r="660" spans="39:45" x14ac:dyDescent="0.2">
      <c r="AM660" s="11" t="str">
        <f t="shared" si="14"/>
        <v>1D</v>
      </c>
      <c r="AN660" s="48">
        <f>_xll.qlCalendarAdvance(Calendar,AN659,AM660,"f",FALSE)</f>
        <v>43179</v>
      </c>
      <c r="AO660" s="48">
        <f>_xll.qlCalendarAdvance(Calendar,AN660,Ndays&amp;"D",,,_xll.ohTrigger(Trigger,Recalc))</f>
        <v>43181</v>
      </c>
      <c r="AP660" s="49">
        <f>IFERROR(_xll.qlIndexFixing(Eur6M_QL,AO660,TRUE,Recalc),NA())</f>
        <v>4.2596500320295884E-3</v>
      </c>
      <c r="AQ660" s="49">
        <f>IFERROR(_xll.qlIndexFixing(Eur6M_MX,AO660,TRUE,Recalc),NA())</f>
        <v>4.155489253594098E-3</v>
      </c>
      <c r="AS660" s="49">
        <v>4.1624668670680676E-3</v>
      </c>
    </row>
    <row r="661" spans="39:45" x14ac:dyDescent="0.2">
      <c r="AM661" s="11" t="str">
        <f t="shared" si="14"/>
        <v>1D</v>
      </c>
      <c r="AN661" s="48">
        <f>_xll.qlCalendarAdvance(Calendar,AN660,AM661,"f",FALSE)</f>
        <v>43180</v>
      </c>
      <c r="AO661" s="48">
        <f>_xll.qlCalendarAdvance(Calendar,AN661,Ndays&amp;"D",,,_xll.ohTrigger(Trigger,Recalc))</f>
        <v>43182</v>
      </c>
      <c r="AP661" s="49">
        <f>IFERROR(_xll.qlIndexFixing(Eur6M_QL,AO661,TRUE,Recalc),NA())</f>
        <v>4.2676100464689171E-3</v>
      </c>
      <c r="AQ661" s="49">
        <f>IFERROR(_xll.qlIndexFixing(Eur6M_MX,AO661,TRUE,Recalc),NA())</f>
        <v>4.1628415400889367E-3</v>
      </c>
      <c r="AS661" s="49">
        <v>4.1697736129303374E-3</v>
      </c>
    </row>
    <row r="662" spans="39:45" x14ac:dyDescent="0.2">
      <c r="AM662" s="11" t="str">
        <f t="shared" si="14"/>
        <v>1D</v>
      </c>
      <c r="AN662" s="48">
        <f>_xll.qlCalendarAdvance(Calendar,AN661,AM662,"f",FALSE)</f>
        <v>43181</v>
      </c>
      <c r="AO662" s="48">
        <f>_xll.qlCalendarAdvance(Calendar,AN662,Ndays&amp;"D",,,_xll.ohTrigger(Trigger,Recalc))</f>
        <v>43185</v>
      </c>
      <c r="AP662" s="49">
        <f>IFERROR(_xll.qlIndexFixing(Eur6M_QL,AO662,TRUE,Recalc),NA())</f>
        <v>4.2755725763839007E-3</v>
      </c>
      <c r="AQ662" s="49">
        <f>IFERROR(_xll.qlIndexFixing(Eur6M_MX,AO662,TRUE,Recalc),NA())</f>
        <v>4.1702129792610459E-3</v>
      </c>
      <c r="AS662" s="49">
        <v>4.1770991022046467E-3</v>
      </c>
    </row>
    <row r="663" spans="39:45" x14ac:dyDescent="0.2">
      <c r="AM663" s="11" t="str">
        <f t="shared" si="14"/>
        <v>1D</v>
      </c>
      <c r="AN663" s="48">
        <f>_xll.qlCalendarAdvance(Calendar,AN662,AM663,"f",FALSE)</f>
        <v>43182</v>
      </c>
      <c r="AO663" s="48">
        <f>_xll.qlCalendarAdvance(Calendar,AN663,Ndays&amp;"D",,,_xll.ohTrigger(Trigger,Recalc))</f>
        <v>43186</v>
      </c>
      <c r="AP663" s="49">
        <f>IFERROR(_xll.qlIndexFixing(Eur6M_QL,AO663,TRUE,Recalc),NA())</f>
        <v>4.2794949199621369E-3</v>
      </c>
      <c r="AQ663" s="49">
        <f>IFERROR(_xll.qlIndexFixing(Eur6M_MX,AO663,TRUE,Recalc),NA())</f>
        <v>4.1736568153901213E-3</v>
      </c>
      <c r="AS663" s="49">
        <v>4.1805338684736222E-3</v>
      </c>
    </row>
    <row r="664" spans="39:45" x14ac:dyDescent="0.2">
      <c r="AM664" s="11" t="str">
        <f t="shared" si="14"/>
        <v>1D</v>
      </c>
      <c r="AN664" s="48">
        <f>_xll.qlCalendarAdvance(Calendar,AN663,AM664,"f",FALSE)</f>
        <v>43185</v>
      </c>
      <c r="AO664" s="48">
        <f>_xll.qlCalendarAdvance(Calendar,AN664,Ndays&amp;"D",,,_xll.ohTrigger(Trigger,Recalc))</f>
        <v>43187</v>
      </c>
      <c r="AP664" s="49">
        <f>IFERROR(_xll.qlIndexFixing(Eur6M_QL,AO664,TRUE,Recalc),NA())</f>
        <v>4.3193516426140314E-3</v>
      </c>
      <c r="AQ664" s="49">
        <f>IFERROR(_xll.qlIndexFixing(Eur6M_MX,AO664,TRUE,Recalc),NA())</f>
        <v>4.2108199802769856E-3</v>
      </c>
      <c r="AS664" s="49">
        <v>4.2174581854048654E-3</v>
      </c>
    </row>
    <row r="665" spans="39:45" x14ac:dyDescent="0.2">
      <c r="AM665" s="11" t="str">
        <f t="shared" si="14"/>
        <v>1D</v>
      </c>
      <c r="AN665" s="48">
        <f>_xll.qlCalendarAdvance(Calendar,AN664,AM665,"f",FALSE)</f>
        <v>43186</v>
      </c>
      <c r="AO665" s="48">
        <f>_xll.qlCalendarAdvance(Calendar,AN665,Ndays&amp;"D",,,_xll.ohTrigger(Trigger,Recalc))</f>
        <v>43188</v>
      </c>
      <c r="AP665" s="49">
        <f>IFERROR(_xll.qlIndexFixing(Eur6M_QL,AO665,TRUE,Recalc),NA())</f>
        <v>4.3273303985908174E-3</v>
      </c>
      <c r="AQ665" s="49">
        <f>IFERROR(_xll.qlIndexFixing(Eur6M_MX,AO665,TRUE,Recalc),NA())</f>
        <v>4.2183097475061368E-3</v>
      </c>
      <c r="AS665" s="49">
        <v>4.2248990681598431E-3</v>
      </c>
    </row>
    <row r="666" spans="39:45" x14ac:dyDescent="0.2">
      <c r="AM666" s="11" t="str">
        <f t="shared" si="14"/>
        <v>1D</v>
      </c>
      <c r="AN666" s="48">
        <f>_xll.qlCalendarAdvance(Calendar,AN665,AM666,"f",FALSE)</f>
        <v>43187</v>
      </c>
      <c r="AO666" s="48">
        <f>_xll.qlCalendarAdvance(Calendar,AN666,Ndays&amp;"D",,,_xll.ohTrigger(Trigger,Recalc))</f>
        <v>43193</v>
      </c>
      <c r="AP666" s="49">
        <f>IFERROR(_xll.qlIndexFixing(Eur6M_QL,AO666,TRUE,Recalc),NA())</f>
        <v>4.3353116075798229E-3</v>
      </c>
      <c r="AQ666" s="49">
        <f>IFERROR(_xll.qlIndexFixing(Eur6M_MX,AO666,TRUE,Recalc),NA())</f>
        <v>4.2258184622686662E-3</v>
      </c>
      <c r="AS666" s="49">
        <v>4.2323585435141932E-3</v>
      </c>
    </row>
    <row r="667" spans="39:45" x14ac:dyDescent="0.2">
      <c r="AM667" s="11" t="str">
        <f t="shared" si="14"/>
        <v>1D</v>
      </c>
      <c r="AN667" s="48">
        <f>_xll.qlCalendarAdvance(Calendar,AN666,AM667,"f",FALSE)</f>
        <v>43188</v>
      </c>
      <c r="AO667" s="48">
        <f>_xll.qlCalendarAdvance(Calendar,AN667,Ndays&amp;"D",,,_xll.ohTrigger(Trigger,Recalc))</f>
        <v>43194</v>
      </c>
      <c r="AP667" s="49">
        <f>IFERROR(_xll.qlIndexFixing(Eur6M_QL,AO667,TRUE,Recalc),NA())</f>
        <v>4.351400082290624E-3</v>
      </c>
      <c r="AQ667" s="49">
        <f>IFERROR(_xll.qlIndexFixing(Eur6M_MX,AO667,TRUE,Recalc),NA())</f>
        <v>4.2414873495897768E-3</v>
      </c>
      <c r="AS667" s="49">
        <v>4.2479078536913446E-3</v>
      </c>
    </row>
    <row r="668" spans="39:45" x14ac:dyDescent="0.2">
      <c r="AM668" s="11" t="str">
        <f t="shared" si="14"/>
        <v>1D</v>
      </c>
      <c r="AN668" s="48">
        <f>_xll.qlCalendarAdvance(Calendar,AN667,AM668,"f",FALSE)</f>
        <v>43193</v>
      </c>
      <c r="AO668" s="48">
        <f>_xll.qlCalendarAdvance(Calendar,AN668,Ndays&amp;"D",,,_xll.ohTrigger(Trigger,Recalc))</f>
        <v>43195</v>
      </c>
      <c r="AP668" s="49">
        <f>IFERROR(_xll.qlIndexFixing(Eur6M_QL,AO668,TRUE,Recalc),NA())</f>
        <v>4.3672608265101741E-3</v>
      </c>
      <c r="AQ668" s="49">
        <f>IFERROR(_xll.qlIndexFixing(Eur6M_MX,AO668,TRUE,Recalc),NA())</f>
        <v>4.2560419492495439E-3</v>
      </c>
      <c r="AS668" s="49">
        <v>4.2623816684568532E-3</v>
      </c>
    </row>
    <row r="669" spans="39:45" x14ac:dyDescent="0.2">
      <c r="AM669" s="11" t="str">
        <f t="shared" si="14"/>
        <v>1D</v>
      </c>
      <c r="AN669" s="48">
        <f>_xll.qlCalendarAdvance(Calendar,AN668,AM669,"f",FALSE)</f>
        <v>43194</v>
      </c>
      <c r="AO669" s="48">
        <f>_xll.qlCalendarAdvance(Calendar,AN669,Ndays&amp;"D",,,_xll.ohTrigger(Trigger,Recalc))</f>
        <v>43196</v>
      </c>
      <c r="AP669" s="49">
        <f>IFERROR(_xll.qlIndexFixing(Eur6M_QL,AO669,TRUE,Recalc),NA())</f>
        <v>4.3752541906154378E-3</v>
      </c>
      <c r="AQ669" s="49">
        <f>IFERROR(_xll.qlIndexFixing(Eur6M_MX,AO669,TRUE,Recalc),NA())</f>
        <v>4.26364476388139E-3</v>
      </c>
      <c r="AS669" s="49">
        <v>4.2699335780074562E-3</v>
      </c>
    </row>
    <row r="670" spans="39:45" x14ac:dyDescent="0.2">
      <c r="AM670" s="11" t="str">
        <f t="shared" si="14"/>
        <v>1D</v>
      </c>
      <c r="AN670" s="48">
        <f>_xll.qlCalendarAdvance(Calendar,AN669,AM670,"f",FALSE)</f>
        <v>43195</v>
      </c>
      <c r="AO670" s="48">
        <f>_xll.qlCalendarAdvance(Calendar,AN670,Ndays&amp;"D",,,_xll.ohTrigger(Trigger,Recalc))</f>
        <v>43199</v>
      </c>
      <c r="AP670" s="49">
        <f>IFERROR(_xll.qlIndexFixing(Eur6M_QL,AO670,TRUE,Recalc),NA())</f>
        <v>4.3832499640873964E-3</v>
      </c>
      <c r="AQ670" s="49">
        <f>IFERROR(_xll.qlIndexFixing(Eur6M_MX,AO670,TRUE,Recalc),NA())</f>
        <v>4.2712662691316884E-3</v>
      </c>
      <c r="AS670" s="49">
        <v>4.2775038670784787E-3</v>
      </c>
    </row>
    <row r="671" spans="39:45" x14ac:dyDescent="0.2">
      <c r="AM671" s="11" t="str">
        <f t="shared" si="14"/>
        <v>1D</v>
      </c>
      <c r="AN671" s="48">
        <f>_xll.qlCalendarAdvance(Calendar,AN670,AM671,"f",FALSE)</f>
        <v>43196</v>
      </c>
      <c r="AO671" s="48">
        <f>_xll.qlCalendarAdvance(Calendar,AN671,Ndays&amp;"D",,,_xll.ohTrigger(Trigger,Recalc))</f>
        <v>43200</v>
      </c>
      <c r="AP671" s="49">
        <f>IFERROR(_xll.qlIndexFixing(Eur6M_QL,AO671,TRUE,Recalc),NA())</f>
        <v>4.3912481398165459E-3</v>
      </c>
      <c r="AQ671" s="49">
        <f>IFERROR(_xll.qlIndexFixing(Eur6M_MX,AO671,TRUE,Recalc),NA())</f>
        <v>4.2789064212819675E-3</v>
      </c>
      <c r="AS671" s="49">
        <v>4.2850924993750195E-3</v>
      </c>
    </row>
    <row r="672" spans="39:45" x14ac:dyDescent="0.2">
      <c r="AM672" s="11" t="str">
        <f t="shared" si="14"/>
        <v>1D</v>
      </c>
      <c r="AN672" s="48">
        <f>_xll.qlCalendarAdvance(Calendar,AN671,AM672,"f",FALSE)</f>
        <v>43199</v>
      </c>
      <c r="AO672" s="48">
        <f>_xll.qlCalendarAdvance(Calendar,AN672,Ndays&amp;"D",,,_xll.ohTrigger(Trigger,Recalc))</f>
        <v>43201</v>
      </c>
      <c r="AP672" s="49">
        <f>IFERROR(_xll.qlIndexFixing(Eur6M_QL,AO672,TRUE,Recalc),NA())</f>
        <v>4.4073699870175176E-3</v>
      </c>
      <c r="AQ672" s="49">
        <f>IFERROR(_xll.qlIndexFixing(Eur6M_MX,AO672,TRUE,Recalc),NA())</f>
        <v>4.2948992381445983E-3</v>
      </c>
      <c r="AS672" s="49">
        <v>4.3009673539447079E-3</v>
      </c>
    </row>
    <row r="673" spans="39:45" x14ac:dyDescent="0.2">
      <c r="AM673" s="11" t="str">
        <f t="shared" si="14"/>
        <v>1D</v>
      </c>
      <c r="AN673" s="48">
        <f>_xll.qlCalendarAdvance(Calendar,AN672,AM673,"f",FALSE)</f>
        <v>43200</v>
      </c>
      <c r="AO673" s="48">
        <f>_xll.qlCalendarAdvance(Calendar,AN673,Ndays&amp;"D",,,_xll.ohTrigger(Trigger,Recalc))</f>
        <v>43202</v>
      </c>
      <c r="AP673" s="49">
        <f>IFERROR(_xll.qlIndexFixing(Eur6M_QL,AO673,TRUE,Recalc),NA())</f>
        <v>4.4232647248036742E-3</v>
      </c>
      <c r="AQ673" s="49">
        <f>IFERROR(_xll.qlIndexFixing(Eur6M_MX,AO673,TRUE,Recalc),NA())</f>
        <v>4.3096526155514455E-3</v>
      </c>
      <c r="AS673" s="49">
        <v>4.3156297271536104E-3</v>
      </c>
    </row>
    <row r="674" spans="39:45" x14ac:dyDescent="0.2">
      <c r="AM674" s="11" t="str">
        <f t="shared" si="14"/>
        <v>1D</v>
      </c>
      <c r="AN674" s="48">
        <f>_xll.qlCalendarAdvance(Calendar,AN673,AM674,"f",FALSE)</f>
        <v>43201</v>
      </c>
      <c r="AO674" s="48">
        <f>_xll.qlCalendarAdvance(Calendar,AN674,Ndays&amp;"D",,,_xll.ohTrigger(Trigger,Recalc))</f>
        <v>43203</v>
      </c>
      <c r="AP674" s="49">
        <f>IFERROR(_xll.qlIndexFixing(Eur6M_QL,AO674,TRUE,Recalc),NA())</f>
        <v>4.4312748068544355E-3</v>
      </c>
      <c r="AQ674" s="49">
        <f>IFERROR(_xll.qlIndexFixing(Eur6M_MX,AO674,TRUE,Recalc),NA())</f>
        <v>4.3173853374564274E-3</v>
      </c>
      <c r="AS674" s="49">
        <v>4.3233095233777049E-3</v>
      </c>
    </row>
    <row r="675" spans="39:45" x14ac:dyDescent="0.2">
      <c r="AM675" s="11" t="str">
        <f t="shared" si="14"/>
        <v>1D</v>
      </c>
      <c r="AN675" s="48">
        <f>_xll.qlCalendarAdvance(Calendar,AN674,AM675,"f",FALSE)</f>
        <v>43202</v>
      </c>
      <c r="AO675" s="48">
        <f>_xll.qlCalendarAdvance(Calendar,AN675,Ndays&amp;"D",,,_xll.ohTrigger(Trigger,Recalc))</f>
        <v>43206</v>
      </c>
      <c r="AP675" s="49">
        <f>IFERROR(_xll.qlIndexFixing(Eur6M_QL,AO675,TRUE,Recalc),NA())</f>
        <v>4.4392872495074027E-3</v>
      </c>
      <c r="AQ675" s="49">
        <f>IFERROR(_xll.qlIndexFixing(Eur6M_MX,AO675,TRUE,Recalc),NA())</f>
        <v>4.3251364385655782E-3</v>
      </c>
      <c r="AS675" s="49">
        <v>4.3310074403857986E-3</v>
      </c>
    </row>
    <row r="676" spans="39:45" x14ac:dyDescent="0.2">
      <c r="AM676" s="11" t="str">
        <f t="shared" si="14"/>
        <v>1D</v>
      </c>
      <c r="AN676" s="48">
        <f>_xll.qlCalendarAdvance(Calendar,AN675,AM676,"f",FALSE)</f>
        <v>43203</v>
      </c>
      <c r="AO676" s="48">
        <f>_xll.qlCalendarAdvance(Calendar,AN676,Ndays&amp;"D",,,_xll.ohTrigger(Trigger,Recalc))</f>
        <v>43207</v>
      </c>
      <c r="AP676" s="49">
        <f>IFERROR(_xll.qlIndexFixing(Eur6M_QL,AO676,TRUE,Recalc),NA())</f>
        <v>4.4473020459850458E-3</v>
      </c>
      <c r="AQ676" s="49">
        <f>IFERROR(_xll.qlIndexFixing(Eur6M_MX,AO676,TRUE,Recalc),NA())</f>
        <v>4.3329058733647058E-3</v>
      </c>
      <c r="AS676" s="49">
        <v>4.3387234403240186E-3</v>
      </c>
    </row>
    <row r="677" spans="39:45" x14ac:dyDescent="0.2">
      <c r="AM677" s="11" t="str">
        <f t="shared" si="14"/>
        <v>1D</v>
      </c>
      <c r="AN677" s="48">
        <f>_xll.qlCalendarAdvance(Calendar,AN676,AM677,"f",FALSE)</f>
        <v>43206</v>
      </c>
      <c r="AO677" s="48">
        <f>_xll.qlCalendarAdvance(Calendar,AN677,Ndays&amp;"D",,,_xll.ohTrigger(Trigger,Recalc))</f>
        <v>43208</v>
      </c>
      <c r="AP677" s="49">
        <f>IFERROR(_xll.qlIndexFixing(Eur6M_QL,AO677,TRUE,Recalc),NA())</f>
        <v>4.4634570237168571E-3</v>
      </c>
      <c r="AQ677" s="49">
        <f>IFERROR(_xll.qlIndexFixing(Eur6M_MX,AO677,TRUE,Recalc),NA())</f>
        <v>4.3492083129607036E-3</v>
      </c>
      <c r="AS677" s="49">
        <v>4.354910051762452E-3</v>
      </c>
    </row>
    <row r="678" spans="39:45" x14ac:dyDescent="0.2">
      <c r="AM678" s="11" t="str">
        <f t="shared" si="14"/>
        <v>1D</v>
      </c>
      <c r="AN678" s="48">
        <f>_xll.qlCalendarAdvance(Calendar,AN677,AM678,"f",FALSE)</f>
        <v>43207</v>
      </c>
      <c r="AO678" s="48">
        <f>_xll.qlCalendarAdvance(Calendar,AN678,Ndays&amp;"D",,,_xll.ohTrigger(Trigger,Recalc))</f>
        <v>43209</v>
      </c>
      <c r="AP678" s="49">
        <f>IFERROR(_xll.qlIndexFixing(Eur6M_QL,AO678,TRUE,Recalc),NA())</f>
        <v>4.4793846362704498E-3</v>
      </c>
      <c r="AQ678" s="49">
        <f>IFERROR(_xll.qlIndexFixing(Eur6M_MX,AO678,TRUE,Recalc),NA())</f>
        <v>4.3641660301832067E-3</v>
      </c>
      <c r="AS678" s="49">
        <v>4.3697675044918607E-3</v>
      </c>
    </row>
    <row r="679" spans="39:45" x14ac:dyDescent="0.2">
      <c r="AM679" s="11" t="str">
        <f t="shared" si="14"/>
        <v>1D</v>
      </c>
      <c r="AN679" s="48">
        <f>_xll.qlCalendarAdvance(Calendar,AN678,AM679,"f",FALSE)</f>
        <v>43208</v>
      </c>
      <c r="AO679" s="48">
        <f>_xll.qlCalendarAdvance(Calendar,AN679,Ndays&amp;"D",,,_xll.ohTrigger(Trigger,Recalc))</f>
        <v>43210</v>
      </c>
      <c r="AP679" s="49">
        <f>IFERROR(_xll.qlIndexFixing(Eur6M_QL,AO679,TRUE,Recalc),NA())</f>
        <v>4.4874111018802015E-3</v>
      </c>
      <c r="AQ679" s="49">
        <f>IFERROR(_xll.qlIndexFixing(Eur6M_MX,AO679,TRUE,Recalc),NA())</f>
        <v>4.3720264417275974E-3</v>
      </c>
      <c r="AS679" s="49">
        <v>4.3775733434655269E-3</v>
      </c>
    </row>
    <row r="680" spans="39:45" x14ac:dyDescent="0.2">
      <c r="AM680" s="11" t="str">
        <f t="shared" si="14"/>
        <v>1D</v>
      </c>
      <c r="AN680" s="48">
        <f>_xll.qlCalendarAdvance(Calendar,AN679,AM680,"f",FALSE)</f>
        <v>43209</v>
      </c>
      <c r="AO680" s="48">
        <f>_xll.qlCalendarAdvance(Calendar,AN680,Ndays&amp;"D",,,_xll.ohTrigger(Trigger,Recalc))</f>
        <v>43213</v>
      </c>
      <c r="AP680" s="49">
        <f>IFERROR(_xll.qlIndexFixing(Eur6M_QL,AO680,TRUE,Recalc),NA())</f>
        <v>4.4954398816488723E-3</v>
      </c>
      <c r="AQ680" s="49">
        <f>IFERROR(_xll.qlIndexFixing(Eur6M_MX,AO680,TRUE,Recalc),NA())</f>
        <v>4.3799049084830843E-3</v>
      </c>
      <c r="AS680" s="49">
        <v>4.3853970335621766E-3</v>
      </c>
    </row>
    <row r="681" spans="39:45" x14ac:dyDescent="0.2">
      <c r="AM681" s="11" t="str">
        <f t="shared" si="14"/>
        <v>1D</v>
      </c>
      <c r="AN681" s="48">
        <f>_xll.qlCalendarAdvance(Calendar,AN680,AM681,"f",FALSE)</f>
        <v>43210</v>
      </c>
      <c r="AO681" s="48">
        <f>_xll.qlCalendarAdvance(Calendar,AN681,Ndays&amp;"D",,,_xll.ohTrigger(Trigger,Recalc))</f>
        <v>43214</v>
      </c>
      <c r="AP681" s="49">
        <f>IFERROR(_xll.qlIndexFixing(Eur6M_QL,AO681,TRUE,Recalc),NA())</f>
        <v>4.5034709691313454E-3</v>
      </c>
      <c r="AQ681" s="49">
        <f>IFERROR(_xll.qlIndexFixing(Eur6M_MX,AO681,TRUE,Recalc),NA())</f>
        <v>4.3878013831375679E-3</v>
      </c>
      <c r="AS681" s="49">
        <v>4.3932385353663448E-3</v>
      </c>
    </row>
    <row r="682" spans="39:45" x14ac:dyDescent="0.2">
      <c r="AM682" s="11" t="str">
        <f t="shared" si="14"/>
        <v>1D</v>
      </c>
      <c r="AN682" s="48">
        <f>_xll.qlCalendarAdvance(Calendar,AN681,AM682,"f",FALSE)</f>
        <v>43213</v>
      </c>
      <c r="AO682" s="48">
        <f>_xll.qlCalendarAdvance(Calendar,AN682,Ndays&amp;"D",,,_xll.ohTrigger(Trigger,Recalc))</f>
        <v>43215</v>
      </c>
      <c r="AP682" s="49">
        <f>IFERROR(_xll.qlIndexFixing(Eur6M_QL,AO682,TRUE,Recalc),NA())</f>
        <v>4.5196588279647421E-3</v>
      </c>
      <c r="AQ682" s="49">
        <f>IFERROR(_xll.qlIndexFixing(Eur6M_MX,AO682,TRUE,Recalc),NA())</f>
        <v>4.4043990074379763E-3</v>
      </c>
      <c r="AS682" s="49">
        <v>4.4097229682889651E-3</v>
      </c>
    </row>
    <row r="683" spans="39:45" x14ac:dyDescent="0.2">
      <c r="AM683" s="11" t="str">
        <f t="shared" si="14"/>
        <v>1D</v>
      </c>
      <c r="AN683" s="48">
        <f>_xll.qlCalendarAdvance(Calendar,AN682,AM683,"f",FALSE)</f>
        <v>43214</v>
      </c>
      <c r="AO683" s="48">
        <f>_xll.qlCalendarAdvance(Calendar,AN683,Ndays&amp;"D",,,_xll.ohTrigger(Trigger,Recalc))</f>
        <v>43216</v>
      </c>
      <c r="AP683" s="49">
        <f>IFERROR(_xll.qlIndexFixing(Eur6M_QL,AO683,TRUE,Recalc),NA())</f>
        <v>4.5396986533267607E-3</v>
      </c>
      <c r="AQ683" s="49">
        <f>IFERROR(_xll.qlIndexFixing(Eur6M_MX,AO683,TRUE,Recalc),NA())</f>
        <v>4.4239385470400067E-3</v>
      </c>
      <c r="AS683" s="49">
        <v>4.4291257352989328E-3</v>
      </c>
    </row>
    <row r="684" spans="39:45" x14ac:dyDescent="0.2">
      <c r="AM684" s="11" t="str">
        <f t="shared" si="14"/>
        <v>1D</v>
      </c>
      <c r="AN684" s="48">
        <f>_xll.qlCalendarAdvance(Calendar,AN683,AM684,"f",FALSE)</f>
        <v>43215</v>
      </c>
      <c r="AO684" s="48">
        <f>_xll.qlCalendarAdvance(Calendar,AN684,Ndays&amp;"D",,,_xll.ohTrigger(Trigger,Recalc))</f>
        <v>43217</v>
      </c>
      <c r="AP684" s="49">
        <f>IFERROR(_xll.qlIndexFixing(Eur6M_QL,AO684,TRUE,Recalc),NA())</f>
        <v>4.5557883692328915E-3</v>
      </c>
      <c r="AQ684" s="49">
        <f>IFERROR(_xll.qlIndexFixing(Eur6M_MX,AO684,TRUE,Recalc),NA())</f>
        <v>4.4399502026114196E-3</v>
      </c>
      <c r="AS684" s="49">
        <v>4.4450261808004973E-3</v>
      </c>
    </row>
    <row r="685" spans="39:45" x14ac:dyDescent="0.2">
      <c r="AM685" s="11" t="str">
        <f t="shared" si="14"/>
        <v>1D</v>
      </c>
      <c r="AN685" s="48">
        <f>_xll.qlCalendarAdvance(Calendar,AN684,AM685,"f",FALSE)</f>
        <v>43216</v>
      </c>
      <c r="AO685" s="48">
        <f>_xll.qlCalendarAdvance(Calendar,AN685,Ndays&amp;"D",,,_xll.ohTrigger(Trigger,Recalc))</f>
        <v>43220</v>
      </c>
      <c r="AP685" s="49">
        <f>IFERROR(_xll.qlIndexFixing(Eur6M_QL,AO685,TRUE,Recalc),NA())</f>
        <v>4.5720071019196605E-3</v>
      </c>
      <c r="AQ685" s="49">
        <f>IFERROR(_xll.qlIndexFixing(Eur6M_MX,AO685,TRUE,Recalc),NA())</f>
        <v>4.4568139518777203E-3</v>
      </c>
      <c r="AS685" s="49">
        <v>4.4617802769961815E-3</v>
      </c>
    </row>
    <row r="686" spans="39:45" x14ac:dyDescent="0.2">
      <c r="AM686" s="11" t="str">
        <f t="shared" si="14"/>
        <v>1D</v>
      </c>
      <c r="AN686" s="48">
        <f>_xll.qlCalendarAdvance(Calendar,AN685,AM686,"f",FALSE)</f>
        <v>43217</v>
      </c>
      <c r="AO686" s="48">
        <f>_xll.qlCalendarAdvance(Calendar,AN686,Ndays&amp;"D",,,_xll.ohTrigger(Trigger,Recalc))</f>
        <v>43222</v>
      </c>
      <c r="AP686" s="49">
        <f>IFERROR(_xll.qlIndexFixing(Eur6M_QL,AO686,TRUE,Recalc),NA())</f>
        <v>4.5759731478548357E-3</v>
      </c>
      <c r="AQ686" s="49">
        <f>IFERROR(_xll.qlIndexFixing(Eur6M_MX,AO686,TRUE,Recalc),NA())</f>
        <v>4.4604551450780038E-3</v>
      </c>
      <c r="AS686" s="49">
        <v>4.4653925949799085E-3</v>
      </c>
    </row>
    <row r="687" spans="39:45" x14ac:dyDescent="0.2">
      <c r="AM687" s="11" t="str">
        <f t="shared" si="14"/>
        <v>1D</v>
      </c>
      <c r="AN687" s="48">
        <f>_xll.qlCalendarAdvance(Calendar,AN686,AM687,"f",FALSE)</f>
        <v>43220</v>
      </c>
      <c r="AO687" s="48">
        <f>_xll.qlCalendarAdvance(Calendar,AN687,Ndays&amp;"D",,,_xll.ohTrigger(Trigger,Recalc))</f>
        <v>43223</v>
      </c>
      <c r="AP687" s="49">
        <f>IFERROR(_xll.qlIndexFixing(Eur6M_QL,AO687,TRUE,Recalc),NA())</f>
        <v>4.5960521784709123E-3</v>
      </c>
      <c r="AQ687" s="49">
        <f>IFERROR(_xll.qlIndexFixing(Eur6M_MX,AO687,TRUE,Recalc),NA())</f>
        <v>4.4802854938684406E-3</v>
      </c>
      <c r="AS687" s="49">
        <v>4.4850811534200858E-3</v>
      </c>
    </row>
    <row r="688" spans="39:45" x14ac:dyDescent="0.2">
      <c r="AM688" s="11" t="str">
        <f t="shared" ref="AM688:AM716" si="15">AM687</f>
        <v>1D</v>
      </c>
      <c r="AN688" s="48">
        <f>_xll.qlCalendarAdvance(Calendar,AN687,AM688,"f",FALSE)</f>
        <v>43222</v>
      </c>
      <c r="AO688" s="48">
        <f>_xll.qlCalendarAdvance(Calendar,AN688,Ndays&amp;"D",,,_xll.ohTrigger(Trigger,Recalc))</f>
        <v>43224</v>
      </c>
      <c r="AP688" s="49">
        <f>IFERROR(_xll.qlIndexFixing(Eur6M_QL,AO688,TRUE,Recalc),NA())</f>
        <v>4.6041116669049351E-3</v>
      </c>
      <c r="AQ688" s="49">
        <f>IFERROR(_xll.qlIndexFixing(Eur6M_MX,AO688,TRUE,Recalc),NA())</f>
        <v>4.4884046365366243E-3</v>
      </c>
      <c r="AS688" s="49">
        <v>4.493143904648925E-3</v>
      </c>
    </row>
    <row r="689" spans="39:45" x14ac:dyDescent="0.2">
      <c r="AM689" s="11" t="str">
        <f t="shared" si="15"/>
        <v>1D</v>
      </c>
      <c r="AN689" s="48">
        <f>_xll.qlCalendarAdvance(Calendar,AN688,AM689,"f",FALSE)</f>
        <v>43223</v>
      </c>
      <c r="AO689" s="48">
        <f>_xll.qlCalendarAdvance(Calendar,AN689,Ndays&amp;"D",,,_xll.ohTrigger(Trigger,Recalc))</f>
        <v>43227</v>
      </c>
      <c r="AP689" s="49">
        <f>IFERROR(_xll.qlIndexFixing(Eur6M_QL,AO689,TRUE,Recalc),NA())</f>
        <v>4.6121733837290388E-3</v>
      </c>
      <c r="AQ689" s="49">
        <f>IFERROR(_xll.qlIndexFixing(Eur6M_MX,AO689,TRUE,Recalc),NA())</f>
        <v>4.496541023006847E-3</v>
      </c>
      <c r="AS689" s="49">
        <v>4.5012238097091638E-3</v>
      </c>
    </row>
    <row r="690" spans="39:45" x14ac:dyDescent="0.2">
      <c r="AM690" s="11" t="str">
        <f t="shared" si="15"/>
        <v>1D</v>
      </c>
      <c r="AN690" s="48">
        <f>_xll.qlCalendarAdvance(Calendar,AN689,AM690,"f",FALSE)</f>
        <v>43224</v>
      </c>
      <c r="AO690" s="48">
        <f>_xll.qlCalendarAdvance(Calendar,AN690,Ndays&amp;"D",,,_xll.ohTrigger(Trigger,Recalc))</f>
        <v>43228</v>
      </c>
      <c r="AP690" s="49">
        <f>IFERROR(_xll.qlIndexFixing(Eur6M_QL,AO690,TRUE,Recalc),NA())</f>
        <v>4.6284245179763961E-3</v>
      </c>
      <c r="AQ690" s="49">
        <f>IFERROR(_xll.qlIndexFixing(Eur6M_MX,AO690,TRUE,Recalc),NA())</f>
        <v>4.5136699505446852E-3</v>
      </c>
      <c r="AS690" s="49">
        <v>4.5182465652839109E-3</v>
      </c>
    </row>
    <row r="691" spans="39:45" x14ac:dyDescent="0.2">
      <c r="AM691" s="11" t="str">
        <f t="shared" si="15"/>
        <v>1D</v>
      </c>
      <c r="AN691" s="48">
        <f>_xll.qlCalendarAdvance(Calendar,AN690,AM691,"f",FALSE)</f>
        <v>43227</v>
      </c>
      <c r="AO691" s="48">
        <f>_xll.qlCalendarAdvance(Calendar,AN691,Ndays&amp;"D",,,_xll.ohTrigger(Trigger,Recalc))</f>
        <v>43229</v>
      </c>
      <c r="AP691" s="49">
        <f>IFERROR(_xll.qlIndexFixing(Eur6M_QL,AO691,TRUE,Recalc),NA())</f>
        <v>4.6323978440100302E-3</v>
      </c>
      <c r="AQ691" s="49">
        <f>IFERROR(_xll.qlIndexFixing(Eur6M_MX,AO691,TRUE,Recalc),NA())</f>
        <v>4.5173599393242107E-3</v>
      </c>
      <c r="AS691" s="49">
        <v>4.5219048934665457E-3</v>
      </c>
    </row>
    <row r="692" spans="39:45" x14ac:dyDescent="0.2">
      <c r="AM692" s="11" t="str">
        <f t="shared" si="15"/>
        <v>1D</v>
      </c>
      <c r="AN692" s="48">
        <f>_xll.qlCalendarAdvance(Calendar,AN691,AM692,"f",FALSE)</f>
        <v>43228</v>
      </c>
      <c r="AO692" s="48">
        <f>_xll.qlCalendarAdvance(Calendar,AN692,Ndays&amp;"D",,,_xll.ohTrigger(Trigger,Recalc))</f>
        <v>43230</v>
      </c>
      <c r="AP692" s="49">
        <f>IFERROR(_xll.qlIndexFixing(Eur6M_QL,AO692,TRUE,Recalc),NA())</f>
        <v>4.6525151915746332E-3</v>
      </c>
      <c r="AQ692" s="49">
        <f>IFERROR(_xll.qlIndexFixing(Eur6M_MX,AO692,TRUE,Recalc),NA())</f>
        <v>4.5374798205105836E-3</v>
      </c>
      <c r="AS692" s="49">
        <v>4.5418791431424237E-3</v>
      </c>
    </row>
    <row r="693" spans="39:45" x14ac:dyDescent="0.2">
      <c r="AM693" s="11" t="str">
        <f t="shared" si="15"/>
        <v>1D</v>
      </c>
      <c r="AN693" s="48">
        <f>_xll.qlCalendarAdvance(Calendar,AN692,AM693,"f",FALSE)</f>
        <v>43229</v>
      </c>
      <c r="AO693" s="48">
        <f>_xll.qlCalendarAdvance(Calendar,AN693,Ndays&amp;"D",,,_xll.ohTrigger(Trigger,Recalc))</f>
        <v>43231</v>
      </c>
      <c r="AP693" s="49">
        <f>IFERROR(_xll.qlIndexFixing(Eur6M_QL,AO693,TRUE,Recalc),NA())</f>
        <v>4.660590158123098E-3</v>
      </c>
      <c r="AQ693" s="49">
        <f>IFERROR(_xll.qlIndexFixing(Eur6M_MX,AO693,TRUE,Recalc),NA())</f>
        <v>4.5457185910872163E-3</v>
      </c>
      <c r="AS693" s="49">
        <v>4.5500610684788018E-3</v>
      </c>
    </row>
    <row r="694" spans="39:45" x14ac:dyDescent="0.2">
      <c r="AM694" s="11" t="str">
        <f t="shared" si="15"/>
        <v>1D</v>
      </c>
      <c r="AN694" s="48">
        <f>_xll.qlCalendarAdvance(Calendar,AN693,AM694,"f",FALSE)</f>
        <v>43230</v>
      </c>
      <c r="AO694" s="48">
        <f>_xll.qlCalendarAdvance(Calendar,AN694,Ndays&amp;"D",,,_xll.ohTrigger(Trigger,Recalc))</f>
        <v>43234</v>
      </c>
      <c r="AP694" s="49">
        <f>IFERROR(_xll.qlIndexFixing(Eur6M_QL,AO694,TRUE,Recalc),NA())</f>
        <v>4.6686673132960614E-3</v>
      </c>
      <c r="AQ694" s="49">
        <f>IFERROR(_xll.qlIndexFixing(Eur6M_MX,AO694,TRUE,Recalc),NA())</f>
        <v>4.5539742435119421E-3</v>
      </c>
      <c r="AS694" s="49">
        <v>4.5582598446698049E-3</v>
      </c>
    </row>
    <row r="695" spans="39:45" x14ac:dyDescent="0.2">
      <c r="AM695" s="11" t="str">
        <f t="shared" si="15"/>
        <v>1D</v>
      </c>
      <c r="AN695" s="48">
        <f>_xll.qlCalendarAdvance(Calendar,AN694,AM695,"f",FALSE)</f>
        <v>43231</v>
      </c>
      <c r="AO695" s="48">
        <f>_xll.qlCalendarAdvance(Calendar,AN695,Ndays&amp;"D",,,_xll.ohTrigger(Trigger,Recalc))</f>
        <v>43235</v>
      </c>
      <c r="AP695" s="49">
        <f>IFERROR(_xll.qlIndexFixing(Eur6M_QL,AO695,TRUE,Recalc),NA())</f>
        <v>4.6849505627537744E-3</v>
      </c>
      <c r="AQ695" s="49">
        <f>IFERROR(_xll.qlIndexFixing(Eur6M_MX,AO695,TRUE,Recalc),NA())</f>
        <v>4.5713536734169561E-3</v>
      </c>
      <c r="AS695" s="49">
        <v>4.575537031396122E-3</v>
      </c>
    </row>
    <row r="696" spans="39:45" x14ac:dyDescent="0.2">
      <c r="AM696" s="11" t="str">
        <f t="shared" si="15"/>
        <v>1D</v>
      </c>
      <c r="AN696" s="48">
        <f>_xll.qlCalendarAdvance(Calendar,AN695,AM696,"f",FALSE)</f>
        <v>43234</v>
      </c>
      <c r="AO696" s="48">
        <f>_xll.qlCalendarAdvance(Calendar,AN696,Ndays&amp;"D",,,_xll.ohTrigger(Trigger,Recalc))</f>
        <v>43236</v>
      </c>
      <c r="AP696" s="49">
        <f>IFERROR(_xll.qlIndexFixing(Eur6M_QL,AO696,TRUE,Recalc),NA())</f>
        <v>4.6889308896001626E-3</v>
      </c>
      <c r="AQ696" s="49">
        <f>IFERROR(_xll.qlIndexFixing(Eur6M_MX,AO696,TRUE,Recalc),NA())</f>
        <v>4.57509599340198E-3</v>
      </c>
      <c r="AS696" s="49">
        <v>4.5792452954213593E-3</v>
      </c>
    </row>
    <row r="697" spans="39:45" x14ac:dyDescent="0.2">
      <c r="AM697" s="11" t="str">
        <f t="shared" si="15"/>
        <v>1D</v>
      </c>
      <c r="AN697" s="48">
        <f>_xll.qlCalendarAdvance(Calendar,AN696,AM697,"f",FALSE)</f>
        <v>43235</v>
      </c>
      <c r="AO697" s="48">
        <f>_xll.qlCalendarAdvance(Calendar,AN697,Ndays&amp;"D",,,_xll.ohTrigger(Trigger,Recalc))</f>
        <v>43237</v>
      </c>
      <c r="AP697" s="49">
        <f>IFERROR(_xll.qlIndexFixing(Eur6M_QL,AO697,TRUE,Recalc),NA())</f>
        <v>4.7090857279464687E-3</v>
      </c>
      <c r="AQ697" s="49">
        <f>IFERROR(_xll.qlIndexFixing(Eur6M_MX,AO697,TRUE,Recalc),NA())</f>
        <v>4.5955038788469483E-3</v>
      </c>
      <c r="AS697" s="49">
        <v>4.5995049347157405E-3</v>
      </c>
    </row>
    <row r="698" spans="39:45" x14ac:dyDescent="0.2">
      <c r="AM698" s="11" t="str">
        <f t="shared" si="15"/>
        <v>1D</v>
      </c>
      <c r="AN698" s="48">
        <f>_xll.qlCalendarAdvance(Calendar,AN697,AM698,"f",FALSE)</f>
        <v>43236</v>
      </c>
      <c r="AO698" s="48">
        <f>_xll.qlCalendarAdvance(Calendar,AN698,Ndays&amp;"D",,,_xll.ohTrigger(Trigger,Recalc))</f>
        <v>43238</v>
      </c>
      <c r="AP698" s="49">
        <f>IFERROR(_xll.qlIndexFixing(Eur6M_QL,AO698,TRUE,Recalc),NA())</f>
        <v>4.7171759011778031E-3</v>
      </c>
      <c r="AQ698" s="49">
        <f>IFERROR(_xll.qlIndexFixing(Eur6M_MX,AO698,TRUE,Recalc),NA())</f>
        <v>4.6038597060762123E-3</v>
      </c>
      <c r="AS698" s="49">
        <v>4.6078038806879095E-3</v>
      </c>
    </row>
    <row r="699" spans="39:45" x14ac:dyDescent="0.2">
      <c r="AM699" s="11" t="str">
        <f t="shared" si="15"/>
        <v>1D</v>
      </c>
      <c r="AN699" s="48">
        <f>_xll.qlCalendarAdvance(Calendar,AN698,AM699,"f",FALSE)</f>
        <v>43237</v>
      </c>
      <c r="AO699" s="48">
        <f>_xll.qlCalendarAdvance(Calendar,AN699,Ndays&amp;"D",,,_xll.ohTrigger(Trigger,Recalc))</f>
        <v>43241</v>
      </c>
      <c r="AP699" s="49">
        <f>IFERROR(_xll.qlIndexFixing(Eur6M_QL,AO699,TRUE,Recalc),NA())</f>
        <v>4.725268225577511E-3</v>
      </c>
      <c r="AQ699" s="49">
        <f>IFERROR(_xll.qlIndexFixing(Eur6M_MX,AO699,TRUE,Recalc),NA())</f>
        <v>4.6122320406731237E-3</v>
      </c>
      <c r="AS699" s="49">
        <v>4.6161193636601082E-3</v>
      </c>
    </row>
    <row r="700" spans="39:45" x14ac:dyDescent="0.2">
      <c r="AM700" s="11" t="str">
        <f t="shared" si="15"/>
        <v>1D</v>
      </c>
      <c r="AN700" s="48">
        <f>_xll.qlCalendarAdvance(Calendar,AN699,AM700,"f",FALSE)</f>
        <v>43238</v>
      </c>
      <c r="AO700" s="48">
        <f>_xll.qlCalendarAdvance(Calendar,AN700,Ndays&amp;"D",,,_xll.ohTrigger(Trigger,Recalc))</f>
        <v>43242</v>
      </c>
      <c r="AP700" s="49">
        <f>IFERROR(_xll.qlIndexFixing(Eur6M_QL,AO700,TRUE,Recalc),NA())</f>
        <v>4.7415832918905644E-3</v>
      </c>
      <c r="AQ700" s="49">
        <f>IFERROR(_xll.qlIndexFixing(Eur6M_MX,AO700,TRUE,Recalc),NA())</f>
        <v>4.62984719180933E-3</v>
      </c>
      <c r="AS700" s="49">
        <v>4.6336366283717201E-3</v>
      </c>
    </row>
    <row r="701" spans="39:45" x14ac:dyDescent="0.2">
      <c r="AM701" s="11" t="str">
        <f t="shared" si="15"/>
        <v>1D</v>
      </c>
      <c r="AN701" s="48">
        <f>_xll.qlCalendarAdvance(Calendar,AN700,AM701,"f",FALSE)</f>
        <v>43241</v>
      </c>
      <c r="AO701" s="48">
        <f>_xll.qlCalendarAdvance(Calendar,AN701,Ndays&amp;"D",,,_xll.ohTrigger(Trigger,Recalc))</f>
        <v>43243</v>
      </c>
      <c r="AP701" s="49">
        <f>IFERROR(_xll.qlIndexFixing(Eur6M_QL,AO701,TRUE,Recalc),NA())</f>
        <v>4.7455703703558399E-3</v>
      </c>
      <c r="AQ701" s="49">
        <f>IFERROR(_xll.qlIndexFixing(Eur6M_MX,AO701,TRUE,Recalc),NA())</f>
        <v>4.6336453001531702E-3</v>
      </c>
      <c r="AS701" s="49">
        <v>4.6373987024158963E-3</v>
      </c>
    </row>
    <row r="702" spans="39:45" x14ac:dyDescent="0.2">
      <c r="AM702" s="11" t="str">
        <f t="shared" si="15"/>
        <v>1D</v>
      </c>
      <c r="AN702" s="48">
        <f>_xll.qlCalendarAdvance(Calendar,AN701,AM702,"f",FALSE)</f>
        <v>43242</v>
      </c>
      <c r="AO702" s="48">
        <f>_xll.qlCalendarAdvance(Calendar,AN702,Ndays&amp;"D",,,_xll.ohTrigger(Trigger,Recalc))</f>
        <v>43244</v>
      </c>
      <c r="AP702" s="49">
        <f>IFERROR(_xll.qlIndexFixing(Eur6M_QL,AO702,TRUE,Recalc),NA())</f>
        <v>4.7657619360753009E-3</v>
      </c>
      <c r="AQ702" s="49">
        <f>IFERROR(_xll.qlIndexFixing(Eur6M_MX,AO702,TRUE,Recalc),NA())</f>
        <v>4.654339407027675E-3</v>
      </c>
      <c r="AS702" s="49">
        <v>4.6579432253848873E-3</v>
      </c>
    </row>
    <row r="703" spans="39:45" x14ac:dyDescent="0.2">
      <c r="AM703" s="11" t="str">
        <f t="shared" si="15"/>
        <v>1D</v>
      </c>
      <c r="AN703" s="48">
        <f>_xll.qlCalendarAdvance(Calendar,AN702,AM703,"f",FALSE)</f>
        <v>43243</v>
      </c>
      <c r="AO703" s="48">
        <f>_xll.qlCalendarAdvance(Calendar,AN703,Ndays&amp;"D",,,_xll.ohTrigger(Trigger,Recalc))</f>
        <v>43245</v>
      </c>
      <c r="AP703" s="49">
        <f>IFERROR(_xll.qlIndexFixing(Eur6M_QL,AO703,TRUE,Recalc),NA())</f>
        <v>4.7738670607284754E-3</v>
      </c>
      <c r="AQ703" s="49">
        <f>IFERROR(_xll.qlIndexFixing(Eur6M_MX,AO703,TRUE,Recalc),NA())</f>
        <v>4.6628096319634646E-3</v>
      </c>
      <c r="AS703" s="49">
        <v>4.6663569623667973E-3</v>
      </c>
    </row>
    <row r="704" spans="39:45" x14ac:dyDescent="0.2">
      <c r="AM704" s="11" t="str">
        <f t="shared" si="15"/>
        <v>1D</v>
      </c>
      <c r="AN704" s="48">
        <f>_xll.qlCalendarAdvance(Calendar,AN703,AM704,"f",FALSE)</f>
        <v>43244</v>
      </c>
      <c r="AO704" s="48">
        <f>_xll.qlCalendarAdvance(Calendar,AN704,Ndays&amp;"D",,,_xll.ohTrigger(Trigger,Recalc))</f>
        <v>43248</v>
      </c>
      <c r="AP704" s="49">
        <f>IFERROR(_xll.qlIndexFixing(Eur6M_QL,AO704,TRUE,Recalc),NA())</f>
        <v>4.7819743014046578E-3</v>
      </c>
      <c r="AQ704" s="49">
        <f>IFERROR(_xll.qlIndexFixing(Eur6M_MX,AO704,TRUE,Recalc),NA())</f>
        <v>4.6712959772582151E-3</v>
      </c>
      <c r="AS704" s="49">
        <v>4.6747869116124125E-3</v>
      </c>
    </row>
    <row r="705" spans="39:45" x14ac:dyDescent="0.2">
      <c r="AM705" s="11" t="str">
        <f t="shared" si="15"/>
        <v>1D</v>
      </c>
      <c r="AN705" s="48">
        <f>_xll.qlCalendarAdvance(Calendar,AN704,AM705,"f",FALSE)</f>
        <v>43245</v>
      </c>
      <c r="AO705" s="48">
        <f>_xll.qlCalendarAdvance(Calendar,AN705,Ndays&amp;"D",,,_xll.ohTrigger(Trigger,Recalc))</f>
        <v>43249</v>
      </c>
      <c r="AP705" s="49">
        <f>IFERROR(_xll.qlIndexFixing(Eur6M_QL,AO705,TRUE,Recalc),NA())</f>
        <v>4.7859663093589517E-3</v>
      </c>
      <c r="AQ705" s="49">
        <f>IFERROR(_xll.qlIndexFixing(Eur6M_MX,AO705,TRUE,Recalc),NA())</f>
        <v>4.6751363973605064E-3</v>
      </c>
      <c r="AS705" s="49">
        <v>4.6785897521809706E-3</v>
      </c>
    </row>
    <row r="706" spans="39:45" x14ac:dyDescent="0.2">
      <c r="AM706" s="11" t="str">
        <f t="shared" si="15"/>
        <v>1D</v>
      </c>
      <c r="AN706" s="48">
        <f>_xll.qlCalendarAdvance(Calendar,AN705,AM706,"f",FALSE)</f>
        <v>43248</v>
      </c>
      <c r="AO706" s="48">
        <f>_xll.qlCalendarAdvance(Calendar,AN706,Ndays&amp;"D",,,_xll.ohTrigger(Trigger,Recalc))</f>
        <v>43250</v>
      </c>
      <c r="AP706" s="49">
        <f>IFERROR(_xll.qlIndexFixing(Eur6M_QL,AO706,TRUE,Recalc),NA())</f>
        <v>4.802314484584431E-3</v>
      </c>
      <c r="AQ706" s="49">
        <f>IFERROR(_xll.qlIndexFixing(Eur6M_MX,AO706,TRUE,Recalc),NA())</f>
        <v>4.6929892418714845E-3</v>
      </c>
      <c r="AS706" s="49">
        <v>4.6963494857824974E-3</v>
      </c>
    </row>
    <row r="707" spans="39:45" x14ac:dyDescent="0.2">
      <c r="AM707" s="11" t="str">
        <f t="shared" si="15"/>
        <v>1D</v>
      </c>
      <c r="AN707" s="48">
        <f>_xll.qlCalendarAdvance(Calendar,AN706,AM707,"f",FALSE)</f>
        <v>43249</v>
      </c>
      <c r="AO707" s="48">
        <f>_xll.qlCalendarAdvance(Calendar,AN707,Ndays&amp;"D",,,_xll.ohTrigger(Trigger,Recalc))</f>
        <v>43251</v>
      </c>
      <c r="AP707" s="49">
        <f>IFERROR(_xll.qlIndexFixing(Eur6M_QL,AO707,TRUE,Recalc),NA())</f>
        <v>4.8184199959551951E-3</v>
      </c>
      <c r="AQ707" s="49">
        <f>IFERROR(_xll.qlIndexFixing(Eur6M_MX,AO707,TRUE,Recalc),NA())</f>
        <v>4.709276957632247E-3</v>
      </c>
      <c r="AS707" s="49">
        <v>4.7125051022721522E-3</v>
      </c>
    </row>
    <row r="708" spans="39:45" x14ac:dyDescent="0.2">
      <c r="AM708" s="11" t="str">
        <f t="shared" si="15"/>
        <v>1D</v>
      </c>
      <c r="AN708" s="48">
        <f>_xll.qlCalendarAdvance(Calendar,AN707,AM708,"f",FALSE)</f>
        <v>43250</v>
      </c>
      <c r="AO708" s="48">
        <f>_xll.qlCalendarAdvance(Calendar,AN708,Ndays&amp;"D",,,_xll.ohTrigger(Trigger,Recalc))</f>
        <v>43252</v>
      </c>
      <c r="AP708" s="49">
        <f>IFERROR(_xll.qlIndexFixing(Eur6M_QL,AO708,TRUE,Recalc),NA())</f>
        <v>4.8265386509550572E-3</v>
      </c>
      <c r="AQ708" s="49">
        <f>IFERROR(_xll.qlIndexFixing(Eur6M_MX,AO708,TRUE,Recalc),NA())</f>
        <v>4.717852003191989E-3</v>
      </c>
      <c r="AS708" s="49">
        <v>4.7210241906974499E-3</v>
      </c>
    </row>
    <row r="709" spans="39:45" x14ac:dyDescent="0.2">
      <c r="AM709" s="11" t="str">
        <f t="shared" si="15"/>
        <v>1D</v>
      </c>
      <c r="AN709" s="48">
        <f>_xll.qlCalendarAdvance(Calendar,AN708,AM709,"f",FALSE)</f>
        <v>43251</v>
      </c>
      <c r="AO709" s="48">
        <f>_xll.qlCalendarAdvance(Calendar,AN709,Ndays&amp;"D",,,_xll.ohTrigger(Trigger,Recalc))</f>
        <v>43255</v>
      </c>
      <c r="AP709" s="49">
        <f>IFERROR(_xll.qlIndexFixing(Eur6M_QL,AO709,TRUE,Recalc),NA())</f>
        <v>4.8346593902207947E-3</v>
      </c>
      <c r="AQ709" s="49">
        <f>IFERROR(_xll.qlIndexFixing(Eur6M_MX,AO709,TRUE,Recalc),NA())</f>
        <v>4.7264428956366291E-3</v>
      </c>
      <c r="AS709" s="49">
        <v>4.7295592826862489E-3</v>
      </c>
    </row>
    <row r="710" spans="39:45" x14ac:dyDescent="0.2">
      <c r="AM710" s="11" t="str">
        <f t="shared" si="15"/>
        <v>1D</v>
      </c>
      <c r="AN710" s="48">
        <f>_xll.qlCalendarAdvance(Calendar,AN709,AM710,"f",FALSE)</f>
        <v>43252</v>
      </c>
      <c r="AO710" s="48">
        <f>_xll.qlCalendarAdvance(Calendar,AN710,Ndays&amp;"D",,,_xll.ohTrigger(Trigger,Recalc))</f>
        <v>43256</v>
      </c>
      <c r="AP710" s="49">
        <f>IFERROR(_xll.qlIndexFixing(Eur6M_QL,AO710,TRUE,Recalc),NA())</f>
        <v>4.8427822092978277E-3</v>
      </c>
      <c r="AQ710" s="49">
        <f>IFERROR(_xll.qlIndexFixing(Eur6M_MX,AO710,TRUE,Recalc),NA())</f>
        <v>4.7350495768587672E-3</v>
      </c>
      <c r="AS710" s="49">
        <v>4.7381103294491618E-3</v>
      </c>
    </row>
    <row r="711" spans="39:45" x14ac:dyDescent="0.2">
      <c r="AM711" s="11" t="str">
        <f t="shared" si="15"/>
        <v>1D</v>
      </c>
      <c r="AN711" s="48">
        <f>_xll.qlCalendarAdvance(Calendar,AN710,AM711,"f",FALSE)</f>
        <v>43255</v>
      </c>
      <c r="AO711" s="48">
        <f>_xll.qlCalendarAdvance(Calendar,AN711,Ndays&amp;"D",,,_xll.ohTrigger(Trigger,Recalc))</f>
        <v>43257</v>
      </c>
      <c r="AP711" s="49">
        <f>IFERROR(_xll.qlIndexFixing(Eur6M_QL,AO711,TRUE,Recalc),NA())</f>
        <v>4.8591615431843203E-3</v>
      </c>
      <c r="AQ711" s="49">
        <f>IFERROR(_xll.qlIndexFixing(Eur6M_MX,AO711,TRUE,Recalc),NA())</f>
        <v>4.7531085901322328E-3</v>
      </c>
      <c r="AS711" s="49">
        <v>4.7560814864686905E-3</v>
      </c>
    </row>
    <row r="712" spans="39:45" x14ac:dyDescent="0.2">
      <c r="AM712" s="11" t="str">
        <f t="shared" si="15"/>
        <v>1D</v>
      </c>
      <c r="AN712" s="48">
        <f>_xll.qlCalendarAdvance(Calendar,AN711,AM712,"f",FALSE)</f>
        <v>43256</v>
      </c>
      <c r="AO712" s="48">
        <f>_xll.qlCalendarAdvance(Calendar,AN712,Ndays&amp;"D",,,_xll.ohTrigger(Trigger,Recalc))</f>
        <v>43258</v>
      </c>
      <c r="AP712" s="49">
        <f>IFERROR(_xll.qlIndexFixing(Eur6M_QL,AO712,TRUE,Recalc),NA())</f>
        <v>4.8752941962889656E-3</v>
      </c>
      <c r="AQ712" s="49">
        <f>IFERROR(_xll.qlIndexFixing(Eur6M_MX,AO712,TRUE,Recalc),NA())</f>
        <v>4.769633018395285E-3</v>
      </c>
      <c r="AS712" s="49">
        <v>4.7724730806270139E-3</v>
      </c>
    </row>
    <row r="713" spans="39:45" x14ac:dyDescent="0.2">
      <c r="AM713" s="11" t="str">
        <f t="shared" si="15"/>
        <v>1D</v>
      </c>
      <c r="AN713" s="48">
        <f>_xll.qlCalendarAdvance(Calendar,AN712,AM713,"f",FALSE)</f>
        <v>43257</v>
      </c>
      <c r="AO713" s="48">
        <f>_xll.qlCalendarAdvance(Calendar,AN713,Ndays&amp;"D",,,_xll.ohTrigger(Trigger,Recalc))</f>
        <v>43259</v>
      </c>
      <c r="AP713" s="49">
        <f>IFERROR(_xll.qlIndexFixing(Eur6M_QL,AO713,TRUE,Recalc),NA())</f>
        <v>4.8834273492654179E-3</v>
      </c>
      <c r="AQ713" s="49">
        <f>IFERROR(_xll.qlIndexFixing(Eur6M_MX,AO713,TRUE,Recalc),NA())</f>
        <v>4.778317762907899E-3</v>
      </c>
      <c r="AS713" s="49">
        <v>4.7811031615951176E-3</v>
      </c>
    </row>
    <row r="714" spans="39:45" x14ac:dyDescent="0.2">
      <c r="AM714" s="11" t="str">
        <f t="shared" si="15"/>
        <v>1D</v>
      </c>
      <c r="AN714" s="48">
        <f>_xll.qlCalendarAdvance(Calendar,AN713,AM714,"f",FALSE)</f>
        <v>43258</v>
      </c>
      <c r="AO714" s="48">
        <f>_xll.qlCalendarAdvance(Calendar,AN714,Ndays&amp;"D",,,_xll.ohTrigger(Trigger,Recalc))</f>
        <v>43262</v>
      </c>
      <c r="AP714" s="49">
        <f>IFERROR(_xll.qlIndexFixing(Eur6M_QL,AO714,TRUE,Recalc),NA())</f>
        <v>4.8915625563220547E-3</v>
      </c>
      <c r="AQ714" s="49">
        <f>IFERROR(_xll.qlIndexFixing(Eur6M_MX,AO714,TRUE,Recalc),NA())</f>
        <v>4.7870179421572812E-3</v>
      </c>
      <c r="AS714" s="49">
        <v>4.7897488999083691E-3</v>
      </c>
    </row>
    <row r="715" spans="39:45" x14ac:dyDescent="0.2">
      <c r="AM715" s="11" t="str">
        <f t="shared" si="15"/>
        <v>1D</v>
      </c>
      <c r="AN715" s="48">
        <f>_xll.qlCalendarAdvance(Calendar,AN714,AM715,"f",FALSE)</f>
        <v>43259</v>
      </c>
      <c r="AO715" s="48">
        <f>_xll.qlCalendarAdvance(Calendar,AN715,Ndays&amp;"D",,,_xll.ohTrigger(Trigger,Recalc))</f>
        <v>43263</v>
      </c>
      <c r="AP715" s="49">
        <f>IFERROR(_xll.qlIndexFixing(Eur6M_QL,AO715,TRUE,Recalc),NA())</f>
        <v>4.8996998133367092E-3</v>
      </c>
      <c r="AQ715" s="49">
        <f>IFERROR(_xll.qlIndexFixing(Eur6M_MX,AO715,TRUE,Recalc),NA())</f>
        <v>4.7957334962372526E-3</v>
      </c>
      <c r="AS715" s="49">
        <v>4.7984102452122935E-3</v>
      </c>
    </row>
    <row r="716" spans="39:45" x14ac:dyDescent="0.2">
      <c r="AM716" s="12" t="str">
        <f t="shared" si="15"/>
        <v>1D</v>
      </c>
      <c r="AN716" s="50">
        <f>_xll.qlCalendarAdvance(Calendar,AN715,AM716,"f",FALSE)</f>
        <v>43262</v>
      </c>
      <c r="AO716" s="50">
        <f>_xll.qlCalendarAdvance(Calendar,AN716,Ndays&amp;"D",,,_xll.ohTrigger(Trigger,Recalc))</f>
        <v>43264</v>
      </c>
      <c r="AP716" s="51">
        <f>IFERROR(_xll.qlIndexFixing(Eur6M_QL,AO716,TRUE,Recalc),NA())</f>
        <v>4.9161099696617598E-3</v>
      </c>
      <c r="AQ716" s="51">
        <f>IFERROR(_xll.qlIndexFixing(Eur6M_MX,AO716,TRUE,Recalc),NA())</f>
        <v>4.8139835056238171E-3</v>
      </c>
      <c r="AS716" s="51">
        <v>4.816578014891138E-3</v>
      </c>
    </row>
  </sheetData>
  <mergeCells count="8">
    <mergeCell ref="V2:V3"/>
    <mergeCell ref="B3:B4"/>
    <mergeCell ref="C3:C4"/>
    <mergeCell ref="D3:D4"/>
    <mergeCell ref="O3:O4"/>
    <mergeCell ref="R3:R4"/>
    <mergeCell ref="Q3:Q4"/>
    <mergeCell ref="P3:P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16</vt:i4>
      </vt:variant>
    </vt:vector>
  </HeadingPairs>
  <TitlesOfParts>
    <vt:vector size="19" baseType="lpstr">
      <vt:lpstr>General Settings</vt:lpstr>
      <vt:lpstr>Check Eur3M</vt:lpstr>
      <vt:lpstr>Check Eur6M</vt:lpstr>
      <vt:lpstr>Calendar</vt:lpstr>
      <vt:lpstr>Currency</vt:lpstr>
      <vt:lpstr>'Check Eur3M'!Eur3M_MX</vt:lpstr>
      <vt:lpstr>'Check Eur3M'!Eur3M_QL</vt:lpstr>
      <vt:lpstr>'Check Eur6M'!Eur6M_MX</vt:lpstr>
      <vt:lpstr>'Check Eur6M'!Eur6M_QL</vt:lpstr>
      <vt:lpstr>EvaluationDate</vt:lpstr>
      <vt:lpstr>FamilyName</vt:lpstr>
      <vt:lpstr>Ndays</vt:lpstr>
      <vt:lpstr>ObjectOverwrite</vt:lpstr>
      <vt:lpstr>Permanent</vt:lpstr>
      <vt:lpstr>'Check Eur6M'!Recalc</vt:lpstr>
      <vt:lpstr>Recalc</vt:lpstr>
      <vt:lpstr>'Check Eur3M'!Tenor</vt:lpstr>
      <vt:lpstr>'Check Eur6M'!Tenor</vt:lpstr>
      <vt:lpstr>Trigger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BARONE RICCARDO</cp:lastModifiedBy>
  <dcterms:created xsi:type="dcterms:W3CDTF">2013-12-09T23:24:41Z</dcterms:created>
  <dcterms:modified xsi:type="dcterms:W3CDTF">2015-09-01T06:18:48Z</dcterms:modified>
</cp:coreProperties>
</file>