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h\Desktop\PhD\Classes\IsoCamp\"/>
    </mc:Choice>
  </mc:AlternateContent>
  <xr:revisionPtr revIDLastSave="0" documentId="13_ncr:1_{AC1F87C4-A51C-4B89-8B64-FFA136ACAC13}" xr6:coauthVersionLast="43" xr6:coauthVersionMax="43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44" i="1" l="1"/>
  <c r="M40" i="1"/>
  <c r="M36" i="1"/>
  <c r="M32" i="1"/>
  <c r="M28" i="1"/>
  <c r="M24" i="1"/>
  <c r="M20" i="1"/>
  <c r="M16" i="1"/>
  <c r="M12" i="1"/>
  <c r="M8" i="1"/>
  <c r="M6" i="1"/>
  <c r="M4" i="1"/>
  <c r="M2" i="1"/>
  <c r="M48" i="1"/>
  <c r="M46" i="1"/>
  <c r="K2" i="1"/>
  <c r="K48" i="1"/>
  <c r="K46" i="1"/>
  <c r="K44" i="1"/>
  <c r="K40" i="1"/>
  <c r="K36" i="1"/>
  <c r="K32" i="1"/>
  <c r="K28" i="1"/>
  <c r="K24" i="1"/>
  <c r="K20" i="1"/>
  <c r="K16" i="1"/>
  <c r="K12" i="1"/>
  <c r="K8" i="1"/>
  <c r="K6" i="1"/>
  <c r="K4" i="1"/>
  <c r="G44" i="1"/>
  <c r="I44" i="1" s="1"/>
  <c r="G40" i="1"/>
  <c r="I40" i="1" s="1"/>
  <c r="G36" i="1"/>
  <c r="I36" i="1" s="1"/>
  <c r="G32" i="1"/>
  <c r="I32" i="1" s="1"/>
  <c r="G28" i="1"/>
  <c r="G24" i="1"/>
  <c r="G20" i="1"/>
  <c r="I20" i="1" s="1"/>
  <c r="G16" i="1"/>
  <c r="I16" i="1" s="1"/>
  <c r="G12" i="1"/>
  <c r="I12" i="1" s="1"/>
  <c r="I24" i="1"/>
  <c r="I28" i="1"/>
  <c r="I4" i="1"/>
  <c r="I6" i="1"/>
  <c r="I8" i="1"/>
  <c r="I2" i="1"/>
  <c r="G8" i="1"/>
  <c r="G6" i="1"/>
  <c r="G4" i="1"/>
  <c r="G2" i="1"/>
  <c r="G48" i="1"/>
  <c r="G46" i="1"/>
</calcChain>
</file>

<file path=xl/sharedStrings.xml><?xml version="1.0" encoding="utf-8"?>
<sst xmlns="http://schemas.openxmlformats.org/spreadsheetml/2006/main" count="245" uniqueCount="69">
  <si>
    <t>Line</t>
  </si>
  <si>
    <t>Analysis</t>
  </si>
  <si>
    <t>Time Code</t>
  </si>
  <si>
    <t>Port</t>
  </si>
  <si>
    <t>Inj Nr</t>
  </si>
  <si>
    <t>d(18_16)Mean</t>
  </si>
  <si>
    <t>d(D_H)Mean</t>
  </si>
  <si>
    <t>H2O_Mean</t>
  </si>
  <si>
    <t>Ignore</t>
  </si>
  <si>
    <t>Good</t>
  </si>
  <si>
    <t>Identifier 1</t>
  </si>
  <si>
    <t>Identifier 2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</si>
  <si>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</si>
  <si>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</si>
  <si>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</si>
  <si>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</si>
  <si>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</si>
  <si>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</si>
  <si>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</si>
  <si>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</si>
  <si>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</si>
  <si>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</si>
  <si>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</si>
  <si>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</si>
  <si>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</si>
  <si>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</si>
  <si>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</si>
  <si>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</si>
  <si>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</si>
  <si>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DAS Temp</t>
  </si>
  <si>
    <t>Tray</t>
  </si>
  <si>
    <t>Sample</t>
  </si>
  <si>
    <t>Job</t>
  </si>
  <si>
    <t>Method</t>
  </si>
  <si>
    <t>Error Code</t>
  </si>
  <si>
    <t>P-8435</t>
  </si>
  <si>
    <t>EV</t>
  </si>
  <si>
    <t>RM</t>
  </si>
  <si>
    <t>H2O</t>
  </si>
  <si>
    <t>GJB_Rinse</t>
  </si>
  <si>
    <t>P-8436</t>
  </si>
  <si>
    <t>PZ</t>
  </si>
  <si>
    <t>P-8437</t>
  </si>
  <si>
    <t>UT2</t>
  </si>
  <si>
    <t>P-8438</t>
  </si>
  <si>
    <t>P-8439</t>
  </si>
  <si>
    <t>GRP3-1</t>
  </si>
  <si>
    <t>P-8440</t>
  </si>
  <si>
    <t>GRP3-2</t>
  </si>
  <si>
    <t>P-8441</t>
  </si>
  <si>
    <t>GRP3-3</t>
  </si>
  <si>
    <t>P-8442</t>
  </si>
  <si>
    <t>GRP3-4</t>
  </si>
  <si>
    <t>P-8443</t>
  </si>
  <si>
    <t>GRP3-5</t>
  </si>
  <si>
    <t>P-8444</t>
  </si>
  <si>
    <t>GRP3-6</t>
  </si>
  <si>
    <t>P-8445</t>
  </si>
  <si>
    <t>GRP3-7</t>
  </si>
  <si>
    <t>P-8446</t>
  </si>
  <si>
    <t>GRP3-8</t>
  </si>
  <si>
    <t>P-8447</t>
  </si>
  <si>
    <t>P-8448</t>
  </si>
  <si>
    <t>GRP3-9</t>
  </si>
  <si>
    <t>P-8449</t>
  </si>
  <si>
    <t>Av of measured</t>
  </si>
  <si>
    <t>Known</t>
  </si>
  <si>
    <t>Final d18O</t>
  </si>
  <si>
    <t>Final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</si>
</sst>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:mm:ss"/>
    <numFmt numFmtId="165" formatCode="mm\-dd"/>
    <numFmt numFmtId="166" formatCode="m\-d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/>
    <xf numFmtId="2" fontId="1" fillId="0" borderId="0" xfId="0" applyNumberFormat="1" applyFont="1" applyAlignment="1">
      <alignment horizontal="right"/>
    </xf>
    <xf numFmtId="0" fontId="2" fillId="0" borderId="0" xfId="0" applyFont="1" applyAlignment="1"/>
    <xf numFmtId="2" fontId="2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Sheet1!$G$46:$G$48</c:f>
              <c:numCache>
                <c:formatCode>General</c:formatCode>
                <c:ptCount val="3"/>
                <c:pt idx="0">
                  <c:v>4.7290000000000001</c:v>
                </c:pt>
                <c:pt idx="2">
                  <c:v>-13.353999999999999</c:v>
                </c:pt>
              </c:numCache>
            </c:numRef>
          </c:xVal>
          <c:yVal>
            <c:numRef>
              <c:f>Sheet1!$H$46:$H$48</c:f>
              <c:numCache>
                <c:formatCode>General</c:formatCode>
                <c:ptCount val="3"/>
                <c:pt idx="0">
                  <c:v>1.73</c:v>
                </c:pt>
                <c:pt idx="2">
                  <c:v>-16.03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8C-4708-9AAC-D6B266F6A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49080"/>
        <c:axId val="691248424"/>
      </c:scatterChart>
      <c:valAx>
        <c:axId val="6912490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248424"/>
        <c:crosses val="max"/>
        <c:crossBetween val="midCat"/>
      </c:valAx>
      <c:valAx>
        <c:axId val="6912484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249080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Sheet1!$C$2:$C$8</c:f>
              <c:numCache>
                <c:formatCode>yyyy/mm/dd\ h:mm:ss</c:formatCode>
                <c:ptCount val="7"/>
                <c:pt idx="0">
                  <c:v>43626.786805555559</c:v>
                </c:pt>
                <c:pt idx="1">
                  <c:v>43626.793020833335</c:v>
                </c:pt>
                <c:pt idx="2">
                  <c:v>43626.974976851852</c:v>
                </c:pt>
                <c:pt idx="3">
                  <c:v>43626.981180555558</c:v>
                </c:pt>
                <c:pt idx="4">
                  <c:v>43627.203969907408</c:v>
                </c:pt>
                <c:pt idx="5">
                  <c:v>43627.210173611114</c:v>
                </c:pt>
                <c:pt idx="6">
                  <c:v>43627.254826388889</c:v>
                </c:pt>
              </c:numCache>
            </c:numRef>
          </c:xVal>
          <c:yVal>
            <c:numRef>
              <c:f>Sheet1!$I$2:$I$8</c:f>
              <c:numCache>
                <c:formatCode>0.00</c:formatCode>
                <c:ptCount val="7"/>
                <c:pt idx="0">
                  <c:v>-10.359800099999999</c:v>
                </c:pt>
                <c:pt idx="2">
                  <c:v>-10.29252625</c:v>
                </c:pt>
                <c:pt idx="4">
                  <c:v>-10.475687899999999</c:v>
                </c:pt>
                <c:pt idx="6">
                  <c:v>-10.38778995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B-4733-9940-F9D0D79F8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455256"/>
        <c:axId val="513466800"/>
      </c:scatterChart>
      <c:valAx>
        <c:axId val="69045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m/dd\ 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466800"/>
        <c:crosses val="autoZero"/>
        <c:crossBetween val="midCat"/>
      </c:valAx>
      <c:valAx>
        <c:axId val="51346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5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2207458442694665"/>
                  <c:y val="0.28200823855351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Sheet1!$K$46:$K$48</c:f>
              <c:numCache>
                <c:formatCode>General</c:formatCode>
                <c:ptCount val="3"/>
                <c:pt idx="0">
                  <c:v>38.966499999999996</c:v>
                </c:pt>
                <c:pt idx="2">
                  <c:v>-112.2135</c:v>
                </c:pt>
              </c:numCache>
            </c:numRef>
          </c:xVal>
          <c:yVal>
            <c:numRef>
              <c:f>Sheet1!$L$46:$L$48</c:f>
              <c:numCache>
                <c:formatCode>General</c:formatCode>
                <c:ptCount val="3"/>
                <c:pt idx="0">
                  <c:v>17.5</c:v>
                </c:pt>
                <c:pt idx="2">
                  <c:v>-119.81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8-4406-96AF-E307DFAE9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031952"/>
        <c:axId val="753030312"/>
      </c:scatterChart>
      <c:valAx>
        <c:axId val="75303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30312"/>
        <c:crosses val="autoZero"/>
        <c:crossBetween val="midCat"/>
      </c:valAx>
      <c:valAx>
        <c:axId val="75303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03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89535</xdr:colOff>
      <xdr:row>31</xdr:row>
      <xdr:rowOff>154305</xdr:rowOff>
    </xdr:from>
    <xdr:to>
      <xdr:col>24</xdr:col>
      <xdr:colOff>927735</xdr:colOff>
      <xdr:row>45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E7B9C-4568-4789-A46C-74C1E8A6C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369570</xdr:colOff>
      <xdr:row>3</xdr:row>
      <xdr:rowOff>51435</xdr:rowOff>
    </xdr:from>
    <xdr:to>
      <xdr:col>25</xdr:col>
      <xdr:colOff>944880</xdr:colOff>
      <xdr:row>17</xdr:row>
      <xdr:rowOff>20955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0DC0C6-C8D4-4671-8614-980E770F4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121920</xdr:colOff>
      <xdr:row>33</xdr:row>
      <xdr:rowOff>20955</xdr:rowOff>
    </xdr:from>
    <xdr:to>
      <xdr:col>20</xdr:col>
      <xdr:colOff>422910</xdr:colOff>
      <xdr:row>46</xdr:row>
      <xdr:rowOff>188595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C6AF6F-B44A-475E-8CC3-DDD0559F3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49"/>
  <sheetViews>
    <sheetView tabSelected="1" topLeftCell="F1" zoomScaleNormal="100" workbookViewId="0">
      <pane ySplit="1" topLeftCell="A2" activePane="bottomLeft" state="frozen"/>
      <selection pane="bottomLeft" activeCell="M2" sqref="M2"/>
    </sheetView>
  </sheetViews>
  <sheetFormatPr defaultColWidth="14.44140625" defaultRowHeight="15.75" customHeight="1" x14ac:dyDescent="0.4"/>
  <cols>
    <col min="1" max="1" width="4.44140625" bestFit="1" customWidth="1"/>
    <col min="2" max="2" width="8" bestFit="1" customWidth="1"/>
    <col min="3" max="3" width="19.77734375" bestFit="1" customWidth="1"/>
    <col min="4" max="4" width="5.83203125" bestFit="1" customWidth="1"/>
    <col min="5" max="5" width="5.71875" bestFit="1" customWidth="1"/>
    <col min="13" max="13" width="14.44140625" style="10"/>
    <col min="15" max="15" width="6.5546875" bestFit="1" customWidth="1"/>
    <col min="16" max="16" width="5.609375" bestFit="1" customWidth="1"/>
    <col min="17" max="18" width="10.609375" bestFit="1" customWidth="1"/>
    <col min="22" max="22" width="10.609375" bestFit="1" customWidth="1"/>
    <col min="23" max="23" width="8.1640625" bestFit="1" customWidth="1"/>
    <col min="28" max="28" width="10.609375" bestFit="1" customWidth="1"/>
    <col min="29" max="29" width="8.77734375" bestFit="1" customWidth="1"/>
    <col min="31" max="31" width="7.5546875" bestFit="1" customWidth="1"/>
    <col min="32" max="32" width="9.1640625" bestFit="1" customWidth="1"/>
    <col min="33" max="33" width="13.1640625" bestFit="1" customWidth="1"/>
    <col min="34" max="34" width="11.5" bestFit="1" customWidth="1"/>
    <col min="35" max="35" width="7.38671875" bestFit="1" customWidth="1"/>
    <col min="37" max="37" width="4.6640625" bestFit="1" customWidth="1"/>
    <col min="38" max="38" width="7.33203125" bestFit="1" customWidth="1"/>
    <col min="39" max="39" width="3.77734375" bestFit="1" customWidth="1"/>
    <col min="41" max="41" width="10.44140625" bestFit="1" customWidth="1"/>
  </cols>
  <sheetData>
    <row r="1" spans="1:41" ht="15.75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65</v>
      </c>
      <c r="H1" s="5" t="s">
        <v>66</v>
      </c>
      <c r="I1" s="8" t="s">
        <v>67</v>
      </c>
      <c r="J1" s="1" t="s">
        <v>6</v>
      </c>
      <c r="K1" s="8" t="s">
        <v>65</v>
      </c>
      <c r="L1" s="8" t="s">
        <v>66</v>
      </c>
      <c r="M1" s="9" t="s">
        <v>68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</row>
    <row r="2" spans="1:41" ht="15.75" customHeight="1" x14ac:dyDescent="0.6">
      <c r="A2" s="2">
        <v>9</v>
      </c>
      <c r="B2" s="1" t="s">
        <v>35</v>
      </c>
      <c r="C2" s="3">
        <v>43626.786805555559</v>
      </c>
      <c r="D2" s="4">
        <v>43466</v>
      </c>
      <c r="E2" s="2">
        <v>9</v>
      </c>
      <c r="F2" s="2">
        <v>-7.5289999999999999</v>
      </c>
      <c r="G2" s="2">
        <f>AVERAGE(F2:F3)</f>
        <v>-7.5809999999999995</v>
      </c>
      <c r="H2" s="2">
        <v>-10.3</v>
      </c>
      <c r="I2" s="7">
        <f>0.9821*G2-2.9145</f>
        <v>-10.359800099999999</v>
      </c>
      <c r="J2" s="2">
        <v>-61.13</v>
      </c>
      <c r="K2" s="2">
        <f>AVERAGE(J2:J3)</f>
        <v>-61.2</v>
      </c>
      <c r="L2" s="2">
        <v>-73.5</v>
      </c>
      <c r="M2" s="7">
        <f>0.9083*K2-17.892</f>
        <v>-73.479960000000005</v>
      </c>
      <c r="N2" s="2">
        <v>18561</v>
      </c>
      <c r="O2" s="2">
        <v>0</v>
      </c>
      <c r="P2" s="2">
        <v>1</v>
      </c>
      <c r="Q2" s="1" t="s">
        <v>36</v>
      </c>
      <c r="R2" s="1" t="s">
        <v>37</v>
      </c>
      <c r="S2" s="1" t="s">
        <v>38</v>
      </c>
      <c r="T2" s="2">
        <v>1560214685</v>
      </c>
      <c r="U2" s="2">
        <v>0.30199999999999999</v>
      </c>
      <c r="V2" s="2">
        <v>0.78300000000000003</v>
      </c>
      <c r="W2" s="2">
        <v>83.367999999999995</v>
      </c>
      <c r="X2" s="2">
        <v>0</v>
      </c>
      <c r="Y2" s="2">
        <v>-2E-3</v>
      </c>
      <c r="Z2" s="2">
        <v>1.9590000000000001</v>
      </c>
      <c r="AA2" s="2">
        <v>1308.171</v>
      </c>
      <c r="AB2" s="2">
        <v>8.7789999999999999</v>
      </c>
      <c r="AC2" s="2">
        <v>2.9550000000000001</v>
      </c>
      <c r="AD2" s="2">
        <v>109.14700000000001</v>
      </c>
      <c r="AE2" s="2">
        <v>0.86499999999999999</v>
      </c>
      <c r="AF2" s="2">
        <v>1.2709999999999999</v>
      </c>
      <c r="AG2" s="2">
        <v>0</v>
      </c>
      <c r="AH2" s="2">
        <v>0</v>
      </c>
      <c r="AI2" s="2">
        <v>1</v>
      </c>
      <c r="AJ2" s="2">
        <v>44.811999999999998</v>
      </c>
      <c r="AK2" s="2">
        <v>1</v>
      </c>
      <c r="AL2" s="2">
        <v>1</v>
      </c>
      <c r="AM2" s="2">
        <v>1</v>
      </c>
      <c r="AN2" s="1" t="s">
        <v>39</v>
      </c>
      <c r="AO2" s="2">
        <v>0</v>
      </c>
    </row>
    <row r="3" spans="1:41" ht="15.75" customHeight="1" x14ac:dyDescent="0.6">
      <c r="A3" s="2">
        <v>10</v>
      </c>
      <c r="B3" s="1" t="s">
        <v>35</v>
      </c>
      <c r="C3" s="3">
        <v>43626.793020833335</v>
      </c>
      <c r="D3" s="4">
        <v>43466</v>
      </c>
      <c r="E3" s="2">
        <v>10</v>
      </c>
      <c r="F3" s="2">
        <v>-7.633</v>
      </c>
      <c r="G3" s="2"/>
      <c r="H3" s="2"/>
      <c r="I3" s="7"/>
      <c r="J3" s="2">
        <v>-61.27</v>
      </c>
      <c r="K3" s="2"/>
      <c r="L3" s="2"/>
      <c r="M3" s="7"/>
      <c r="N3" s="2">
        <v>18475</v>
      </c>
      <c r="O3" s="2">
        <v>0</v>
      </c>
      <c r="P3" s="2">
        <v>1</v>
      </c>
      <c r="Q3" s="1" t="s">
        <v>36</v>
      </c>
      <c r="R3" s="1" t="s">
        <v>37</v>
      </c>
      <c r="S3" s="1" t="s">
        <v>38</v>
      </c>
      <c r="T3" s="2">
        <v>1560215221</v>
      </c>
      <c r="U3" s="2">
        <v>0.31</v>
      </c>
      <c r="V3" s="2">
        <v>0.74299999999999999</v>
      </c>
      <c r="W3" s="2">
        <v>82.869</v>
      </c>
      <c r="X3" s="2">
        <v>0</v>
      </c>
      <c r="Y3" s="2">
        <v>2E-3</v>
      </c>
      <c r="Z3" s="2">
        <v>1.968</v>
      </c>
      <c r="AA3" s="2">
        <v>1307.7719999999999</v>
      </c>
      <c r="AB3" s="2">
        <v>8.032</v>
      </c>
      <c r="AC3" s="2">
        <v>2.915</v>
      </c>
      <c r="AD3" s="2">
        <v>108.43</v>
      </c>
      <c r="AE3" s="2">
        <v>0.86099999999999999</v>
      </c>
      <c r="AF3" s="2">
        <v>1.0720000000000001</v>
      </c>
      <c r="AG3" s="2">
        <v>0</v>
      </c>
      <c r="AH3" s="2">
        <v>0</v>
      </c>
      <c r="AI3" s="2">
        <v>1</v>
      </c>
      <c r="AJ3" s="2">
        <v>45</v>
      </c>
      <c r="AK3" s="2">
        <v>1</v>
      </c>
      <c r="AL3" s="2">
        <v>1</v>
      </c>
      <c r="AM3" s="2">
        <v>1</v>
      </c>
      <c r="AN3" s="1" t="s">
        <v>39</v>
      </c>
      <c r="AO3" s="2">
        <v>0</v>
      </c>
    </row>
    <row r="4" spans="1:41" ht="15.75" customHeight="1" x14ac:dyDescent="0.6">
      <c r="A4" s="2">
        <v>39</v>
      </c>
      <c r="B4" s="1" t="s">
        <v>44</v>
      </c>
      <c r="C4" s="3">
        <v>43626.974976851852</v>
      </c>
      <c r="D4" s="4">
        <v>43469</v>
      </c>
      <c r="E4" s="2">
        <v>9</v>
      </c>
      <c r="F4" s="2">
        <v>-7.4950000000000001</v>
      </c>
      <c r="G4" s="2">
        <f>AVERAGE(F4:F5)</f>
        <v>-7.5125000000000002</v>
      </c>
      <c r="H4" s="2">
        <v>-10.3</v>
      </c>
      <c r="I4" s="7">
        <f t="shared" ref="I4:I44" si="0">0.9821*G4-2.9145</f>
        <v>-10.29252625</v>
      </c>
      <c r="J4" s="2">
        <v>-60.737000000000002</v>
      </c>
      <c r="K4" s="2">
        <f>AVERAGE(J4:J5)</f>
        <v>-60.712000000000003</v>
      </c>
      <c r="L4" s="2">
        <v>-73.5</v>
      </c>
      <c r="M4" s="7">
        <f>0.9083*K4-17.892</f>
        <v>-73.036709600000009</v>
      </c>
      <c r="N4" s="2">
        <v>18311</v>
      </c>
      <c r="O4" s="2">
        <v>0</v>
      </c>
      <c r="P4" s="2">
        <v>1</v>
      </c>
      <c r="Q4" s="1" t="s">
        <v>36</v>
      </c>
      <c r="R4" s="1" t="s">
        <v>37</v>
      </c>
      <c r="S4" s="1" t="s">
        <v>38</v>
      </c>
      <c r="T4" s="2">
        <v>1560230941</v>
      </c>
      <c r="U4" s="2">
        <v>0.316</v>
      </c>
      <c r="V4" s="2">
        <v>0.76100000000000001</v>
      </c>
      <c r="W4" s="2">
        <v>82.724999999999994</v>
      </c>
      <c r="X4" s="2">
        <v>-1E-3</v>
      </c>
      <c r="Y4" s="2">
        <v>-2E-3</v>
      </c>
      <c r="Z4" s="2">
        <v>1.962</v>
      </c>
      <c r="AA4" s="2">
        <v>1305.26</v>
      </c>
      <c r="AB4" s="2">
        <v>7.8970000000000002</v>
      </c>
      <c r="AC4" s="2">
        <v>2.94</v>
      </c>
      <c r="AD4" s="2">
        <v>108.64</v>
      </c>
      <c r="AE4" s="2">
        <v>0.873</v>
      </c>
      <c r="AF4" s="2">
        <v>1.2529999999999999</v>
      </c>
      <c r="AG4" s="2">
        <v>0</v>
      </c>
      <c r="AH4" s="2">
        <v>0</v>
      </c>
      <c r="AI4" s="2">
        <v>1</v>
      </c>
      <c r="AJ4" s="2">
        <v>45.438000000000002</v>
      </c>
      <c r="AK4" s="2">
        <v>1</v>
      </c>
      <c r="AL4" s="2">
        <v>4</v>
      </c>
      <c r="AM4" s="2">
        <v>1</v>
      </c>
      <c r="AN4" s="1" t="s">
        <v>39</v>
      </c>
      <c r="AO4" s="2">
        <v>0</v>
      </c>
    </row>
    <row r="5" spans="1:41" ht="15.75" customHeight="1" x14ac:dyDescent="0.6">
      <c r="A5" s="2">
        <v>40</v>
      </c>
      <c r="B5" s="1" t="s">
        <v>44</v>
      </c>
      <c r="C5" s="3">
        <v>43626.981180555558</v>
      </c>
      <c r="D5" s="4">
        <v>43469</v>
      </c>
      <c r="E5" s="2">
        <v>10</v>
      </c>
      <c r="F5" s="2">
        <v>-7.53</v>
      </c>
      <c r="G5" s="2"/>
      <c r="H5" s="2"/>
      <c r="I5" s="7"/>
      <c r="J5" s="2">
        <v>-60.686999999999998</v>
      </c>
      <c r="K5" s="2"/>
      <c r="L5" s="2"/>
      <c r="M5" s="7"/>
      <c r="N5" s="2">
        <v>18047</v>
      </c>
      <c r="O5" s="2">
        <v>0</v>
      </c>
      <c r="P5" s="2">
        <v>1</v>
      </c>
      <c r="Q5" s="1" t="s">
        <v>36</v>
      </c>
      <c r="R5" s="1" t="s">
        <v>37</v>
      </c>
      <c r="S5" s="1" t="s">
        <v>38</v>
      </c>
      <c r="T5" s="2">
        <v>1560231478</v>
      </c>
      <c r="U5" s="2">
        <v>0.32100000000000001</v>
      </c>
      <c r="V5" s="2">
        <v>0.70099999999999996</v>
      </c>
      <c r="W5" s="2">
        <v>84.296000000000006</v>
      </c>
      <c r="X5" s="2">
        <v>0</v>
      </c>
      <c r="Y5" s="2">
        <v>3.0000000000000001E-3</v>
      </c>
      <c r="Z5" s="2">
        <v>1.992</v>
      </c>
      <c r="AA5" s="2">
        <v>1303.2639999999999</v>
      </c>
      <c r="AB5" s="2">
        <v>8.6720000000000006</v>
      </c>
      <c r="AC5" s="2">
        <v>2.847</v>
      </c>
      <c r="AD5" s="2">
        <v>105.03100000000001</v>
      </c>
      <c r="AE5" s="2">
        <v>0.871</v>
      </c>
      <c r="AF5" s="2">
        <v>1.246</v>
      </c>
      <c r="AG5" s="2">
        <v>0</v>
      </c>
      <c r="AH5" s="2">
        <v>0</v>
      </c>
      <c r="AI5" s="2">
        <v>1</v>
      </c>
      <c r="AJ5" s="2">
        <v>45.5</v>
      </c>
      <c r="AK5" s="2">
        <v>1</v>
      </c>
      <c r="AL5" s="2">
        <v>4</v>
      </c>
      <c r="AM5" s="2">
        <v>1</v>
      </c>
      <c r="AN5" s="1" t="s">
        <v>39</v>
      </c>
      <c r="AO5" s="2">
        <v>0</v>
      </c>
    </row>
    <row r="6" spans="1:41" ht="15.6" x14ac:dyDescent="0.6">
      <c r="A6" s="2">
        <v>75</v>
      </c>
      <c r="B6" s="1" t="s">
        <v>61</v>
      </c>
      <c r="C6" s="3">
        <v>43627.203969907408</v>
      </c>
      <c r="D6" s="6">
        <v>43478</v>
      </c>
      <c r="E6" s="2">
        <v>3</v>
      </c>
      <c r="F6" s="2">
        <v>-7.7069999999999999</v>
      </c>
      <c r="G6" s="2">
        <f>AVERAGE(F6:F7)</f>
        <v>-7.6989999999999998</v>
      </c>
      <c r="H6" s="2">
        <v>-10.3</v>
      </c>
      <c r="I6" s="7">
        <f t="shared" si="0"/>
        <v>-10.475687899999999</v>
      </c>
      <c r="J6" s="2">
        <v>-62.732999999999997</v>
      </c>
      <c r="K6" s="2">
        <f>AVERAGE(J6:J7)</f>
        <v>-62.546999999999997</v>
      </c>
      <c r="L6" s="2">
        <v>-73.5</v>
      </c>
      <c r="M6" s="7">
        <f>0.9083*K6-17.892</f>
        <v>-74.703440099999995</v>
      </c>
      <c r="N6" s="2">
        <v>17638</v>
      </c>
      <c r="O6" s="2">
        <v>-1</v>
      </c>
      <c r="P6" s="2">
        <v>1</v>
      </c>
      <c r="Q6" s="1" t="s">
        <v>36</v>
      </c>
      <c r="R6" s="1" t="s">
        <v>37</v>
      </c>
      <c r="S6" s="1" t="s">
        <v>38</v>
      </c>
      <c r="T6" s="2">
        <v>1560250727</v>
      </c>
      <c r="U6" s="2">
        <v>0.33900000000000002</v>
      </c>
      <c r="V6" s="2">
        <v>0.71199999999999997</v>
      </c>
      <c r="W6" s="2">
        <v>80.917000000000002</v>
      </c>
      <c r="X6" s="2">
        <v>0</v>
      </c>
      <c r="Y6" s="2">
        <v>-2E-3</v>
      </c>
      <c r="Z6" s="2">
        <v>1.921</v>
      </c>
      <c r="AA6" s="2">
        <v>1300.1959999999999</v>
      </c>
      <c r="AB6" s="2">
        <v>8.5329999999999995</v>
      </c>
      <c r="AC6" s="2">
        <v>2.77</v>
      </c>
      <c r="AD6" s="2">
        <v>103.26</v>
      </c>
      <c r="AE6" s="2">
        <v>0.872</v>
      </c>
      <c r="AF6" s="2">
        <v>1.25</v>
      </c>
      <c r="AG6" s="2">
        <v>0</v>
      </c>
      <c r="AH6" s="2">
        <v>0</v>
      </c>
      <c r="AI6" s="2">
        <v>1</v>
      </c>
      <c r="AJ6" s="2">
        <v>45.561999999999998</v>
      </c>
      <c r="AK6" s="2">
        <v>1</v>
      </c>
      <c r="AL6" s="2">
        <v>13</v>
      </c>
      <c r="AM6" s="2">
        <v>2</v>
      </c>
      <c r="AN6" s="1" t="s">
        <v>39</v>
      </c>
      <c r="AO6" s="2">
        <v>0</v>
      </c>
    </row>
    <row r="7" spans="1:41" ht="15.6" x14ac:dyDescent="0.6">
      <c r="A7" s="2">
        <v>76</v>
      </c>
      <c r="B7" s="1" t="s">
        <v>61</v>
      </c>
      <c r="C7" s="3">
        <v>43627.210173611114</v>
      </c>
      <c r="D7" s="6">
        <v>43478</v>
      </c>
      <c r="E7" s="2">
        <v>4</v>
      </c>
      <c r="F7" s="2">
        <v>-7.6909999999999998</v>
      </c>
      <c r="G7" s="2"/>
      <c r="H7" s="2"/>
      <c r="I7" s="7"/>
      <c r="J7" s="2">
        <v>-62.360999999999997</v>
      </c>
      <c r="K7" s="2"/>
      <c r="L7" s="2"/>
      <c r="M7" s="7"/>
      <c r="N7" s="2">
        <v>17714</v>
      </c>
      <c r="O7" s="2">
        <v>0</v>
      </c>
      <c r="P7" s="2">
        <v>1</v>
      </c>
      <c r="Q7" s="1" t="s">
        <v>36</v>
      </c>
      <c r="R7" s="1" t="s">
        <v>37</v>
      </c>
      <c r="S7" s="1" t="s">
        <v>38</v>
      </c>
      <c r="T7" s="2">
        <v>1560251263</v>
      </c>
      <c r="U7" s="2">
        <v>0.32300000000000001</v>
      </c>
      <c r="V7" s="2">
        <v>0.70099999999999996</v>
      </c>
      <c r="W7" s="2">
        <v>80.709000000000003</v>
      </c>
      <c r="X7" s="2">
        <v>-1E-3</v>
      </c>
      <c r="Y7" s="2">
        <v>-1E-3</v>
      </c>
      <c r="Z7" s="2">
        <v>1.9119999999999999</v>
      </c>
      <c r="AA7" s="2">
        <v>1300.336</v>
      </c>
      <c r="AB7" s="2">
        <v>8.9120000000000008</v>
      </c>
      <c r="AC7" s="2">
        <v>2.8559999999999999</v>
      </c>
      <c r="AD7" s="2">
        <v>104.953</v>
      </c>
      <c r="AE7" s="2">
        <v>0.874</v>
      </c>
      <c r="AF7" s="2">
        <v>1.3320000000000001</v>
      </c>
      <c r="AG7" s="2">
        <v>0</v>
      </c>
      <c r="AH7" s="2">
        <v>0</v>
      </c>
      <c r="AI7" s="2">
        <v>1</v>
      </c>
      <c r="AJ7" s="2">
        <v>45.561999999999998</v>
      </c>
      <c r="AK7" s="2">
        <v>1</v>
      </c>
      <c r="AL7" s="2">
        <v>13</v>
      </c>
      <c r="AM7" s="2">
        <v>2</v>
      </c>
      <c r="AN7" s="1" t="s">
        <v>39</v>
      </c>
      <c r="AO7" s="2">
        <v>0</v>
      </c>
    </row>
    <row r="8" spans="1:41" ht="15.6" x14ac:dyDescent="0.6">
      <c r="A8" s="2">
        <v>83</v>
      </c>
      <c r="B8" s="1" t="s">
        <v>64</v>
      </c>
      <c r="C8" s="3">
        <v>43627.254826388889</v>
      </c>
      <c r="D8" s="6">
        <v>43480</v>
      </c>
      <c r="E8" s="2">
        <v>3</v>
      </c>
      <c r="F8" s="2">
        <v>-7.6180000000000003</v>
      </c>
      <c r="G8" s="2">
        <f>AVERAGE(F8:F9)</f>
        <v>-7.6095000000000006</v>
      </c>
      <c r="H8" s="2">
        <v>-10.3</v>
      </c>
      <c r="I8" s="7">
        <f t="shared" si="0"/>
        <v>-10.38778995</v>
      </c>
      <c r="J8" s="2">
        <v>-61.951000000000001</v>
      </c>
      <c r="K8" s="2">
        <f>AVERAGE(J8:J9)</f>
        <v>-61.814999999999998</v>
      </c>
      <c r="L8" s="2">
        <v>-73.5</v>
      </c>
      <c r="M8" s="7">
        <f>0.9083*K8-17.892</f>
        <v>-74.038564499999993</v>
      </c>
      <c r="N8" s="2">
        <v>17977</v>
      </c>
      <c r="O8" s="2">
        <v>-1</v>
      </c>
      <c r="P8" s="2">
        <v>1</v>
      </c>
      <c r="Q8" s="1" t="s">
        <v>36</v>
      </c>
      <c r="R8" s="5" t="s">
        <v>37</v>
      </c>
      <c r="S8" s="1" t="s">
        <v>38</v>
      </c>
      <c r="T8" s="2">
        <v>1560255121</v>
      </c>
      <c r="U8" s="2">
        <v>0.29199999999999998</v>
      </c>
      <c r="V8" s="2">
        <v>0.8</v>
      </c>
      <c r="W8" s="2">
        <v>80.554000000000002</v>
      </c>
      <c r="X8" s="2">
        <v>0</v>
      </c>
      <c r="Y8" s="2">
        <v>1E-3</v>
      </c>
      <c r="Z8" s="2">
        <v>1.9139999999999999</v>
      </c>
      <c r="AA8" s="2">
        <v>1302.55</v>
      </c>
      <c r="AB8" s="2">
        <v>8.6280000000000001</v>
      </c>
      <c r="AC8" s="2">
        <v>2.8290000000000002</v>
      </c>
      <c r="AD8" s="2">
        <v>105.175</v>
      </c>
      <c r="AE8" s="2">
        <v>0.876</v>
      </c>
      <c r="AF8" s="2">
        <v>1.121</v>
      </c>
      <c r="AG8" s="2">
        <v>0</v>
      </c>
      <c r="AH8" s="2">
        <v>0</v>
      </c>
      <c r="AI8" s="2">
        <v>1</v>
      </c>
      <c r="AJ8" s="2">
        <v>45.5</v>
      </c>
      <c r="AK8" s="2">
        <v>1</v>
      </c>
      <c r="AL8" s="2">
        <v>15</v>
      </c>
      <c r="AM8" s="2">
        <v>2</v>
      </c>
      <c r="AN8" s="1" t="s">
        <v>39</v>
      </c>
      <c r="AO8" s="2">
        <v>0</v>
      </c>
    </row>
    <row r="9" spans="1:41" ht="15.6" x14ac:dyDescent="0.6">
      <c r="A9" s="2">
        <v>84</v>
      </c>
      <c r="B9" s="1" t="s">
        <v>64</v>
      </c>
      <c r="C9" s="3">
        <v>43627.261018518519</v>
      </c>
      <c r="D9" s="6">
        <v>43480</v>
      </c>
      <c r="E9" s="2">
        <v>4</v>
      </c>
      <c r="F9" s="2">
        <v>-7.601</v>
      </c>
      <c r="G9" s="2"/>
      <c r="H9" s="2"/>
      <c r="I9" s="7"/>
      <c r="J9" s="2">
        <v>-61.679000000000002</v>
      </c>
      <c r="K9" s="2"/>
      <c r="L9" s="2"/>
      <c r="M9" s="7"/>
      <c r="N9" s="2">
        <v>18027</v>
      </c>
      <c r="O9" s="2">
        <v>0</v>
      </c>
      <c r="P9" s="2">
        <v>1</v>
      </c>
      <c r="Q9" s="1" t="s">
        <v>36</v>
      </c>
      <c r="R9" s="5" t="s">
        <v>37</v>
      </c>
      <c r="S9" s="1" t="s">
        <v>38</v>
      </c>
      <c r="T9" s="2">
        <v>1560255656</v>
      </c>
      <c r="U9" s="2">
        <v>0.311</v>
      </c>
      <c r="V9" s="2">
        <v>0.748</v>
      </c>
      <c r="W9" s="2">
        <v>81.322999999999993</v>
      </c>
      <c r="X9" s="2">
        <v>0</v>
      </c>
      <c r="Y9" s="2">
        <v>-1E-3</v>
      </c>
      <c r="Z9" s="2">
        <v>1.9179999999999999</v>
      </c>
      <c r="AA9" s="2">
        <v>1302.72</v>
      </c>
      <c r="AB9" s="2">
        <v>8.6519999999999992</v>
      </c>
      <c r="AC9" s="2">
        <v>2.8759999999999999</v>
      </c>
      <c r="AD9" s="2">
        <v>106.898</v>
      </c>
      <c r="AE9" s="2">
        <v>0.878</v>
      </c>
      <c r="AF9" s="2">
        <v>1.492</v>
      </c>
      <c r="AG9" s="2">
        <v>0</v>
      </c>
      <c r="AH9" s="2">
        <v>0</v>
      </c>
      <c r="AI9" s="2">
        <v>1</v>
      </c>
      <c r="AJ9" s="2">
        <v>45.438000000000002</v>
      </c>
      <c r="AK9" s="2">
        <v>1</v>
      </c>
      <c r="AL9" s="2">
        <v>15</v>
      </c>
      <c r="AM9" s="2">
        <v>2</v>
      </c>
      <c r="AN9" s="1" t="s">
        <v>39</v>
      </c>
      <c r="AO9" s="2">
        <v>0</v>
      </c>
    </row>
    <row r="10" spans="1:41" ht="15.6" x14ac:dyDescent="0.6">
      <c r="A10" s="2">
        <v>41</v>
      </c>
      <c r="B10" s="1" t="s">
        <v>45</v>
      </c>
      <c r="C10" s="3">
        <v>43626.987997685188</v>
      </c>
      <c r="D10" s="4">
        <v>43470</v>
      </c>
      <c r="E10" s="2">
        <v>1</v>
      </c>
      <c r="F10" s="2">
        <v>-13.994999999999999</v>
      </c>
      <c r="G10" s="2"/>
      <c r="H10" s="2"/>
      <c r="I10" s="7"/>
      <c r="J10" s="2">
        <v>-117.238</v>
      </c>
      <c r="K10" s="2"/>
      <c r="L10" s="2"/>
      <c r="M10" s="7"/>
      <c r="N10" s="2">
        <v>18296</v>
      </c>
      <c r="O10" s="2">
        <v>-1</v>
      </c>
      <c r="P10" s="2">
        <v>1</v>
      </c>
      <c r="Q10" s="1" t="s">
        <v>46</v>
      </c>
      <c r="R10" s="5"/>
      <c r="S10" s="1" t="s">
        <v>38</v>
      </c>
      <c r="T10" s="2">
        <v>1560232067</v>
      </c>
      <c r="U10" s="2">
        <v>0.315</v>
      </c>
      <c r="V10" s="2">
        <v>0.81699999999999995</v>
      </c>
      <c r="W10" s="2">
        <v>82.072999999999993</v>
      </c>
      <c r="X10" s="2">
        <v>0</v>
      </c>
      <c r="Y10" s="2">
        <v>8.9999999999999993E-3</v>
      </c>
      <c r="Z10" s="2">
        <v>1.95</v>
      </c>
      <c r="AA10" s="2">
        <v>1304.7850000000001</v>
      </c>
      <c r="AB10" s="2">
        <v>9.25</v>
      </c>
      <c r="AC10" s="2">
        <v>2.895</v>
      </c>
      <c r="AD10" s="2">
        <v>106.681</v>
      </c>
      <c r="AE10" s="2">
        <v>0.877</v>
      </c>
      <c r="AF10" s="2">
        <v>1.121</v>
      </c>
      <c r="AG10" s="2">
        <v>0</v>
      </c>
      <c r="AH10" s="2">
        <v>0</v>
      </c>
      <c r="AI10" s="2">
        <v>1</v>
      </c>
      <c r="AJ10" s="2">
        <v>45.5</v>
      </c>
      <c r="AK10" s="2">
        <v>1</v>
      </c>
      <c r="AL10" s="2">
        <v>5</v>
      </c>
      <c r="AM10" s="2">
        <v>2</v>
      </c>
      <c r="AN10" s="1" t="s">
        <v>39</v>
      </c>
      <c r="AO10" s="2">
        <v>0</v>
      </c>
    </row>
    <row r="11" spans="1:41" ht="15.6" x14ac:dyDescent="0.6">
      <c r="A11" s="2">
        <v>42</v>
      </c>
      <c r="B11" s="1" t="s">
        <v>45</v>
      </c>
      <c r="C11" s="3">
        <v>43626.994212962964</v>
      </c>
      <c r="D11" s="4">
        <v>43470</v>
      </c>
      <c r="E11" s="2">
        <v>2</v>
      </c>
      <c r="F11" s="2">
        <v>-14.343999999999999</v>
      </c>
      <c r="G11" s="2"/>
      <c r="H11" s="2"/>
      <c r="I11" s="7"/>
      <c r="J11" s="2">
        <v>-122.249</v>
      </c>
      <c r="K11" s="2"/>
      <c r="L11" s="2"/>
      <c r="M11" s="7"/>
      <c r="N11" s="2">
        <v>17855</v>
      </c>
      <c r="O11" s="2">
        <v>-1</v>
      </c>
      <c r="P11" s="2">
        <v>1</v>
      </c>
      <c r="Q11" s="1" t="s">
        <v>46</v>
      </c>
      <c r="R11" s="5"/>
      <c r="S11" s="1" t="s">
        <v>38</v>
      </c>
      <c r="T11" s="2">
        <v>1560232604</v>
      </c>
      <c r="U11" s="2">
        <v>0.30599999999999999</v>
      </c>
      <c r="V11" s="2">
        <v>0.82099999999999995</v>
      </c>
      <c r="W11" s="2">
        <v>80.352999999999994</v>
      </c>
      <c r="X11" s="2">
        <v>1E-3</v>
      </c>
      <c r="Y11" s="2">
        <v>8.9999999999999993E-3</v>
      </c>
      <c r="Z11" s="2">
        <v>1.9139999999999999</v>
      </c>
      <c r="AA11" s="2">
        <v>1302.174</v>
      </c>
      <c r="AB11" s="2">
        <v>8.3010000000000002</v>
      </c>
      <c r="AC11" s="2">
        <v>2.8090000000000002</v>
      </c>
      <c r="AD11" s="2">
        <v>103.938</v>
      </c>
      <c r="AE11" s="2">
        <v>0.874</v>
      </c>
      <c r="AF11" s="2">
        <v>0.996</v>
      </c>
      <c r="AG11" s="2">
        <v>0</v>
      </c>
      <c r="AH11" s="2">
        <v>0</v>
      </c>
      <c r="AI11" s="2">
        <v>1</v>
      </c>
      <c r="AJ11" s="2">
        <v>45.5</v>
      </c>
      <c r="AK11" s="2">
        <v>1</v>
      </c>
      <c r="AL11" s="2">
        <v>5</v>
      </c>
      <c r="AM11" s="2">
        <v>2</v>
      </c>
      <c r="AN11" s="1" t="s">
        <v>39</v>
      </c>
      <c r="AO11" s="2">
        <v>0</v>
      </c>
    </row>
    <row r="12" spans="1:41" ht="15.6" x14ac:dyDescent="0.6">
      <c r="A12" s="2">
        <v>43</v>
      </c>
      <c r="B12" s="1" t="s">
        <v>45</v>
      </c>
      <c r="C12" s="3">
        <v>43627.000416666669</v>
      </c>
      <c r="D12" s="4">
        <v>43470</v>
      </c>
      <c r="E12" s="2">
        <v>3</v>
      </c>
      <c r="F12" s="2">
        <v>-14.366</v>
      </c>
      <c r="G12" s="2">
        <f>AVERAGE(F12:F13)</f>
        <v>-14.4145</v>
      </c>
      <c r="H12" s="2"/>
      <c r="I12" s="7">
        <f t="shared" si="0"/>
        <v>-17.07098045</v>
      </c>
      <c r="J12" s="2">
        <v>-123.19499999999999</v>
      </c>
      <c r="K12" s="2">
        <f>AVERAGE(J12:J13)</f>
        <v>-123.434</v>
      </c>
      <c r="L12" s="2"/>
      <c r="M12" s="7">
        <f>0.9083*K12-17.892</f>
        <v>-130.00710219999999</v>
      </c>
      <c r="N12" s="2">
        <v>17972</v>
      </c>
      <c r="O12" s="2">
        <v>-1</v>
      </c>
      <c r="P12" s="2">
        <v>1</v>
      </c>
      <c r="Q12" s="1" t="s">
        <v>46</v>
      </c>
      <c r="R12" s="5"/>
      <c r="S12" s="1" t="s">
        <v>38</v>
      </c>
      <c r="T12" s="2">
        <v>1560233140</v>
      </c>
      <c r="U12" s="2">
        <v>0.308</v>
      </c>
      <c r="V12" s="2">
        <v>0.71799999999999997</v>
      </c>
      <c r="W12" s="2">
        <v>80.632999999999996</v>
      </c>
      <c r="X12" s="2">
        <v>0</v>
      </c>
      <c r="Y12" s="2">
        <v>6.0000000000000001E-3</v>
      </c>
      <c r="Z12" s="2">
        <v>1.9179999999999999</v>
      </c>
      <c r="AA12" s="2">
        <v>1302.463</v>
      </c>
      <c r="AB12" s="2">
        <v>9.2390000000000008</v>
      </c>
      <c r="AC12" s="2">
        <v>2.843</v>
      </c>
      <c r="AD12" s="2">
        <v>104.69799999999999</v>
      </c>
      <c r="AE12" s="2">
        <v>0.88</v>
      </c>
      <c r="AF12" s="2">
        <v>1.3029999999999999</v>
      </c>
      <c r="AG12" s="2">
        <v>0</v>
      </c>
      <c r="AH12" s="2">
        <v>0</v>
      </c>
      <c r="AI12" s="2">
        <v>1</v>
      </c>
      <c r="AJ12" s="2">
        <v>45.5</v>
      </c>
      <c r="AK12" s="2">
        <v>1</v>
      </c>
      <c r="AL12" s="2">
        <v>5</v>
      </c>
      <c r="AM12" s="2">
        <v>2</v>
      </c>
      <c r="AN12" s="1" t="s">
        <v>39</v>
      </c>
      <c r="AO12" s="2">
        <v>0</v>
      </c>
    </row>
    <row r="13" spans="1:41" ht="15.6" x14ac:dyDescent="0.6">
      <c r="A13" s="2">
        <v>44</v>
      </c>
      <c r="B13" s="1" t="s">
        <v>45</v>
      </c>
      <c r="C13" s="3">
        <v>43627.006631944445</v>
      </c>
      <c r="D13" s="4">
        <v>43470</v>
      </c>
      <c r="E13" s="2">
        <v>4</v>
      </c>
      <c r="F13" s="2">
        <v>-14.462999999999999</v>
      </c>
      <c r="G13" s="2"/>
      <c r="H13" s="2"/>
      <c r="I13" s="7"/>
      <c r="J13" s="2">
        <v>-123.673</v>
      </c>
      <c r="K13" s="2"/>
      <c r="L13" s="2"/>
      <c r="M13" s="7"/>
      <c r="N13" s="2">
        <v>17976</v>
      </c>
      <c r="O13" s="2">
        <v>0</v>
      </c>
      <c r="P13" s="2">
        <v>1</v>
      </c>
      <c r="Q13" s="1" t="s">
        <v>46</v>
      </c>
      <c r="R13" s="5"/>
      <c r="S13" s="1" t="s">
        <v>38</v>
      </c>
      <c r="T13" s="2">
        <v>1560233677</v>
      </c>
      <c r="U13" s="2">
        <v>0.34200000000000003</v>
      </c>
      <c r="V13" s="2">
        <v>0.82599999999999996</v>
      </c>
      <c r="W13" s="2">
        <v>83.055000000000007</v>
      </c>
      <c r="X13" s="2">
        <v>0</v>
      </c>
      <c r="Y13" s="2">
        <v>5.0000000000000001E-3</v>
      </c>
      <c r="Z13" s="2">
        <v>1.9670000000000001</v>
      </c>
      <c r="AA13" s="2">
        <v>1302.424</v>
      </c>
      <c r="AB13" s="2">
        <v>9.1660000000000004</v>
      </c>
      <c r="AC13" s="2">
        <v>2.8250000000000002</v>
      </c>
      <c r="AD13" s="2">
        <v>105.43899999999999</v>
      </c>
      <c r="AE13" s="2">
        <v>0.874</v>
      </c>
      <c r="AF13" s="2">
        <v>1.1879999999999999</v>
      </c>
      <c r="AG13" s="2">
        <v>0</v>
      </c>
      <c r="AH13" s="2">
        <v>0</v>
      </c>
      <c r="AI13" s="2">
        <v>1</v>
      </c>
      <c r="AJ13" s="2">
        <v>45.561999999999998</v>
      </c>
      <c r="AK13" s="2">
        <v>1</v>
      </c>
      <c r="AL13" s="2">
        <v>5</v>
      </c>
      <c r="AM13" s="2">
        <v>2</v>
      </c>
      <c r="AN13" s="1" t="s">
        <v>39</v>
      </c>
      <c r="AO13" s="2">
        <v>0</v>
      </c>
    </row>
    <row r="14" spans="1:41" ht="15.6" x14ac:dyDescent="0.6">
      <c r="A14" s="2">
        <v>45</v>
      </c>
      <c r="B14" s="1" t="s">
        <v>47</v>
      </c>
      <c r="C14" s="3">
        <v>43627.013460648152</v>
      </c>
      <c r="D14" s="4">
        <v>43471</v>
      </c>
      <c r="E14" s="2">
        <v>1</v>
      </c>
      <c r="F14" s="2">
        <v>-13.494</v>
      </c>
      <c r="G14" s="2"/>
      <c r="H14" s="2"/>
      <c r="I14" s="7"/>
      <c r="J14" s="2">
        <v>-115.092</v>
      </c>
      <c r="K14" s="2"/>
      <c r="L14" s="2"/>
      <c r="M14" s="7"/>
      <c r="N14" s="2">
        <v>18188</v>
      </c>
      <c r="O14" s="2">
        <v>-1</v>
      </c>
      <c r="P14" s="2">
        <v>1</v>
      </c>
      <c r="Q14" s="1" t="s">
        <v>48</v>
      </c>
      <c r="R14" s="5"/>
      <c r="S14" s="1" t="s">
        <v>38</v>
      </c>
      <c r="T14" s="2">
        <v>1560234267</v>
      </c>
      <c r="U14" s="2">
        <v>0.312</v>
      </c>
      <c r="V14" s="2">
        <v>0.73299999999999998</v>
      </c>
      <c r="W14" s="2">
        <v>81.373999999999995</v>
      </c>
      <c r="X14" s="2">
        <v>-1E-3</v>
      </c>
      <c r="Y14" s="2">
        <v>4.0000000000000001E-3</v>
      </c>
      <c r="Z14" s="2">
        <v>1.9419999999999999</v>
      </c>
      <c r="AA14" s="2">
        <v>1303.913</v>
      </c>
      <c r="AB14" s="2">
        <v>9.4190000000000005</v>
      </c>
      <c r="AC14" s="2">
        <v>2.8969999999999998</v>
      </c>
      <c r="AD14" s="2">
        <v>106.172</v>
      </c>
      <c r="AE14" s="2">
        <v>0.873</v>
      </c>
      <c r="AF14" s="2">
        <v>1.274</v>
      </c>
      <c r="AG14" s="2">
        <v>0</v>
      </c>
      <c r="AH14" s="2">
        <v>0</v>
      </c>
      <c r="AI14" s="2">
        <v>1</v>
      </c>
      <c r="AJ14" s="2">
        <v>45.561999999999998</v>
      </c>
      <c r="AK14" s="2">
        <v>1</v>
      </c>
      <c r="AL14" s="2">
        <v>6</v>
      </c>
      <c r="AM14" s="2">
        <v>2</v>
      </c>
      <c r="AN14" s="1" t="s">
        <v>39</v>
      </c>
      <c r="AO14" s="2">
        <v>0</v>
      </c>
    </row>
    <row r="15" spans="1:41" ht="15.6" x14ac:dyDescent="0.6">
      <c r="A15" s="2">
        <v>46</v>
      </c>
      <c r="B15" s="1" t="s">
        <v>47</v>
      </c>
      <c r="C15" s="3">
        <v>43627.019675925927</v>
      </c>
      <c r="D15" s="4">
        <v>43471</v>
      </c>
      <c r="E15" s="2">
        <v>2</v>
      </c>
      <c r="F15" s="2">
        <v>-13.456</v>
      </c>
      <c r="G15" s="2"/>
      <c r="H15" s="2"/>
      <c r="I15" s="7"/>
      <c r="J15" s="2">
        <v>-114.605</v>
      </c>
      <c r="K15" s="2"/>
      <c r="L15" s="2"/>
      <c r="M15" s="7"/>
      <c r="N15" s="2">
        <v>18019</v>
      </c>
      <c r="O15" s="2">
        <v>-1</v>
      </c>
      <c r="P15" s="2">
        <v>1</v>
      </c>
      <c r="Q15" s="1" t="s">
        <v>48</v>
      </c>
      <c r="R15" s="5"/>
      <c r="S15" s="1" t="s">
        <v>38</v>
      </c>
      <c r="T15" s="2">
        <v>1560234804</v>
      </c>
      <c r="U15" s="2">
        <v>0.315</v>
      </c>
      <c r="V15" s="2">
        <v>0.74099999999999999</v>
      </c>
      <c r="W15" s="2">
        <v>79.561000000000007</v>
      </c>
      <c r="X15" s="2">
        <v>0</v>
      </c>
      <c r="Y15" s="2">
        <v>2E-3</v>
      </c>
      <c r="Z15" s="2">
        <v>1.881</v>
      </c>
      <c r="AA15" s="2">
        <v>1302.9480000000001</v>
      </c>
      <c r="AB15" s="2">
        <v>8.9610000000000003</v>
      </c>
      <c r="AC15" s="2">
        <v>2.855</v>
      </c>
      <c r="AD15" s="2">
        <v>105.551</v>
      </c>
      <c r="AE15" s="2">
        <v>0.874</v>
      </c>
      <c r="AF15" s="2">
        <v>1.423</v>
      </c>
      <c r="AG15" s="2">
        <v>0</v>
      </c>
      <c r="AH15" s="2">
        <v>0</v>
      </c>
      <c r="AI15" s="2">
        <v>1</v>
      </c>
      <c r="AJ15" s="2">
        <v>45.561999999999998</v>
      </c>
      <c r="AK15" s="2">
        <v>1</v>
      </c>
      <c r="AL15" s="2">
        <v>6</v>
      </c>
      <c r="AM15" s="2">
        <v>2</v>
      </c>
      <c r="AN15" s="1" t="s">
        <v>39</v>
      </c>
      <c r="AO15" s="2">
        <v>0</v>
      </c>
    </row>
    <row r="16" spans="1:41" ht="15.6" x14ac:dyDescent="0.6">
      <c r="A16" s="2">
        <v>47</v>
      </c>
      <c r="B16" s="1" t="s">
        <v>47</v>
      </c>
      <c r="C16" s="3">
        <v>43627.025879629633</v>
      </c>
      <c r="D16" s="4">
        <v>43471</v>
      </c>
      <c r="E16" s="2">
        <v>3</v>
      </c>
      <c r="F16" s="2">
        <v>-13.407999999999999</v>
      </c>
      <c r="G16" s="2">
        <f>AVERAGE(F16:F17)</f>
        <v>-13.423</v>
      </c>
      <c r="H16" s="2"/>
      <c r="I16" s="7">
        <f t="shared" si="0"/>
        <v>-16.097228299999998</v>
      </c>
      <c r="J16" s="2">
        <v>-114.215</v>
      </c>
      <c r="K16" s="2">
        <f>AVERAGE(J16:J17)</f>
        <v>-114.2715</v>
      </c>
      <c r="L16" s="2"/>
      <c r="M16" s="7">
        <f>0.9083*K16-17.892</f>
        <v>-121.68480345</v>
      </c>
      <c r="N16" s="2">
        <v>18319</v>
      </c>
      <c r="O16" s="2">
        <v>-1</v>
      </c>
      <c r="P16" s="2">
        <v>1</v>
      </c>
      <c r="Q16" s="1" t="s">
        <v>48</v>
      </c>
      <c r="R16" s="5"/>
      <c r="S16" s="1" t="s">
        <v>38</v>
      </c>
      <c r="T16" s="2">
        <v>1560235340</v>
      </c>
      <c r="U16" s="2">
        <v>0.28399999999999997</v>
      </c>
      <c r="V16" s="2">
        <v>0.65500000000000003</v>
      </c>
      <c r="W16" s="2">
        <v>81.120999999999995</v>
      </c>
      <c r="X16" s="2">
        <v>0</v>
      </c>
      <c r="Y16" s="2">
        <v>4.0000000000000001E-3</v>
      </c>
      <c r="Z16" s="2">
        <v>1.9219999999999999</v>
      </c>
      <c r="AA16" s="2">
        <v>1304.989</v>
      </c>
      <c r="AB16" s="2">
        <v>9.2799999999999994</v>
      </c>
      <c r="AC16" s="2">
        <v>2.89</v>
      </c>
      <c r="AD16" s="2">
        <v>106.762</v>
      </c>
      <c r="AE16" s="2">
        <v>0.88400000000000001</v>
      </c>
      <c r="AF16" s="2">
        <v>1.3109999999999999</v>
      </c>
      <c r="AG16" s="2">
        <v>0</v>
      </c>
      <c r="AH16" s="2">
        <v>0</v>
      </c>
      <c r="AI16" s="2">
        <v>1</v>
      </c>
      <c r="AJ16" s="2">
        <v>45.561999999999998</v>
      </c>
      <c r="AK16" s="2">
        <v>1</v>
      </c>
      <c r="AL16" s="2">
        <v>6</v>
      </c>
      <c r="AM16" s="2">
        <v>2</v>
      </c>
      <c r="AN16" s="1" t="s">
        <v>39</v>
      </c>
      <c r="AO16" s="2">
        <v>0</v>
      </c>
    </row>
    <row r="17" spans="1:41" ht="15.6" x14ac:dyDescent="0.6">
      <c r="A17" s="2">
        <v>48</v>
      </c>
      <c r="B17" s="1" t="s">
        <v>47</v>
      </c>
      <c r="C17" s="3">
        <v>43627.032083333332</v>
      </c>
      <c r="D17" s="4">
        <v>43471</v>
      </c>
      <c r="E17" s="2">
        <v>4</v>
      </c>
      <c r="F17" s="2">
        <v>-13.438000000000001</v>
      </c>
      <c r="G17" s="2"/>
      <c r="H17" s="2"/>
      <c r="I17" s="7"/>
      <c r="J17" s="2">
        <v>-114.328</v>
      </c>
      <c r="K17" s="2"/>
      <c r="L17" s="2"/>
      <c r="M17" s="7"/>
      <c r="N17" s="2">
        <v>18055</v>
      </c>
      <c r="O17" s="2">
        <v>0</v>
      </c>
      <c r="P17" s="2">
        <v>1</v>
      </c>
      <c r="Q17" s="1" t="s">
        <v>48</v>
      </c>
      <c r="R17" s="5"/>
      <c r="S17" s="1" t="s">
        <v>38</v>
      </c>
      <c r="T17" s="2">
        <v>1560235876</v>
      </c>
      <c r="U17" s="2">
        <v>0.26400000000000001</v>
      </c>
      <c r="V17" s="2">
        <v>0.74199999999999999</v>
      </c>
      <c r="W17" s="2">
        <v>82.728999999999999</v>
      </c>
      <c r="X17" s="2">
        <v>0</v>
      </c>
      <c r="Y17" s="2">
        <v>4.0000000000000001E-3</v>
      </c>
      <c r="Z17" s="2">
        <v>1.9530000000000001</v>
      </c>
      <c r="AA17" s="2">
        <v>1303.079</v>
      </c>
      <c r="AB17" s="2">
        <v>9.07</v>
      </c>
      <c r="AC17" s="2">
        <v>2.82</v>
      </c>
      <c r="AD17" s="2">
        <v>105.91200000000001</v>
      </c>
      <c r="AE17" s="2">
        <v>0.873</v>
      </c>
      <c r="AF17" s="2">
        <v>1.3120000000000001</v>
      </c>
      <c r="AG17" s="2">
        <v>0</v>
      </c>
      <c r="AH17" s="2">
        <v>0</v>
      </c>
      <c r="AI17" s="2">
        <v>1</v>
      </c>
      <c r="AJ17" s="2">
        <v>45.561999999999998</v>
      </c>
      <c r="AK17" s="2">
        <v>1</v>
      </c>
      <c r="AL17" s="2">
        <v>6</v>
      </c>
      <c r="AM17" s="2">
        <v>2</v>
      </c>
      <c r="AN17" s="1" t="s">
        <v>39</v>
      </c>
      <c r="AO17" s="2">
        <v>0</v>
      </c>
    </row>
    <row r="18" spans="1:41" ht="15.6" x14ac:dyDescent="0.6">
      <c r="A18" s="2">
        <v>49</v>
      </c>
      <c r="B18" s="1" t="s">
        <v>49</v>
      </c>
      <c r="C18" s="3">
        <v>43627.038912037038</v>
      </c>
      <c r="D18" s="4">
        <v>43472</v>
      </c>
      <c r="E18" s="2">
        <v>1</v>
      </c>
      <c r="F18" s="2">
        <v>-14.794</v>
      </c>
      <c r="G18" s="2"/>
      <c r="H18" s="2"/>
      <c r="I18" s="7"/>
      <c r="J18" s="2">
        <v>-122.295</v>
      </c>
      <c r="K18" s="2"/>
      <c r="L18" s="2"/>
      <c r="M18" s="7"/>
      <c r="N18" s="2">
        <v>17767</v>
      </c>
      <c r="O18" s="2">
        <v>-1</v>
      </c>
      <c r="P18" s="2">
        <v>1</v>
      </c>
      <c r="Q18" s="1" t="s">
        <v>50</v>
      </c>
      <c r="R18" s="5"/>
      <c r="S18" s="1" t="s">
        <v>38</v>
      </c>
      <c r="T18" s="2">
        <v>1560236466</v>
      </c>
      <c r="U18" s="2">
        <v>0.33</v>
      </c>
      <c r="V18" s="2">
        <v>0.84199999999999997</v>
      </c>
      <c r="W18" s="2">
        <v>80.917000000000002</v>
      </c>
      <c r="X18" s="2">
        <v>0</v>
      </c>
      <c r="Y18" s="2">
        <v>6.0000000000000001E-3</v>
      </c>
      <c r="Z18" s="2">
        <v>1.913</v>
      </c>
      <c r="AA18" s="2">
        <v>1301.194</v>
      </c>
      <c r="AB18" s="2">
        <v>8.76</v>
      </c>
      <c r="AC18" s="2">
        <v>2.8239999999999998</v>
      </c>
      <c r="AD18" s="2">
        <v>104.55500000000001</v>
      </c>
      <c r="AE18" s="2">
        <v>0.88200000000000001</v>
      </c>
      <c r="AF18" s="2">
        <v>1.2170000000000001</v>
      </c>
      <c r="AG18" s="2">
        <v>0</v>
      </c>
      <c r="AH18" s="2">
        <v>0</v>
      </c>
      <c r="AI18" s="2">
        <v>1</v>
      </c>
      <c r="AJ18" s="2">
        <v>45.5</v>
      </c>
      <c r="AK18" s="2">
        <v>1</v>
      </c>
      <c r="AL18" s="2">
        <v>7</v>
      </c>
      <c r="AM18" s="2">
        <v>2</v>
      </c>
      <c r="AN18" s="1" t="s">
        <v>39</v>
      </c>
      <c r="AO18" s="2">
        <v>0</v>
      </c>
    </row>
    <row r="19" spans="1:41" ht="15.6" x14ac:dyDescent="0.6">
      <c r="A19" s="2">
        <v>50</v>
      </c>
      <c r="B19" s="1" t="s">
        <v>49</v>
      </c>
      <c r="C19" s="3">
        <v>43627.045127314814</v>
      </c>
      <c r="D19" s="4">
        <v>43472</v>
      </c>
      <c r="E19" s="2">
        <v>2</v>
      </c>
      <c r="F19" s="2">
        <v>-14.855</v>
      </c>
      <c r="G19" s="2"/>
      <c r="H19" s="2"/>
      <c r="I19" s="7"/>
      <c r="J19" s="2">
        <v>-122.71899999999999</v>
      </c>
      <c r="K19" s="2"/>
      <c r="L19" s="2"/>
      <c r="M19" s="7"/>
      <c r="N19" s="2">
        <v>17820</v>
      </c>
      <c r="O19" s="2">
        <v>-1</v>
      </c>
      <c r="P19" s="2">
        <v>1</v>
      </c>
      <c r="Q19" s="1" t="s">
        <v>50</v>
      </c>
      <c r="R19" s="5"/>
      <c r="S19" s="1" t="s">
        <v>38</v>
      </c>
      <c r="T19" s="2">
        <v>1560237004</v>
      </c>
      <c r="U19" s="2">
        <v>0.28100000000000003</v>
      </c>
      <c r="V19" s="2">
        <v>0.78800000000000003</v>
      </c>
      <c r="W19" s="2">
        <v>80.120999999999995</v>
      </c>
      <c r="X19" s="2">
        <v>0</v>
      </c>
      <c r="Y19" s="2">
        <v>4.0000000000000001E-3</v>
      </c>
      <c r="Z19" s="2">
        <v>1.897</v>
      </c>
      <c r="AA19" s="2">
        <v>1301.615</v>
      </c>
      <c r="AB19" s="2">
        <v>9.5660000000000007</v>
      </c>
      <c r="AC19" s="2">
        <v>2.8039999999999998</v>
      </c>
      <c r="AD19" s="2">
        <v>101.744</v>
      </c>
      <c r="AE19" s="2">
        <v>0.879</v>
      </c>
      <c r="AF19" s="2">
        <v>0.84099999999999997</v>
      </c>
      <c r="AG19" s="2">
        <v>0</v>
      </c>
      <c r="AH19" s="2">
        <v>0</v>
      </c>
      <c r="AI19" s="2">
        <v>1</v>
      </c>
      <c r="AJ19" s="2">
        <v>45.5</v>
      </c>
      <c r="AK19" s="2">
        <v>1</v>
      </c>
      <c r="AL19" s="2">
        <v>7</v>
      </c>
      <c r="AM19" s="2">
        <v>2</v>
      </c>
      <c r="AN19" s="1" t="s">
        <v>39</v>
      </c>
      <c r="AO19" s="2">
        <v>0</v>
      </c>
    </row>
    <row r="20" spans="1:41" ht="15.6" x14ac:dyDescent="0.6">
      <c r="A20" s="2">
        <v>51</v>
      </c>
      <c r="B20" s="1" t="s">
        <v>49</v>
      </c>
      <c r="C20" s="3">
        <v>43627.05133101852</v>
      </c>
      <c r="D20" s="4">
        <v>43472</v>
      </c>
      <c r="E20" s="2">
        <v>3</v>
      </c>
      <c r="F20" s="2">
        <v>-14.872999999999999</v>
      </c>
      <c r="G20" s="2">
        <f>AVERAGE(F20:F21)</f>
        <v>-14.863</v>
      </c>
      <c r="H20" s="2"/>
      <c r="I20" s="7">
        <f t="shared" si="0"/>
        <v>-17.511452299999998</v>
      </c>
      <c r="J20" s="2">
        <v>-123.01</v>
      </c>
      <c r="K20" s="2">
        <f>AVERAGE(J20:J21)</f>
        <v>-122.962</v>
      </c>
      <c r="L20" s="2"/>
      <c r="M20" s="7">
        <f>0.9083*K20-17.892</f>
        <v>-129.57838459999999</v>
      </c>
      <c r="N20" s="2">
        <v>17238</v>
      </c>
      <c r="O20" s="2">
        <v>-1</v>
      </c>
      <c r="P20" s="2">
        <v>1</v>
      </c>
      <c r="Q20" s="1" t="s">
        <v>50</v>
      </c>
      <c r="R20" s="5"/>
      <c r="S20" s="1" t="s">
        <v>38</v>
      </c>
      <c r="T20" s="2">
        <v>1560237539</v>
      </c>
      <c r="U20" s="2">
        <v>0.316</v>
      </c>
      <c r="V20" s="2">
        <v>0.74399999999999999</v>
      </c>
      <c r="W20" s="2">
        <v>77.400000000000006</v>
      </c>
      <c r="X20" s="2">
        <v>0</v>
      </c>
      <c r="Y20" s="2">
        <v>5.0000000000000001E-3</v>
      </c>
      <c r="Z20" s="2">
        <v>1.8460000000000001</v>
      </c>
      <c r="AA20" s="2">
        <v>1297.624</v>
      </c>
      <c r="AB20" s="2">
        <v>8.2629999999999999</v>
      </c>
      <c r="AC20" s="2">
        <v>2.7410000000000001</v>
      </c>
      <c r="AD20" s="2">
        <v>101.23399999999999</v>
      </c>
      <c r="AE20" s="2">
        <v>0.88400000000000001</v>
      </c>
      <c r="AF20" s="2">
        <v>1.2789999999999999</v>
      </c>
      <c r="AG20" s="2">
        <v>0</v>
      </c>
      <c r="AH20" s="2">
        <v>0</v>
      </c>
      <c r="AI20" s="2">
        <v>1</v>
      </c>
      <c r="AJ20" s="2">
        <v>45.561999999999998</v>
      </c>
      <c r="AK20" s="2">
        <v>1</v>
      </c>
      <c r="AL20" s="2">
        <v>7</v>
      </c>
      <c r="AM20" s="2">
        <v>2</v>
      </c>
      <c r="AN20" s="1" t="s">
        <v>39</v>
      </c>
      <c r="AO20" s="2">
        <v>0</v>
      </c>
    </row>
    <row r="21" spans="1:41" ht="15.6" x14ac:dyDescent="0.6">
      <c r="A21" s="2">
        <v>52</v>
      </c>
      <c r="B21" s="1" t="s">
        <v>49</v>
      </c>
      <c r="C21" s="3">
        <v>43627.057546296295</v>
      </c>
      <c r="D21" s="4">
        <v>43472</v>
      </c>
      <c r="E21" s="2">
        <v>4</v>
      </c>
      <c r="F21" s="2">
        <v>-14.853</v>
      </c>
      <c r="G21" s="2"/>
      <c r="H21" s="2"/>
      <c r="I21" s="7"/>
      <c r="J21" s="2">
        <v>-122.914</v>
      </c>
      <c r="K21" s="2"/>
      <c r="L21" s="2"/>
      <c r="M21" s="7"/>
      <c r="N21" s="2">
        <v>17820</v>
      </c>
      <c r="O21" s="2">
        <v>0</v>
      </c>
      <c r="P21" s="2">
        <v>1</v>
      </c>
      <c r="Q21" s="1" t="s">
        <v>50</v>
      </c>
      <c r="R21" s="5"/>
      <c r="S21" s="1" t="s">
        <v>38</v>
      </c>
      <c r="T21" s="2">
        <v>1560238076</v>
      </c>
      <c r="U21" s="2">
        <v>0.32100000000000001</v>
      </c>
      <c r="V21" s="2">
        <v>0.79900000000000004</v>
      </c>
      <c r="W21" s="2">
        <v>79.153999999999996</v>
      </c>
      <c r="X21" s="2">
        <v>0</v>
      </c>
      <c r="Y21" s="2">
        <v>2E-3</v>
      </c>
      <c r="Z21" s="2">
        <v>1.875</v>
      </c>
      <c r="AA21" s="2">
        <v>1301.518</v>
      </c>
      <c r="AB21" s="2">
        <v>9.1259999999999994</v>
      </c>
      <c r="AC21" s="2">
        <v>2.8420000000000001</v>
      </c>
      <c r="AD21" s="2">
        <v>103.84099999999999</v>
      </c>
      <c r="AE21" s="2">
        <v>0.878</v>
      </c>
      <c r="AF21" s="2">
        <v>1.2569999999999999</v>
      </c>
      <c r="AG21" s="2">
        <v>0</v>
      </c>
      <c r="AH21" s="2">
        <v>0</v>
      </c>
      <c r="AI21" s="2">
        <v>1</v>
      </c>
      <c r="AJ21" s="2">
        <v>45.625</v>
      </c>
      <c r="AK21" s="2">
        <v>1</v>
      </c>
      <c r="AL21" s="2">
        <v>7</v>
      </c>
      <c r="AM21" s="2">
        <v>2</v>
      </c>
      <c r="AN21" s="1" t="s">
        <v>39</v>
      </c>
      <c r="AO21" s="2">
        <v>0</v>
      </c>
    </row>
    <row r="22" spans="1:41" ht="15.6" x14ac:dyDescent="0.6">
      <c r="A22" s="2">
        <v>53</v>
      </c>
      <c r="B22" s="1" t="s">
        <v>51</v>
      </c>
      <c r="C22" s="3">
        <v>43627.064340277779</v>
      </c>
      <c r="D22" s="4">
        <v>43473</v>
      </c>
      <c r="E22" s="2">
        <v>1</v>
      </c>
      <c r="F22" s="2">
        <v>-14.865</v>
      </c>
      <c r="G22" s="2"/>
      <c r="H22" s="2"/>
      <c r="I22" s="7"/>
      <c r="J22" s="2">
        <v>-122.40300000000001</v>
      </c>
      <c r="K22" s="2"/>
      <c r="L22" s="2"/>
      <c r="M22" s="7"/>
      <c r="N22" s="2">
        <v>18203</v>
      </c>
      <c r="O22" s="2">
        <v>-1</v>
      </c>
      <c r="P22" s="2">
        <v>1</v>
      </c>
      <c r="Q22" s="1" t="s">
        <v>52</v>
      </c>
      <c r="R22" s="5"/>
      <c r="S22" s="1" t="s">
        <v>38</v>
      </c>
      <c r="T22" s="2">
        <v>1560238663</v>
      </c>
      <c r="U22" s="2">
        <v>0.29699999999999999</v>
      </c>
      <c r="V22" s="2">
        <v>0.77700000000000002</v>
      </c>
      <c r="W22" s="2">
        <v>80.099000000000004</v>
      </c>
      <c r="X22" s="2">
        <v>0</v>
      </c>
      <c r="Y22" s="2">
        <v>5.0000000000000001E-3</v>
      </c>
      <c r="Z22" s="2">
        <v>1.907</v>
      </c>
      <c r="AA22" s="2">
        <v>1304.127</v>
      </c>
      <c r="AB22" s="2">
        <v>9.2159999999999993</v>
      </c>
      <c r="AC22" s="2">
        <v>2.8780000000000001</v>
      </c>
      <c r="AD22" s="2">
        <v>106.65300000000001</v>
      </c>
      <c r="AE22" s="2">
        <v>0.879</v>
      </c>
      <c r="AF22" s="2">
        <v>1.179</v>
      </c>
      <c r="AG22" s="2">
        <v>0</v>
      </c>
      <c r="AH22" s="2">
        <v>0</v>
      </c>
      <c r="AI22" s="2">
        <v>1</v>
      </c>
      <c r="AJ22" s="2">
        <v>45.625</v>
      </c>
      <c r="AK22" s="2">
        <v>1</v>
      </c>
      <c r="AL22" s="2">
        <v>8</v>
      </c>
      <c r="AM22" s="2">
        <v>2</v>
      </c>
      <c r="AN22" s="1" t="s">
        <v>39</v>
      </c>
      <c r="AO22" s="2">
        <v>0</v>
      </c>
    </row>
    <row r="23" spans="1:41" ht="15.6" x14ac:dyDescent="0.6">
      <c r="A23" s="2">
        <v>54</v>
      </c>
      <c r="B23" s="1" t="s">
        <v>51</v>
      </c>
      <c r="C23" s="3">
        <v>43627.070555555554</v>
      </c>
      <c r="D23" s="4">
        <v>43473</v>
      </c>
      <c r="E23" s="2">
        <v>2</v>
      </c>
      <c r="F23" s="2">
        <v>-14.781000000000001</v>
      </c>
      <c r="G23" s="2"/>
      <c r="H23" s="2"/>
      <c r="I23" s="7"/>
      <c r="J23" s="2">
        <v>-122.14100000000001</v>
      </c>
      <c r="K23" s="2"/>
      <c r="L23" s="2"/>
      <c r="M23" s="7"/>
      <c r="N23" s="2">
        <v>18162</v>
      </c>
      <c r="O23" s="2">
        <v>-1</v>
      </c>
      <c r="P23" s="2">
        <v>1</v>
      </c>
      <c r="Q23" s="1" t="s">
        <v>52</v>
      </c>
      <c r="R23" s="5"/>
      <c r="S23" s="1" t="s">
        <v>38</v>
      </c>
      <c r="T23" s="2">
        <v>1560239200</v>
      </c>
      <c r="U23" s="2">
        <v>0.30299999999999999</v>
      </c>
      <c r="V23" s="2">
        <v>0.72399999999999998</v>
      </c>
      <c r="W23" s="2">
        <v>79.832999999999998</v>
      </c>
      <c r="X23" s="2">
        <v>0</v>
      </c>
      <c r="Y23" s="2">
        <v>4.0000000000000001E-3</v>
      </c>
      <c r="Z23" s="2">
        <v>1.897</v>
      </c>
      <c r="AA23" s="2">
        <v>1303.6579999999999</v>
      </c>
      <c r="AB23" s="2">
        <v>8.5220000000000002</v>
      </c>
      <c r="AC23" s="2">
        <v>2.9390000000000001</v>
      </c>
      <c r="AD23" s="2">
        <v>109.376</v>
      </c>
      <c r="AE23" s="2">
        <v>0.88100000000000001</v>
      </c>
      <c r="AF23" s="2">
        <v>1.71</v>
      </c>
      <c r="AG23" s="2">
        <v>0</v>
      </c>
      <c r="AH23" s="2">
        <v>0</v>
      </c>
      <c r="AI23" s="2">
        <v>1</v>
      </c>
      <c r="AJ23" s="2">
        <v>45.625</v>
      </c>
      <c r="AK23" s="2">
        <v>1</v>
      </c>
      <c r="AL23" s="2">
        <v>8</v>
      </c>
      <c r="AM23" s="2">
        <v>2</v>
      </c>
      <c r="AN23" s="1" t="s">
        <v>39</v>
      </c>
      <c r="AO23" s="2">
        <v>0</v>
      </c>
    </row>
    <row r="24" spans="1:41" ht="15.6" x14ac:dyDescent="0.6">
      <c r="A24" s="2">
        <v>55</v>
      </c>
      <c r="B24" s="1" t="s">
        <v>51</v>
      </c>
      <c r="C24" s="3">
        <v>43627.076770833337</v>
      </c>
      <c r="D24" s="4">
        <v>43473</v>
      </c>
      <c r="E24" s="2">
        <v>3</v>
      </c>
      <c r="F24" s="2">
        <v>-14.833</v>
      </c>
      <c r="G24" s="2">
        <f>AVERAGE(F24:F25)</f>
        <v>-14.8215</v>
      </c>
      <c r="H24" s="2"/>
      <c r="I24" s="7">
        <f t="shared" si="0"/>
        <v>-17.470695150000001</v>
      </c>
      <c r="J24" s="2">
        <v>-122.389</v>
      </c>
      <c r="K24" s="2">
        <f>AVERAGE(J24:J25)</f>
        <v>-122.39150000000001</v>
      </c>
      <c r="L24" s="2"/>
      <c r="M24" s="7">
        <f>0.9083*K24-17.892</f>
        <v>-129.06019945</v>
      </c>
      <c r="N24" s="2">
        <v>17955</v>
      </c>
      <c r="O24" s="2">
        <v>-1</v>
      </c>
      <c r="P24" s="2">
        <v>1</v>
      </c>
      <c r="Q24" s="1" t="s">
        <v>52</v>
      </c>
      <c r="R24" s="5"/>
      <c r="S24" s="1" t="s">
        <v>38</v>
      </c>
      <c r="T24" s="2">
        <v>1560239736</v>
      </c>
      <c r="U24" s="2">
        <v>0.31</v>
      </c>
      <c r="V24" s="2">
        <v>0.80200000000000005</v>
      </c>
      <c r="W24" s="2">
        <v>81.887</v>
      </c>
      <c r="X24" s="2">
        <v>1E-3</v>
      </c>
      <c r="Y24" s="2">
        <v>6.0000000000000001E-3</v>
      </c>
      <c r="Z24" s="2">
        <v>1.9390000000000001</v>
      </c>
      <c r="AA24" s="2">
        <v>1302.386</v>
      </c>
      <c r="AB24" s="2">
        <v>8.7629999999999999</v>
      </c>
      <c r="AC24" s="2">
        <v>2.9049999999999998</v>
      </c>
      <c r="AD24" s="2">
        <v>106.40600000000001</v>
      </c>
      <c r="AE24" s="2">
        <v>0.88400000000000001</v>
      </c>
      <c r="AF24" s="2">
        <v>1.3879999999999999</v>
      </c>
      <c r="AG24" s="2">
        <v>0</v>
      </c>
      <c r="AH24" s="2">
        <v>0</v>
      </c>
      <c r="AI24" s="2">
        <v>1</v>
      </c>
      <c r="AJ24" s="2">
        <v>45.625</v>
      </c>
      <c r="AK24" s="2">
        <v>1</v>
      </c>
      <c r="AL24" s="2">
        <v>8</v>
      </c>
      <c r="AM24" s="2">
        <v>2</v>
      </c>
      <c r="AN24" s="1" t="s">
        <v>39</v>
      </c>
      <c r="AO24" s="2">
        <v>0</v>
      </c>
    </row>
    <row r="25" spans="1:41" ht="15.6" x14ac:dyDescent="0.6">
      <c r="A25" s="2">
        <v>56</v>
      </c>
      <c r="B25" s="1" t="s">
        <v>51</v>
      </c>
      <c r="C25" s="3">
        <v>43627.082962962966</v>
      </c>
      <c r="D25" s="4">
        <v>43473</v>
      </c>
      <c r="E25" s="2">
        <v>4</v>
      </c>
      <c r="F25" s="2">
        <v>-14.81</v>
      </c>
      <c r="G25" s="2"/>
      <c r="H25" s="2"/>
      <c r="I25" s="7"/>
      <c r="J25" s="2">
        <v>-122.39400000000001</v>
      </c>
      <c r="K25" s="2"/>
      <c r="L25" s="2"/>
      <c r="M25" s="7"/>
      <c r="N25" s="2">
        <v>17980</v>
      </c>
      <c r="O25" s="2">
        <v>0</v>
      </c>
      <c r="P25" s="2">
        <v>1</v>
      </c>
      <c r="Q25" s="1" t="s">
        <v>52</v>
      </c>
      <c r="R25" s="5"/>
      <c r="S25" s="1" t="s">
        <v>38</v>
      </c>
      <c r="T25" s="2">
        <v>1560240273</v>
      </c>
      <c r="U25" s="2">
        <v>0.30199999999999999</v>
      </c>
      <c r="V25" s="2">
        <v>0.69399999999999995</v>
      </c>
      <c r="W25" s="2">
        <v>82.450999999999993</v>
      </c>
      <c r="X25" s="2">
        <v>2E-3</v>
      </c>
      <c r="Y25" s="2">
        <v>4.0000000000000001E-3</v>
      </c>
      <c r="Z25" s="2">
        <v>1.95</v>
      </c>
      <c r="AA25" s="2">
        <v>1302.6320000000001</v>
      </c>
      <c r="AB25" s="2">
        <v>9.1219999999999999</v>
      </c>
      <c r="AC25" s="2">
        <v>2.8610000000000002</v>
      </c>
      <c r="AD25" s="2">
        <v>104.70399999999999</v>
      </c>
      <c r="AE25" s="2">
        <v>0.879</v>
      </c>
      <c r="AF25" s="2">
        <v>1.173</v>
      </c>
      <c r="AG25" s="2">
        <v>0</v>
      </c>
      <c r="AH25" s="2">
        <v>0</v>
      </c>
      <c r="AI25" s="2">
        <v>1</v>
      </c>
      <c r="AJ25" s="2">
        <v>45.561999999999998</v>
      </c>
      <c r="AK25" s="2">
        <v>1</v>
      </c>
      <c r="AL25" s="2">
        <v>8</v>
      </c>
      <c r="AM25" s="2">
        <v>2</v>
      </c>
      <c r="AN25" s="1" t="s">
        <v>39</v>
      </c>
      <c r="AO25" s="2">
        <v>0</v>
      </c>
    </row>
    <row r="26" spans="1:41" ht="15.6" x14ac:dyDescent="0.6">
      <c r="A26" s="2">
        <v>57</v>
      </c>
      <c r="B26" s="1" t="s">
        <v>53</v>
      </c>
      <c r="C26" s="3">
        <v>43627.089768518519</v>
      </c>
      <c r="D26" s="4">
        <v>43474</v>
      </c>
      <c r="E26" s="2">
        <v>1</v>
      </c>
      <c r="F26" s="2">
        <v>-15.08</v>
      </c>
      <c r="G26" s="2"/>
      <c r="H26" s="2"/>
      <c r="I26" s="7"/>
      <c r="J26" s="2">
        <v>-123.86499999999999</v>
      </c>
      <c r="K26" s="2"/>
      <c r="L26" s="2"/>
      <c r="M26" s="7"/>
      <c r="N26" s="2">
        <v>18090</v>
      </c>
      <c r="O26" s="2">
        <v>-1</v>
      </c>
      <c r="P26" s="2">
        <v>1</v>
      </c>
      <c r="Q26" s="1" t="s">
        <v>54</v>
      </c>
      <c r="R26" s="5"/>
      <c r="S26" s="1" t="s">
        <v>38</v>
      </c>
      <c r="T26" s="2">
        <v>1560240860</v>
      </c>
      <c r="U26" s="2">
        <v>0.32500000000000001</v>
      </c>
      <c r="V26" s="2">
        <v>0.67</v>
      </c>
      <c r="W26" s="2">
        <v>81.96</v>
      </c>
      <c r="X26" s="2">
        <v>1E-3</v>
      </c>
      <c r="Y26" s="2">
        <v>5.0000000000000001E-3</v>
      </c>
      <c r="Z26" s="2">
        <v>1.9379999999999999</v>
      </c>
      <c r="AA26" s="2">
        <v>1303.473</v>
      </c>
      <c r="AB26" s="2">
        <v>9.0540000000000003</v>
      </c>
      <c r="AC26" s="2">
        <v>2.8919999999999999</v>
      </c>
      <c r="AD26" s="2">
        <v>105.504</v>
      </c>
      <c r="AE26" s="2">
        <v>0.875</v>
      </c>
      <c r="AF26" s="2">
        <v>1.3109999999999999</v>
      </c>
      <c r="AG26" s="2">
        <v>0</v>
      </c>
      <c r="AH26" s="2">
        <v>0</v>
      </c>
      <c r="AI26" s="2">
        <v>1</v>
      </c>
      <c r="AJ26" s="2">
        <v>45.561999999999998</v>
      </c>
      <c r="AK26" s="2">
        <v>1</v>
      </c>
      <c r="AL26" s="2">
        <v>9</v>
      </c>
      <c r="AM26" s="2">
        <v>2</v>
      </c>
      <c r="AN26" s="1" t="s">
        <v>39</v>
      </c>
      <c r="AO26" s="2">
        <v>0</v>
      </c>
    </row>
    <row r="27" spans="1:41" ht="15.6" x14ac:dyDescent="0.6">
      <c r="A27" s="2">
        <v>58</v>
      </c>
      <c r="B27" s="1" t="s">
        <v>53</v>
      </c>
      <c r="C27" s="3">
        <v>43627.095972222225</v>
      </c>
      <c r="D27" s="4">
        <v>43474</v>
      </c>
      <c r="E27" s="2">
        <v>2</v>
      </c>
      <c r="F27" s="2">
        <v>-15.064</v>
      </c>
      <c r="G27" s="2"/>
      <c r="H27" s="2"/>
      <c r="I27" s="7"/>
      <c r="J27" s="2">
        <v>-124.136</v>
      </c>
      <c r="K27" s="2"/>
      <c r="L27" s="2"/>
      <c r="M27" s="7"/>
      <c r="N27" s="2">
        <v>18011</v>
      </c>
      <c r="O27" s="2">
        <v>-1</v>
      </c>
      <c r="P27" s="2">
        <v>1</v>
      </c>
      <c r="Q27" s="1" t="s">
        <v>54</v>
      </c>
      <c r="R27" s="5"/>
      <c r="S27" s="1" t="s">
        <v>38</v>
      </c>
      <c r="T27" s="2">
        <v>1560241396</v>
      </c>
      <c r="U27" s="2">
        <v>0.32300000000000001</v>
      </c>
      <c r="V27" s="2">
        <v>0.77400000000000002</v>
      </c>
      <c r="W27" s="2">
        <v>79.978999999999999</v>
      </c>
      <c r="X27" s="2">
        <v>1E-3</v>
      </c>
      <c r="Y27" s="2">
        <v>5.0000000000000001E-3</v>
      </c>
      <c r="Z27" s="2">
        <v>1.8939999999999999</v>
      </c>
      <c r="AA27" s="2">
        <v>1302.5540000000001</v>
      </c>
      <c r="AB27" s="2">
        <v>9.1660000000000004</v>
      </c>
      <c r="AC27" s="2">
        <v>2.8530000000000002</v>
      </c>
      <c r="AD27" s="2">
        <v>106.24299999999999</v>
      </c>
      <c r="AE27" s="2">
        <v>0.878</v>
      </c>
      <c r="AF27" s="2">
        <v>1.3460000000000001</v>
      </c>
      <c r="AG27" s="2">
        <v>0</v>
      </c>
      <c r="AH27" s="2">
        <v>0</v>
      </c>
      <c r="AI27" s="2">
        <v>1</v>
      </c>
      <c r="AJ27" s="2">
        <v>45.561999999999998</v>
      </c>
      <c r="AK27" s="2">
        <v>1</v>
      </c>
      <c r="AL27" s="2">
        <v>9</v>
      </c>
      <c r="AM27" s="2">
        <v>2</v>
      </c>
      <c r="AN27" s="1" t="s">
        <v>39</v>
      </c>
      <c r="AO27" s="2">
        <v>0</v>
      </c>
    </row>
    <row r="28" spans="1:41" ht="15.6" x14ac:dyDescent="0.6">
      <c r="A28" s="2">
        <v>59</v>
      </c>
      <c r="B28" s="1" t="s">
        <v>53</v>
      </c>
      <c r="C28" s="3">
        <v>43627.102187500001</v>
      </c>
      <c r="D28" s="4">
        <v>43474</v>
      </c>
      <c r="E28" s="2">
        <v>3</v>
      </c>
      <c r="F28" s="2">
        <v>-15.026999999999999</v>
      </c>
      <c r="G28" s="2">
        <f>AVERAGE(F28:F29)</f>
        <v>-15.0465</v>
      </c>
      <c r="H28" s="2"/>
      <c r="I28" s="7">
        <f t="shared" si="0"/>
        <v>-17.691667649999999</v>
      </c>
      <c r="J28" s="2">
        <v>-124.188</v>
      </c>
      <c r="K28" s="2">
        <f>AVERAGE(J28:J29)</f>
        <v>-124.14400000000001</v>
      </c>
      <c r="L28" s="2"/>
      <c r="M28" s="7">
        <f>0.9083*K28-17.892</f>
        <v>-130.65199520000002</v>
      </c>
      <c r="N28" s="2">
        <v>17985</v>
      </c>
      <c r="O28" s="2">
        <v>-1</v>
      </c>
      <c r="P28" s="2">
        <v>1</v>
      </c>
      <c r="Q28" s="1" t="s">
        <v>54</v>
      </c>
      <c r="R28" s="5"/>
      <c r="S28" s="1" t="s">
        <v>38</v>
      </c>
      <c r="T28" s="2">
        <v>1560241933</v>
      </c>
      <c r="U28" s="2">
        <v>0.309</v>
      </c>
      <c r="V28" s="2">
        <v>0.71899999999999997</v>
      </c>
      <c r="W28" s="2">
        <v>81.704999999999998</v>
      </c>
      <c r="X28" s="2">
        <v>0</v>
      </c>
      <c r="Y28" s="2">
        <v>0</v>
      </c>
      <c r="Z28" s="2">
        <v>1.9350000000000001</v>
      </c>
      <c r="AA28" s="2">
        <v>1302.492</v>
      </c>
      <c r="AB28" s="2">
        <v>9.16</v>
      </c>
      <c r="AC28" s="2">
        <v>2.8780000000000001</v>
      </c>
      <c r="AD28" s="2">
        <v>105.52</v>
      </c>
      <c r="AE28" s="2">
        <v>0.879</v>
      </c>
      <c r="AF28" s="2">
        <v>1.347</v>
      </c>
      <c r="AG28" s="2">
        <v>0</v>
      </c>
      <c r="AH28" s="2">
        <v>0</v>
      </c>
      <c r="AI28" s="2">
        <v>1</v>
      </c>
      <c r="AJ28" s="2">
        <v>45.561999999999998</v>
      </c>
      <c r="AK28" s="2">
        <v>1</v>
      </c>
      <c r="AL28" s="2">
        <v>9</v>
      </c>
      <c r="AM28" s="2">
        <v>2</v>
      </c>
      <c r="AN28" s="1" t="s">
        <v>39</v>
      </c>
      <c r="AO28" s="2">
        <v>0</v>
      </c>
    </row>
    <row r="29" spans="1:41" ht="15.6" x14ac:dyDescent="0.6">
      <c r="A29" s="2">
        <v>60</v>
      </c>
      <c r="B29" s="1" t="s">
        <v>53</v>
      </c>
      <c r="C29" s="3">
        <v>43627.108402777776</v>
      </c>
      <c r="D29" s="4">
        <v>43474</v>
      </c>
      <c r="E29" s="2">
        <v>4</v>
      </c>
      <c r="F29" s="2">
        <v>-15.066000000000001</v>
      </c>
      <c r="G29" s="2"/>
      <c r="H29" s="2"/>
      <c r="I29" s="7"/>
      <c r="J29" s="2">
        <v>-124.1</v>
      </c>
      <c r="K29" s="2"/>
      <c r="L29" s="2"/>
      <c r="M29" s="7"/>
      <c r="N29" s="2">
        <v>18044</v>
      </c>
      <c r="O29" s="2">
        <v>0</v>
      </c>
      <c r="P29" s="2">
        <v>1</v>
      </c>
      <c r="Q29" s="1" t="s">
        <v>54</v>
      </c>
      <c r="R29" s="5"/>
      <c r="S29" s="1" t="s">
        <v>38</v>
      </c>
      <c r="T29" s="2">
        <v>1560242469</v>
      </c>
      <c r="U29" s="2">
        <v>0.29699999999999999</v>
      </c>
      <c r="V29" s="2">
        <v>0.73699999999999999</v>
      </c>
      <c r="W29" s="2">
        <v>80.102999999999994</v>
      </c>
      <c r="X29" s="2">
        <v>-1E-3</v>
      </c>
      <c r="Y29" s="2">
        <v>3.0000000000000001E-3</v>
      </c>
      <c r="Z29" s="2">
        <v>1.897</v>
      </c>
      <c r="AA29" s="2">
        <v>1302.499</v>
      </c>
      <c r="AB29" s="2">
        <v>9.7040000000000006</v>
      </c>
      <c r="AC29" s="2">
        <v>2.9060000000000001</v>
      </c>
      <c r="AD29" s="2">
        <v>106.22499999999999</v>
      </c>
      <c r="AE29" s="2">
        <v>0.86899999999999999</v>
      </c>
      <c r="AF29" s="2">
        <v>1.4650000000000001</v>
      </c>
      <c r="AG29" s="2">
        <v>0</v>
      </c>
      <c r="AH29" s="2">
        <v>0</v>
      </c>
      <c r="AI29" s="2">
        <v>1</v>
      </c>
      <c r="AJ29" s="2">
        <v>45.561999999999998</v>
      </c>
      <c r="AK29" s="2">
        <v>1</v>
      </c>
      <c r="AL29" s="2">
        <v>9</v>
      </c>
      <c r="AM29" s="2">
        <v>2</v>
      </c>
      <c r="AN29" s="1" t="s">
        <v>39</v>
      </c>
      <c r="AO29" s="2">
        <v>0</v>
      </c>
    </row>
    <row r="30" spans="1:41" ht="15.6" x14ac:dyDescent="0.6">
      <c r="A30" s="2">
        <v>61</v>
      </c>
      <c r="B30" s="1" t="s">
        <v>55</v>
      </c>
      <c r="C30" s="3">
        <v>43627.115208333336</v>
      </c>
      <c r="D30" s="6">
        <v>43475</v>
      </c>
      <c r="E30" s="2">
        <v>1</v>
      </c>
      <c r="F30" s="2">
        <v>-14.827999999999999</v>
      </c>
      <c r="G30" s="2"/>
      <c r="H30" s="2"/>
      <c r="I30" s="7"/>
      <c r="J30" s="2">
        <v>-122.771</v>
      </c>
      <c r="K30" s="2"/>
      <c r="L30" s="2"/>
      <c r="M30" s="7"/>
      <c r="N30" s="2">
        <v>17874</v>
      </c>
      <c r="O30" s="2">
        <v>-1</v>
      </c>
      <c r="P30" s="2">
        <v>1</v>
      </c>
      <c r="Q30" s="1" t="s">
        <v>56</v>
      </c>
      <c r="R30" s="5"/>
      <c r="S30" s="1" t="s">
        <v>38</v>
      </c>
      <c r="T30" s="2">
        <v>1560243058</v>
      </c>
      <c r="U30" s="2">
        <v>0.30199999999999999</v>
      </c>
      <c r="V30" s="2">
        <v>0.72799999999999998</v>
      </c>
      <c r="W30" s="2">
        <v>81.728999999999999</v>
      </c>
      <c r="X30" s="2">
        <v>0</v>
      </c>
      <c r="Y30" s="2">
        <v>4.0000000000000001E-3</v>
      </c>
      <c r="Z30" s="2">
        <v>1.9279999999999999</v>
      </c>
      <c r="AA30" s="2">
        <v>1301.2449999999999</v>
      </c>
      <c r="AB30" s="2">
        <v>9.8680000000000003</v>
      </c>
      <c r="AC30" s="2">
        <v>2.8639999999999999</v>
      </c>
      <c r="AD30" s="2">
        <v>104.93</v>
      </c>
      <c r="AE30" s="2">
        <v>0.88200000000000001</v>
      </c>
      <c r="AF30" s="2">
        <v>1.4179999999999999</v>
      </c>
      <c r="AG30" s="2">
        <v>0</v>
      </c>
      <c r="AH30" s="2">
        <v>0</v>
      </c>
      <c r="AI30" s="2">
        <v>1</v>
      </c>
      <c r="AJ30" s="2">
        <v>45.5</v>
      </c>
      <c r="AK30" s="2">
        <v>1</v>
      </c>
      <c r="AL30" s="2">
        <v>10</v>
      </c>
      <c r="AM30" s="2">
        <v>2</v>
      </c>
      <c r="AN30" s="1" t="s">
        <v>39</v>
      </c>
      <c r="AO30" s="2">
        <v>0</v>
      </c>
    </row>
    <row r="31" spans="1:41" ht="15.6" x14ac:dyDescent="0.6">
      <c r="A31" s="2">
        <v>62</v>
      </c>
      <c r="B31" s="1" t="s">
        <v>55</v>
      </c>
      <c r="C31" s="3">
        <v>43627.121412037035</v>
      </c>
      <c r="D31" s="6">
        <v>43475</v>
      </c>
      <c r="E31" s="2">
        <v>2</v>
      </c>
      <c r="F31" s="2">
        <v>-14.737</v>
      </c>
      <c r="G31" s="2"/>
      <c r="H31" s="2"/>
      <c r="I31" s="7"/>
      <c r="J31" s="2">
        <v>-122.45399999999999</v>
      </c>
      <c r="K31" s="2"/>
      <c r="L31" s="2"/>
      <c r="M31" s="7"/>
      <c r="N31" s="2">
        <v>18028</v>
      </c>
      <c r="O31" s="2">
        <v>-1</v>
      </c>
      <c r="P31" s="2">
        <v>1</v>
      </c>
      <c r="Q31" s="1" t="s">
        <v>56</v>
      </c>
      <c r="R31" s="5"/>
      <c r="S31" s="1" t="s">
        <v>38</v>
      </c>
      <c r="T31" s="2">
        <v>1560243594</v>
      </c>
      <c r="U31" s="2">
        <v>0.29699999999999999</v>
      </c>
      <c r="V31" s="2">
        <v>0.78300000000000003</v>
      </c>
      <c r="W31" s="2">
        <v>81.265000000000001</v>
      </c>
      <c r="X31" s="2">
        <v>0</v>
      </c>
      <c r="Y31" s="2">
        <v>3.0000000000000001E-3</v>
      </c>
      <c r="Z31" s="2">
        <v>1.927</v>
      </c>
      <c r="AA31" s="2">
        <v>1302.7349999999999</v>
      </c>
      <c r="AB31" s="2">
        <v>9.0980000000000008</v>
      </c>
      <c r="AC31" s="2">
        <v>2.85</v>
      </c>
      <c r="AD31" s="2">
        <v>106.286</v>
      </c>
      <c r="AE31" s="2">
        <v>0.88300000000000001</v>
      </c>
      <c r="AF31" s="2">
        <v>1.3420000000000001</v>
      </c>
      <c r="AG31" s="2">
        <v>0</v>
      </c>
      <c r="AH31" s="2">
        <v>0</v>
      </c>
      <c r="AI31" s="2">
        <v>1</v>
      </c>
      <c r="AJ31" s="2">
        <v>45.5</v>
      </c>
      <c r="AK31" s="2">
        <v>1</v>
      </c>
      <c r="AL31" s="2">
        <v>10</v>
      </c>
      <c r="AM31" s="2">
        <v>2</v>
      </c>
      <c r="AN31" s="1" t="s">
        <v>39</v>
      </c>
      <c r="AO31" s="2">
        <v>0</v>
      </c>
    </row>
    <row r="32" spans="1:41" ht="15.6" x14ac:dyDescent="0.6">
      <c r="A32" s="2">
        <v>63</v>
      </c>
      <c r="B32" s="1" t="s">
        <v>55</v>
      </c>
      <c r="C32" s="3">
        <v>43627.127627314818</v>
      </c>
      <c r="D32" s="6">
        <v>43475</v>
      </c>
      <c r="E32" s="2">
        <v>3</v>
      </c>
      <c r="F32" s="2">
        <v>-14.811</v>
      </c>
      <c r="G32" s="2">
        <f>AVERAGE(F32:F33)</f>
        <v>-14.801</v>
      </c>
      <c r="H32" s="2"/>
      <c r="I32" s="7">
        <f t="shared" si="0"/>
        <v>-17.450562099999999</v>
      </c>
      <c r="J32" s="2">
        <v>-122.42400000000001</v>
      </c>
      <c r="K32" s="2">
        <f>AVERAGE(J32:J33)</f>
        <v>-122.4295</v>
      </c>
      <c r="L32" s="2"/>
      <c r="M32" s="7">
        <f>0.9083*K32-17.892</f>
        <v>-129.09471485</v>
      </c>
      <c r="N32" s="2">
        <v>18047</v>
      </c>
      <c r="O32" s="2">
        <v>-1</v>
      </c>
      <c r="P32" s="2">
        <v>1</v>
      </c>
      <c r="Q32" s="1" t="s">
        <v>56</v>
      </c>
      <c r="R32" s="5"/>
      <c r="S32" s="1" t="s">
        <v>38</v>
      </c>
      <c r="T32" s="2">
        <v>1560244131</v>
      </c>
      <c r="U32" s="2">
        <v>0.30299999999999999</v>
      </c>
      <c r="V32" s="2">
        <v>0.79700000000000004</v>
      </c>
      <c r="W32" s="2">
        <v>81.290999999999997</v>
      </c>
      <c r="X32" s="2">
        <v>0</v>
      </c>
      <c r="Y32" s="2">
        <v>3.0000000000000001E-3</v>
      </c>
      <c r="Z32" s="2">
        <v>1.919</v>
      </c>
      <c r="AA32" s="2">
        <v>1302.991</v>
      </c>
      <c r="AB32" s="2">
        <v>8.8740000000000006</v>
      </c>
      <c r="AC32" s="2">
        <v>2.8639999999999999</v>
      </c>
      <c r="AD32" s="2">
        <v>105.69199999999999</v>
      </c>
      <c r="AE32" s="2">
        <v>0.88200000000000001</v>
      </c>
      <c r="AF32" s="2">
        <v>1.218</v>
      </c>
      <c r="AG32" s="2">
        <v>0</v>
      </c>
      <c r="AH32" s="2">
        <v>0</v>
      </c>
      <c r="AI32" s="2">
        <v>1</v>
      </c>
      <c r="AJ32" s="2">
        <v>45.438000000000002</v>
      </c>
      <c r="AK32" s="2">
        <v>1</v>
      </c>
      <c r="AL32" s="2">
        <v>10</v>
      </c>
      <c r="AM32" s="2">
        <v>2</v>
      </c>
      <c r="AN32" s="1" t="s">
        <v>39</v>
      </c>
      <c r="AO32" s="2">
        <v>0</v>
      </c>
    </row>
    <row r="33" spans="1:41" ht="15.6" x14ac:dyDescent="0.6">
      <c r="A33" s="2">
        <v>64</v>
      </c>
      <c r="B33" s="1" t="s">
        <v>55</v>
      </c>
      <c r="C33" s="3">
        <v>43627.133842592593</v>
      </c>
      <c r="D33" s="6">
        <v>43475</v>
      </c>
      <c r="E33" s="2">
        <v>4</v>
      </c>
      <c r="F33" s="2">
        <v>-14.791</v>
      </c>
      <c r="G33" s="2"/>
      <c r="H33" s="2"/>
      <c r="I33" s="7"/>
      <c r="J33" s="2">
        <v>-122.435</v>
      </c>
      <c r="K33" s="2"/>
      <c r="L33" s="2"/>
      <c r="M33" s="7"/>
      <c r="N33" s="2">
        <v>17907</v>
      </c>
      <c r="O33" s="2">
        <v>0</v>
      </c>
      <c r="P33" s="2">
        <v>1</v>
      </c>
      <c r="Q33" s="1" t="s">
        <v>56</v>
      </c>
      <c r="R33" s="5"/>
      <c r="S33" s="1" t="s">
        <v>38</v>
      </c>
      <c r="T33" s="2">
        <v>1560244668</v>
      </c>
      <c r="U33" s="2">
        <v>0.307</v>
      </c>
      <c r="V33" s="2">
        <v>0.82399999999999995</v>
      </c>
      <c r="W33" s="2">
        <v>79.754000000000005</v>
      </c>
      <c r="X33" s="2">
        <v>1E-3</v>
      </c>
      <c r="Y33" s="2">
        <v>3.0000000000000001E-3</v>
      </c>
      <c r="Z33" s="2">
        <v>1.899</v>
      </c>
      <c r="AA33" s="2">
        <v>1302.096</v>
      </c>
      <c r="AB33" s="2">
        <v>8.7780000000000005</v>
      </c>
      <c r="AC33" s="2">
        <v>2.87</v>
      </c>
      <c r="AD33" s="2">
        <v>105.89700000000001</v>
      </c>
      <c r="AE33" s="2">
        <v>0.875</v>
      </c>
      <c r="AF33" s="2">
        <v>1.393</v>
      </c>
      <c r="AG33" s="2">
        <v>0</v>
      </c>
      <c r="AH33" s="2">
        <v>0</v>
      </c>
      <c r="AI33" s="2">
        <v>1</v>
      </c>
      <c r="AJ33" s="2">
        <v>45.561999999999998</v>
      </c>
      <c r="AK33" s="2">
        <v>1</v>
      </c>
      <c r="AL33" s="2">
        <v>10</v>
      </c>
      <c r="AM33" s="2">
        <v>2</v>
      </c>
      <c r="AN33" s="1" t="s">
        <v>39</v>
      </c>
      <c r="AO33" s="2">
        <v>0</v>
      </c>
    </row>
    <row r="34" spans="1:41" ht="15.6" x14ac:dyDescent="0.6">
      <c r="A34" s="2">
        <v>65</v>
      </c>
      <c r="B34" s="1" t="s">
        <v>57</v>
      </c>
      <c r="C34" s="3">
        <v>43627.140648148146</v>
      </c>
      <c r="D34" s="6">
        <v>43476</v>
      </c>
      <c r="E34" s="2">
        <v>1</v>
      </c>
      <c r="F34" s="2">
        <v>-14.606999999999999</v>
      </c>
      <c r="G34" s="2"/>
      <c r="H34" s="2"/>
      <c r="I34" s="7"/>
      <c r="J34" s="2">
        <v>-120.95699999999999</v>
      </c>
      <c r="K34" s="2"/>
      <c r="L34" s="2"/>
      <c r="M34" s="7"/>
      <c r="N34" s="2">
        <v>18350</v>
      </c>
      <c r="O34" s="2">
        <v>-1</v>
      </c>
      <c r="P34" s="2">
        <v>1</v>
      </c>
      <c r="Q34" s="1" t="s">
        <v>58</v>
      </c>
      <c r="R34" s="5"/>
      <c r="S34" s="1" t="s">
        <v>38</v>
      </c>
      <c r="T34" s="2">
        <v>1560245255</v>
      </c>
      <c r="U34" s="2">
        <v>0.30099999999999999</v>
      </c>
      <c r="V34" s="2">
        <v>0.86199999999999999</v>
      </c>
      <c r="W34" s="2">
        <v>84.769000000000005</v>
      </c>
      <c r="X34" s="2">
        <v>1E-3</v>
      </c>
      <c r="Y34" s="2">
        <v>7.0000000000000001E-3</v>
      </c>
      <c r="Z34" s="2">
        <v>2.0110000000000001</v>
      </c>
      <c r="AA34" s="2">
        <v>1305.1210000000001</v>
      </c>
      <c r="AB34" s="2">
        <v>9.57</v>
      </c>
      <c r="AC34" s="2">
        <v>2.903</v>
      </c>
      <c r="AD34" s="2">
        <v>106.517</v>
      </c>
      <c r="AE34" s="2">
        <v>0.88300000000000001</v>
      </c>
      <c r="AF34" s="2">
        <v>1.2789999999999999</v>
      </c>
      <c r="AG34" s="2">
        <v>0</v>
      </c>
      <c r="AH34" s="2">
        <v>0</v>
      </c>
      <c r="AI34" s="2">
        <v>1</v>
      </c>
      <c r="AJ34" s="2">
        <v>45.625</v>
      </c>
      <c r="AK34" s="2">
        <v>1</v>
      </c>
      <c r="AL34" s="2">
        <v>11</v>
      </c>
      <c r="AM34" s="2">
        <v>2</v>
      </c>
      <c r="AN34" s="1" t="s">
        <v>39</v>
      </c>
      <c r="AO34" s="2">
        <v>0</v>
      </c>
    </row>
    <row r="35" spans="1:41" ht="15.6" x14ac:dyDescent="0.6">
      <c r="A35" s="2">
        <v>66</v>
      </c>
      <c r="B35" s="1" t="s">
        <v>57</v>
      </c>
      <c r="C35" s="3">
        <v>43627.146851851852</v>
      </c>
      <c r="D35" s="6">
        <v>43476</v>
      </c>
      <c r="E35" s="2">
        <v>2</v>
      </c>
      <c r="F35" s="2">
        <v>-14.59</v>
      </c>
      <c r="G35" s="2"/>
      <c r="H35" s="2"/>
      <c r="I35" s="7"/>
      <c r="J35" s="2">
        <v>-120.94</v>
      </c>
      <c r="K35" s="2"/>
      <c r="L35" s="2"/>
      <c r="M35" s="7"/>
      <c r="N35" s="2">
        <v>18189</v>
      </c>
      <c r="O35" s="2">
        <v>-1</v>
      </c>
      <c r="P35" s="2">
        <v>1</v>
      </c>
      <c r="Q35" s="1" t="s">
        <v>58</v>
      </c>
      <c r="R35" s="5"/>
      <c r="S35" s="1" t="s">
        <v>38</v>
      </c>
      <c r="T35" s="2">
        <v>1560245792</v>
      </c>
      <c r="U35" s="2">
        <v>0.309</v>
      </c>
      <c r="V35" s="2">
        <v>0.67300000000000004</v>
      </c>
      <c r="W35" s="2">
        <v>79.942999999999998</v>
      </c>
      <c r="X35" s="2">
        <v>0</v>
      </c>
      <c r="Y35" s="2">
        <v>4.0000000000000001E-3</v>
      </c>
      <c r="Z35" s="2">
        <v>1.8979999999999999</v>
      </c>
      <c r="AA35" s="2">
        <v>1303.9349999999999</v>
      </c>
      <c r="AB35" s="2">
        <v>9.5190000000000001</v>
      </c>
      <c r="AC35" s="2">
        <v>2.883</v>
      </c>
      <c r="AD35" s="2">
        <v>105.785</v>
      </c>
      <c r="AE35" s="2">
        <v>0.88200000000000001</v>
      </c>
      <c r="AF35" s="2">
        <v>1.206</v>
      </c>
      <c r="AG35" s="2">
        <v>0</v>
      </c>
      <c r="AH35" s="2">
        <v>0</v>
      </c>
      <c r="AI35" s="2">
        <v>1</v>
      </c>
      <c r="AJ35" s="2">
        <v>45.625</v>
      </c>
      <c r="AK35" s="2">
        <v>1</v>
      </c>
      <c r="AL35" s="2">
        <v>11</v>
      </c>
      <c r="AM35" s="2">
        <v>2</v>
      </c>
      <c r="AN35" s="1" t="s">
        <v>39</v>
      </c>
      <c r="AO35" s="2">
        <v>0</v>
      </c>
    </row>
    <row r="36" spans="1:41" ht="15.6" x14ac:dyDescent="0.6">
      <c r="A36" s="2">
        <v>67</v>
      </c>
      <c r="B36" s="1" t="s">
        <v>57</v>
      </c>
      <c r="C36" s="3">
        <v>43627.153055555558</v>
      </c>
      <c r="D36" s="6">
        <v>43476</v>
      </c>
      <c r="E36" s="2">
        <v>3</v>
      </c>
      <c r="F36" s="2">
        <v>-14.664</v>
      </c>
      <c r="G36" s="2">
        <f>AVERAGE(F36:F37)</f>
        <v>-14.648</v>
      </c>
      <c r="H36" s="2"/>
      <c r="I36" s="7">
        <f t="shared" si="0"/>
        <v>-17.300300799999999</v>
      </c>
      <c r="J36" s="2">
        <v>-121.063</v>
      </c>
      <c r="K36" s="2">
        <f>AVERAGE(J36:J37)</f>
        <v>-121.1165</v>
      </c>
      <c r="L36" s="2"/>
      <c r="M36" s="7">
        <f>0.9083*K36-17.892</f>
        <v>-127.90211694999999</v>
      </c>
      <c r="N36" s="2">
        <v>17964</v>
      </c>
      <c r="O36" s="2">
        <v>-1</v>
      </c>
      <c r="P36" s="2">
        <v>1</v>
      </c>
      <c r="Q36" s="1" t="s">
        <v>58</v>
      </c>
      <c r="R36" s="5"/>
      <c r="S36" s="1" t="s">
        <v>38</v>
      </c>
      <c r="T36" s="2">
        <v>1560246328</v>
      </c>
      <c r="U36" s="2">
        <v>0.31</v>
      </c>
      <c r="V36" s="2">
        <v>0.79200000000000004</v>
      </c>
      <c r="W36" s="2">
        <v>80.953999999999994</v>
      </c>
      <c r="X36" s="2">
        <v>-1E-3</v>
      </c>
      <c r="Y36" s="2">
        <v>5.0000000000000001E-3</v>
      </c>
      <c r="Z36" s="2">
        <v>1.9159999999999999</v>
      </c>
      <c r="AA36" s="2">
        <v>1301.998</v>
      </c>
      <c r="AB36" s="2">
        <v>9.2710000000000008</v>
      </c>
      <c r="AC36" s="2">
        <v>2.8559999999999999</v>
      </c>
      <c r="AD36" s="2">
        <v>106.48699999999999</v>
      </c>
      <c r="AE36" s="2">
        <v>0.874</v>
      </c>
      <c r="AF36" s="2">
        <v>1.5580000000000001</v>
      </c>
      <c r="AG36" s="2">
        <v>0</v>
      </c>
      <c r="AH36" s="2">
        <v>0</v>
      </c>
      <c r="AI36" s="2">
        <v>1</v>
      </c>
      <c r="AJ36" s="2">
        <v>45.688000000000002</v>
      </c>
      <c r="AK36" s="2">
        <v>1</v>
      </c>
      <c r="AL36" s="2">
        <v>11</v>
      </c>
      <c r="AM36" s="2">
        <v>2</v>
      </c>
      <c r="AN36" s="1" t="s">
        <v>39</v>
      </c>
      <c r="AO36" s="2">
        <v>0</v>
      </c>
    </row>
    <row r="37" spans="1:41" ht="15.6" x14ac:dyDescent="0.6">
      <c r="A37" s="2">
        <v>68</v>
      </c>
      <c r="B37" s="1" t="s">
        <v>57</v>
      </c>
      <c r="C37" s="3">
        <v>43627.159270833334</v>
      </c>
      <c r="D37" s="6">
        <v>43476</v>
      </c>
      <c r="E37" s="2">
        <v>4</v>
      </c>
      <c r="F37" s="2">
        <v>-14.632</v>
      </c>
      <c r="G37" s="2"/>
      <c r="H37" s="2"/>
      <c r="I37" s="7"/>
      <c r="J37" s="2">
        <v>-121.17</v>
      </c>
      <c r="K37" s="2"/>
      <c r="L37" s="2"/>
      <c r="M37" s="7"/>
      <c r="N37" s="2">
        <v>17964</v>
      </c>
      <c r="O37" s="2">
        <v>0</v>
      </c>
      <c r="P37" s="2">
        <v>1</v>
      </c>
      <c r="Q37" s="1" t="s">
        <v>58</v>
      </c>
      <c r="R37" s="5"/>
      <c r="S37" s="1" t="s">
        <v>38</v>
      </c>
      <c r="T37" s="2">
        <v>1560246865</v>
      </c>
      <c r="U37" s="2">
        <v>0.29599999999999999</v>
      </c>
      <c r="V37" s="2">
        <v>0.76600000000000001</v>
      </c>
      <c r="W37" s="2">
        <v>85.042000000000002</v>
      </c>
      <c r="X37" s="2">
        <v>0</v>
      </c>
      <c r="Y37" s="2">
        <v>4.0000000000000001E-3</v>
      </c>
      <c r="Z37" s="2">
        <v>2.0129999999999999</v>
      </c>
      <c r="AA37" s="2">
        <v>1302.462</v>
      </c>
      <c r="AB37" s="2">
        <v>8.76</v>
      </c>
      <c r="AC37" s="2">
        <v>2.8540000000000001</v>
      </c>
      <c r="AD37" s="2">
        <v>105.68</v>
      </c>
      <c r="AE37" s="2">
        <v>0.88</v>
      </c>
      <c r="AF37" s="2">
        <v>1.304</v>
      </c>
      <c r="AG37" s="2">
        <v>0</v>
      </c>
      <c r="AH37" s="2">
        <v>0</v>
      </c>
      <c r="AI37" s="2">
        <v>1</v>
      </c>
      <c r="AJ37" s="2">
        <v>45.688000000000002</v>
      </c>
      <c r="AK37" s="2">
        <v>1</v>
      </c>
      <c r="AL37" s="2">
        <v>11</v>
      </c>
      <c r="AM37" s="2">
        <v>2</v>
      </c>
      <c r="AN37" s="1" t="s">
        <v>39</v>
      </c>
      <c r="AO37" s="2">
        <v>0</v>
      </c>
    </row>
    <row r="38" spans="1:41" ht="15.6" x14ac:dyDescent="0.6">
      <c r="A38" s="2">
        <v>69</v>
      </c>
      <c r="B38" s="1" t="s">
        <v>59</v>
      </c>
      <c r="C38" s="3">
        <v>43627.166076388887</v>
      </c>
      <c r="D38" s="6">
        <v>43477</v>
      </c>
      <c r="E38" s="2">
        <v>1</v>
      </c>
      <c r="F38" s="2">
        <v>-14.714</v>
      </c>
      <c r="G38" s="2"/>
      <c r="H38" s="2"/>
      <c r="I38" s="7"/>
      <c r="J38" s="2">
        <v>-121.515</v>
      </c>
      <c r="K38" s="2"/>
      <c r="L38" s="2"/>
      <c r="M38" s="7"/>
      <c r="N38" s="2">
        <v>18101</v>
      </c>
      <c r="O38" s="2">
        <v>-1</v>
      </c>
      <c r="P38" s="2">
        <v>1</v>
      </c>
      <c r="Q38" s="1" t="s">
        <v>60</v>
      </c>
      <c r="R38" s="1"/>
      <c r="S38" s="1" t="s">
        <v>38</v>
      </c>
      <c r="T38" s="2">
        <v>1560247453</v>
      </c>
      <c r="U38" s="2">
        <v>0.31</v>
      </c>
      <c r="V38" s="2">
        <v>0.81299999999999994</v>
      </c>
      <c r="W38" s="2">
        <v>82.298000000000002</v>
      </c>
      <c r="X38" s="2">
        <v>-1E-3</v>
      </c>
      <c r="Y38" s="2">
        <v>5.0000000000000001E-3</v>
      </c>
      <c r="Z38" s="2">
        <v>1.9630000000000001</v>
      </c>
      <c r="AA38" s="2">
        <v>1303.338</v>
      </c>
      <c r="AB38" s="2">
        <v>9.4049999999999994</v>
      </c>
      <c r="AC38" s="2">
        <v>2.8170000000000002</v>
      </c>
      <c r="AD38" s="2">
        <v>104.806</v>
      </c>
      <c r="AE38" s="2">
        <v>0.873</v>
      </c>
      <c r="AF38" s="2">
        <v>1.155</v>
      </c>
      <c r="AG38" s="2">
        <v>0</v>
      </c>
      <c r="AH38" s="2">
        <v>0</v>
      </c>
      <c r="AI38" s="2">
        <v>1</v>
      </c>
      <c r="AJ38" s="2">
        <v>45.688000000000002</v>
      </c>
      <c r="AK38" s="2">
        <v>1</v>
      </c>
      <c r="AL38" s="2">
        <v>12</v>
      </c>
      <c r="AM38" s="2">
        <v>2</v>
      </c>
      <c r="AN38" s="1" t="s">
        <v>39</v>
      </c>
      <c r="AO38" s="2">
        <v>0</v>
      </c>
    </row>
    <row r="39" spans="1:41" ht="15.6" x14ac:dyDescent="0.6">
      <c r="A39" s="2">
        <v>70</v>
      </c>
      <c r="B39" s="1" t="s">
        <v>59</v>
      </c>
      <c r="C39" s="3">
        <v>43627.172291666669</v>
      </c>
      <c r="D39" s="6">
        <v>43477</v>
      </c>
      <c r="E39" s="2">
        <v>2</v>
      </c>
      <c r="F39" s="2">
        <v>-14.728</v>
      </c>
      <c r="G39" s="2"/>
      <c r="H39" s="2"/>
      <c r="I39" s="7"/>
      <c r="J39" s="2">
        <v>-121.414</v>
      </c>
      <c r="K39" s="2"/>
      <c r="L39" s="2"/>
      <c r="M39" s="7"/>
      <c r="N39" s="2">
        <v>18054</v>
      </c>
      <c r="O39" s="2">
        <v>-1</v>
      </c>
      <c r="P39" s="2">
        <v>1</v>
      </c>
      <c r="Q39" s="1" t="s">
        <v>60</v>
      </c>
      <c r="R39" s="1"/>
      <c r="S39" s="1" t="s">
        <v>38</v>
      </c>
      <c r="T39" s="2">
        <v>1560247990</v>
      </c>
      <c r="U39" s="2">
        <v>0.307</v>
      </c>
      <c r="V39" s="2">
        <v>0.85199999999999998</v>
      </c>
      <c r="W39" s="2">
        <v>82.084999999999994</v>
      </c>
      <c r="X39" s="2">
        <v>1E-3</v>
      </c>
      <c r="Y39" s="2">
        <v>2E-3</v>
      </c>
      <c r="Z39" s="2">
        <v>1.9390000000000001</v>
      </c>
      <c r="AA39" s="2">
        <v>1302.9829999999999</v>
      </c>
      <c r="AB39" s="2">
        <v>9.2840000000000007</v>
      </c>
      <c r="AC39" s="2">
        <v>2.823</v>
      </c>
      <c r="AD39" s="2">
        <v>104.902</v>
      </c>
      <c r="AE39" s="2">
        <v>0.876</v>
      </c>
      <c r="AF39" s="2">
        <v>1.1830000000000001</v>
      </c>
      <c r="AG39" s="2">
        <v>0</v>
      </c>
      <c r="AH39" s="2">
        <v>0</v>
      </c>
      <c r="AI39" s="2">
        <v>1</v>
      </c>
      <c r="AJ39" s="2">
        <v>45.625</v>
      </c>
      <c r="AK39" s="2">
        <v>1</v>
      </c>
      <c r="AL39" s="2">
        <v>12</v>
      </c>
      <c r="AM39" s="2">
        <v>2</v>
      </c>
      <c r="AN39" s="1" t="s">
        <v>39</v>
      </c>
      <c r="AO39" s="2">
        <v>0</v>
      </c>
    </row>
    <row r="40" spans="1:41" ht="15.6" x14ac:dyDescent="0.6">
      <c r="A40" s="2">
        <v>71</v>
      </c>
      <c r="B40" s="1" t="s">
        <v>59</v>
      </c>
      <c r="C40" s="3">
        <v>43627.178506944445</v>
      </c>
      <c r="D40" s="6">
        <v>43477</v>
      </c>
      <c r="E40" s="2">
        <v>3</v>
      </c>
      <c r="F40" s="2">
        <v>-14.734</v>
      </c>
      <c r="G40" s="2">
        <f>AVERAGE(F40:F41)</f>
        <v>-14.756499999999999</v>
      </c>
      <c r="H40" s="2"/>
      <c r="I40" s="7">
        <f t="shared" si="0"/>
        <v>-17.406858649999997</v>
      </c>
      <c r="J40" s="2">
        <v>-121.679</v>
      </c>
      <c r="K40" s="2">
        <f>AVERAGE(J40:J41)</f>
        <v>-121.694</v>
      </c>
      <c r="L40" s="2"/>
      <c r="M40" s="7">
        <f>0.9083*K40-17.892</f>
        <v>-128.42666020000001</v>
      </c>
      <c r="N40" s="2">
        <v>17889</v>
      </c>
      <c r="O40" s="2">
        <v>-1</v>
      </c>
      <c r="P40" s="2">
        <v>1</v>
      </c>
      <c r="Q40" s="1" t="s">
        <v>60</v>
      </c>
      <c r="R40" s="1"/>
      <c r="S40" s="1" t="s">
        <v>38</v>
      </c>
      <c r="T40" s="2">
        <v>1560248527</v>
      </c>
      <c r="U40" s="2">
        <v>0.30299999999999999</v>
      </c>
      <c r="V40" s="2">
        <v>0.66900000000000004</v>
      </c>
      <c r="W40" s="2">
        <v>80.138000000000005</v>
      </c>
      <c r="X40" s="2">
        <v>0</v>
      </c>
      <c r="Y40" s="2">
        <v>2E-3</v>
      </c>
      <c r="Z40" s="2">
        <v>1.9079999999999999</v>
      </c>
      <c r="AA40" s="2">
        <v>1301.7929999999999</v>
      </c>
      <c r="AB40" s="2">
        <v>9.407</v>
      </c>
      <c r="AC40" s="2">
        <v>2.7989999999999999</v>
      </c>
      <c r="AD40" s="2">
        <v>104.001</v>
      </c>
      <c r="AE40" s="2">
        <v>0.88</v>
      </c>
      <c r="AF40" s="2">
        <v>1.008</v>
      </c>
      <c r="AG40" s="2">
        <v>0</v>
      </c>
      <c r="AH40" s="2">
        <v>0</v>
      </c>
      <c r="AI40" s="2">
        <v>1</v>
      </c>
      <c r="AJ40" s="2">
        <v>45.625</v>
      </c>
      <c r="AK40" s="2">
        <v>1</v>
      </c>
      <c r="AL40" s="2">
        <v>12</v>
      </c>
      <c r="AM40" s="2">
        <v>2</v>
      </c>
      <c r="AN40" s="1" t="s">
        <v>39</v>
      </c>
      <c r="AO40" s="2">
        <v>0</v>
      </c>
    </row>
    <row r="41" spans="1:41" ht="15.6" x14ac:dyDescent="0.6">
      <c r="A41" s="2">
        <v>72</v>
      </c>
      <c r="B41" s="1" t="s">
        <v>59</v>
      </c>
      <c r="C41" s="3">
        <v>43627.18472222222</v>
      </c>
      <c r="D41" s="6">
        <v>43477</v>
      </c>
      <c r="E41" s="2">
        <v>4</v>
      </c>
      <c r="F41" s="2">
        <v>-14.779</v>
      </c>
      <c r="G41" s="2"/>
      <c r="H41" s="2"/>
      <c r="I41" s="7"/>
      <c r="J41" s="2">
        <v>-121.709</v>
      </c>
      <c r="K41" s="2"/>
      <c r="L41" s="2"/>
      <c r="M41" s="7"/>
      <c r="N41" s="2">
        <v>17945</v>
      </c>
      <c r="O41" s="2">
        <v>0</v>
      </c>
      <c r="P41" s="2">
        <v>1</v>
      </c>
      <c r="Q41" s="1" t="s">
        <v>60</v>
      </c>
      <c r="R41" s="1"/>
      <c r="S41" s="1" t="s">
        <v>38</v>
      </c>
      <c r="T41" s="2">
        <v>1560249064</v>
      </c>
      <c r="U41" s="2">
        <v>0.313</v>
      </c>
      <c r="V41" s="2">
        <v>0.80200000000000005</v>
      </c>
      <c r="W41" s="2">
        <v>78.688999999999993</v>
      </c>
      <c r="X41" s="2">
        <v>-1E-3</v>
      </c>
      <c r="Y41" s="2">
        <v>5.0000000000000001E-3</v>
      </c>
      <c r="Z41" s="2">
        <v>1.8779999999999999</v>
      </c>
      <c r="AA41" s="2">
        <v>1302.184</v>
      </c>
      <c r="AB41" s="2">
        <v>8.91</v>
      </c>
      <c r="AC41" s="2">
        <v>2.8530000000000002</v>
      </c>
      <c r="AD41" s="2">
        <v>105.672</v>
      </c>
      <c r="AE41" s="2">
        <v>0.877</v>
      </c>
      <c r="AF41" s="2">
        <v>1.599</v>
      </c>
      <c r="AG41" s="2">
        <v>0</v>
      </c>
      <c r="AH41" s="2">
        <v>0</v>
      </c>
      <c r="AI41" s="2">
        <v>1</v>
      </c>
      <c r="AJ41" s="2">
        <v>45.625</v>
      </c>
      <c r="AK41" s="2">
        <v>1</v>
      </c>
      <c r="AL41" s="2">
        <v>12</v>
      </c>
      <c r="AM41" s="2">
        <v>2</v>
      </c>
      <c r="AN41" s="1" t="s">
        <v>39</v>
      </c>
      <c r="AO41" s="2">
        <v>0</v>
      </c>
    </row>
    <row r="42" spans="1:41" ht="15.6" x14ac:dyDescent="0.6">
      <c r="A42" s="2">
        <v>77</v>
      </c>
      <c r="B42" s="1" t="s">
        <v>62</v>
      </c>
      <c r="C42" s="3">
        <v>43627.216979166667</v>
      </c>
      <c r="D42" s="6">
        <v>43479</v>
      </c>
      <c r="E42" s="2">
        <v>1</v>
      </c>
      <c r="F42" s="2">
        <v>-14.356</v>
      </c>
      <c r="G42" s="2"/>
      <c r="H42" s="2"/>
      <c r="I42" s="7"/>
      <c r="J42" s="2">
        <v>-115.175</v>
      </c>
      <c r="K42" s="2"/>
      <c r="L42" s="2"/>
      <c r="M42" s="7"/>
      <c r="N42" s="2">
        <v>17685</v>
      </c>
      <c r="O42" s="2">
        <v>-1</v>
      </c>
      <c r="P42" s="2">
        <v>1</v>
      </c>
      <c r="Q42" s="1" t="s">
        <v>63</v>
      </c>
      <c r="R42" s="5"/>
      <c r="S42" s="1" t="s">
        <v>38</v>
      </c>
      <c r="T42" s="2">
        <v>1560251852</v>
      </c>
      <c r="U42" s="2">
        <v>0.30199999999999999</v>
      </c>
      <c r="V42" s="2">
        <v>0.82799999999999996</v>
      </c>
      <c r="W42" s="2">
        <v>79.430000000000007</v>
      </c>
      <c r="X42" s="2">
        <v>1E-3</v>
      </c>
      <c r="Y42" s="2">
        <v>6.0000000000000001E-3</v>
      </c>
      <c r="Z42" s="2">
        <v>1.8839999999999999</v>
      </c>
      <c r="AA42" s="2">
        <v>1300.4469999999999</v>
      </c>
      <c r="AB42" s="2">
        <v>9.07</v>
      </c>
      <c r="AC42" s="2">
        <v>2.762</v>
      </c>
      <c r="AD42" s="2">
        <v>102.881</v>
      </c>
      <c r="AE42" s="2">
        <v>0.877</v>
      </c>
      <c r="AF42" s="2">
        <v>1.1060000000000001</v>
      </c>
      <c r="AG42" s="2">
        <v>0</v>
      </c>
      <c r="AH42" s="2">
        <v>0</v>
      </c>
      <c r="AI42" s="2">
        <v>1</v>
      </c>
      <c r="AJ42" s="2">
        <v>45.625</v>
      </c>
      <c r="AK42" s="2">
        <v>1</v>
      </c>
      <c r="AL42" s="2">
        <v>14</v>
      </c>
      <c r="AM42" s="2">
        <v>2</v>
      </c>
      <c r="AN42" s="1" t="s">
        <v>39</v>
      </c>
      <c r="AO42" s="2">
        <v>0</v>
      </c>
    </row>
    <row r="43" spans="1:41" ht="15.6" x14ac:dyDescent="0.6">
      <c r="A43" s="2">
        <v>78</v>
      </c>
      <c r="B43" s="1" t="s">
        <v>62</v>
      </c>
      <c r="C43" s="3">
        <v>43627.223182870373</v>
      </c>
      <c r="D43" s="6">
        <v>43479</v>
      </c>
      <c r="E43" s="2">
        <v>2</v>
      </c>
      <c r="F43" s="2">
        <v>-14.664</v>
      </c>
      <c r="G43" s="2"/>
      <c r="H43" s="2"/>
      <c r="I43" s="7"/>
      <c r="J43" s="2">
        <v>-119.43600000000001</v>
      </c>
      <c r="K43" s="2"/>
      <c r="L43" s="2"/>
      <c r="M43" s="7"/>
      <c r="N43" s="2">
        <v>18014</v>
      </c>
      <c r="O43" s="2">
        <v>-1</v>
      </c>
      <c r="P43" s="2">
        <v>1</v>
      </c>
      <c r="Q43" s="1" t="s">
        <v>63</v>
      </c>
      <c r="R43" s="5"/>
      <c r="S43" s="1" t="s">
        <v>38</v>
      </c>
      <c r="T43" s="2">
        <v>1560252387</v>
      </c>
      <c r="U43" s="2">
        <v>0.27400000000000002</v>
      </c>
      <c r="V43" s="2">
        <v>0.79900000000000004</v>
      </c>
      <c r="W43" s="2">
        <v>81.766000000000005</v>
      </c>
      <c r="X43" s="2">
        <v>0</v>
      </c>
      <c r="Y43" s="2">
        <v>6.0000000000000001E-3</v>
      </c>
      <c r="Z43" s="2">
        <v>1.948</v>
      </c>
      <c r="AA43" s="2">
        <v>1302.81</v>
      </c>
      <c r="AB43" s="2">
        <v>9.1080000000000005</v>
      </c>
      <c r="AC43" s="2">
        <v>2.8439999999999999</v>
      </c>
      <c r="AD43" s="2">
        <v>105.176</v>
      </c>
      <c r="AE43" s="2">
        <v>0.879</v>
      </c>
      <c r="AF43" s="2">
        <v>1.2110000000000001</v>
      </c>
      <c r="AG43" s="2">
        <v>0</v>
      </c>
      <c r="AH43" s="2">
        <v>0</v>
      </c>
      <c r="AI43" s="2">
        <v>1</v>
      </c>
      <c r="AJ43" s="2">
        <v>45.625</v>
      </c>
      <c r="AK43" s="2">
        <v>1</v>
      </c>
      <c r="AL43" s="2">
        <v>14</v>
      </c>
      <c r="AM43" s="2">
        <v>2</v>
      </c>
      <c r="AN43" s="1" t="s">
        <v>39</v>
      </c>
      <c r="AO43" s="2">
        <v>0</v>
      </c>
    </row>
    <row r="44" spans="1:41" ht="15.6" x14ac:dyDescent="0.6">
      <c r="A44" s="2">
        <v>79</v>
      </c>
      <c r="B44" s="1" t="s">
        <v>62</v>
      </c>
      <c r="C44" s="3">
        <v>43627.229398148149</v>
      </c>
      <c r="D44" s="6">
        <v>43479</v>
      </c>
      <c r="E44" s="2">
        <v>3</v>
      </c>
      <c r="F44" s="2">
        <v>-14.694000000000001</v>
      </c>
      <c r="G44" s="2">
        <f>AVERAGE(F44:F45)</f>
        <v>-14.733499999999999</v>
      </c>
      <c r="H44" s="2"/>
      <c r="I44" s="7">
        <f t="shared" si="0"/>
        <v>-17.384270349999998</v>
      </c>
      <c r="J44" s="2">
        <v>-120.42</v>
      </c>
      <c r="K44" s="2">
        <f>AVERAGE(J44:J45)</f>
        <v>-120.723</v>
      </c>
      <c r="L44" s="2"/>
      <c r="M44" s="7">
        <f>0.9083*K44-17.892</f>
        <v>-127.5447009</v>
      </c>
      <c r="N44" s="2">
        <v>18054</v>
      </c>
      <c r="O44" s="2">
        <v>-1</v>
      </c>
      <c r="P44" s="2">
        <v>1</v>
      </c>
      <c r="Q44" s="1" t="s">
        <v>63</v>
      </c>
      <c r="R44" s="5"/>
      <c r="S44" s="1" t="s">
        <v>38</v>
      </c>
      <c r="T44" s="2">
        <v>1560252924</v>
      </c>
      <c r="U44" s="2">
        <v>0.34</v>
      </c>
      <c r="V44" s="2">
        <v>0.69599999999999995</v>
      </c>
      <c r="W44" s="2">
        <v>78.763000000000005</v>
      </c>
      <c r="X44" s="2">
        <v>-2E-3</v>
      </c>
      <c r="Y44" s="2">
        <v>2E-3</v>
      </c>
      <c r="Z44" s="2">
        <v>1.8779999999999999</v>
      </c>
      <c r="AA44" s="2">
        <v>1302.855</v>
      </c>
      <c r="AB44" s="2">
        <v>9.3770000000000007</v>
      </c>
      <c r="AC44" s="2">
        <v>2.875</v>
      </c>
      <c r="AD44" s="2">
        <v>105.848</v>
      </c>
      <c r="AE44" s="2">
        <v>0.878</v>
      </c>
      <c r="AF44" s="2">
        <v>1.3740000000000001</v>
      </c>
      <c r="AG44" s="2">
        <v>0</v>
      </c>
      <c r="AH44" s="2">
        <v>0</v>
      </c>
      <c r="AI44" s="2">
        <v>1</v>
      </c>
      <c r="AJ44" s="2">
        <v>45.5</v>
      </c>
      <c r="AK44" s="2">
        <v>1</v>
      </c>
      <c r="AL44" s="2">
        <v>14</v>
      </c>
      <c r="AM44" s="2">
        <v>2</v>
      </c>
      <c r="AN44" s="1" t="s">
        <v>39</v>
      </c>
      <c r="AO44" s="2">
        <v>0</v>
      </c>
    </row>
    <row r="45" spans="1:41" ht="15.6" x14ac:dyDescent="0.6">
      <c r="A45" s="2">
        <v>80</v>
      </c>
      <c r="B45" s="1" t="s">
        <v>62</v>
      </c>
      <c r="C45" s="3">
        <v>43627.235613425924</v>
      </c>
      <c r="D45" s="6">
        <v>43479</v>
      </c>
      <c r="E45" s="2">
        <v>4</v>
      </c>
      <c r="F45" s="2">
        <v>-14.773</v>
      </c>
      <c r="G45" s="2"/>
      <c r="H45" s="2"/>
      <c r="I45" s="7"/>
      <c r="J45" s="2">
        <v>-121.026</v>
      </c>
      <c r="K45" s="2"/>
      <c r="L45" s="2"/>
      <c r="M45" s="7"/>
      <c r="N45" s="2">
        <v>17948</v>
      </c>
      <c r="O45" s="2">
        <v>0</v>
      </c>
      <c r="P45" s="2">
        <v>1</v>
      </c>
      <c r="Q45" s="1" t="s">
        <v>63</v>
      </c>
      <c r="R45" s="5"/>
      <c r="S45" s="1" t="s">
        <v>38</v>
      </c>
      <c r="T45" s="2">
        <v>1560253460</v>
      </c>
      <c r="U45" s="2">
        <v>0.33200000000000002</v>
      </c>
      <c r="V45" s="2">
        <v>0.77900000000000003</v>
      </c>
      <c r="W45" s="2">
        <v>82.998000000000005</v>
      </c>
      <c r="X45" s="2">
        <v>0</v>
      </c>
      <c r="Y45" s="2">
        <v>7.0000000000000001E-3</v>
      </c>
      <c r="Z45" s="2">
        <v>1.9730000000000001</v>
      </c>
      <c r="AA45" s="2">
        <v>1302.0239999999999</v>
      </c>
      <c r="AB45" s="2">
        <v>9.1549999999999994</v>
      </c>
      <c r="AC45" s="2">
        <v>2.843</v>
      </c>
      <c r="AD45" s="2">
        <v>105.845</v>
      </c>
      <c r="AE45" s="2">
        <v>0.88200000000000001</v>
      </c>
      <c r="AF45" s="2">
        <v>1.31</v>
      </c>
      <c r="AG45" s="2">
        <v>0</v>
      </c>
      <c r="AH45" s="2">
        <v>0</v>
      </c>
      <c r="AI45" s="2">
        <v>1</v>
      </c>
      <c r="AJ45" s="2">
        <v>45.5</v>
      </c>
      <c r="AK45" s="2">
        <v>1</v>
      </c>
      <c r="AL45" s="2">
        <v>14</v>
      </c>
      <c r="AM45" s="2">
        <v>2</v>
      </c>
      <c r="AN45" s="1" t="s">
        <v>39</v>
      </c>
      <c r="AO45" s="2">
        <v>0</v>
      </c>
    </row>
    <row r="46" spans="1:41" ht="15.6" x14ac:dyDescent="0.6">
      <c r="A46" s="2">
        <v>19</v>
      </c>
      <c r="B46" s="1" t="s">
        <v>40</v>
      </c>
      <c r="C46" s="3">
        <v>43626.849502314813</v>
      </c>
      <c r="D46" s="4">
        <v>43467</v>
      </c>
      <c r="E46" s="2">
        <v>9</v>
      </c>
      <c r="F46" s="2">
        <v>4.734</v>
      </c>
      <c r="G46" s="2">
        <f>AVERAGE(F46:F47)</f>
        <v>4.7290000000000001</v>
      </c>
      <c r="H46" s="2">
        <v>1.73</v>
      </c>
      <c r="I46" s="2"/>
      <c r="J46" s="2">
        <v>38.770000000000003</v>
      </c>
      <c r="K46" s="2">
        <f>AVERAGE(J46:J47)</f>
        <v>38.966499999999996</v>
      </c>
      <c r="L46" s="2">
        <v>17.5</v>
      </c>
      <c r="M46" s="7">
        <f>0.9083*K46-17.892</f>
        <v>17.50127195</v>
      </c>
      <c r="N46" s="2">
        <v>17426</v>
      </c>
      <c r="O46" s="2">
        <v>0</v>
      </c>
      <c r="P46" s="2">
        <v>1</v>
      </c>
      <c r="Q46" s="1" t="s">
        <v>41</v>
      </c>
      <c r="R46" s="1" t="s">
        <v>37</v>
      </c>
      <c r="S46" s="1" t="s">
        <v>38</v>
      </c>
      <c r="T46" s="2">
        <v>1560220101</v>
      </c>
      <c r="U46" s="2">
        <v>0.32</v>
      </c>
      <c r="V46" s="2">
        <v>0.78700000000000003</v>
      </c>
      <c r="W46" s="2">
        <v>81.605999999999995</v>
      </c>
      <c r="X46" s="2">
        <v>-1E-3</v>
      </c>
      <c r="Y46" s="2">
        <v>-3.0000000000000001E-3</v>
      </c>
      <c r="Z46" s="2">
        <v>1.9410000000000001</v>
      </c>
      <c r="AA46" s="2">
        <v>1299.3969999999999</v>
      </c>
      <c r="AB46" s="2">
        <v>7.7389999999999999</v>
      </c>
      <c r="AC46" s="2">
        <v>2.81</v>
      </c>
      <c r="AD46" s="2">
        <v>102.453</v>
      </c>
      <c r="AE46" s="2">
        <v>0.86499999999999999</v>
      </c>
      <c r="AF46" s="2">
        <v>1.105</v>
      </c>
      <c r="AG46" s="2">
        <v>0</v>
      </c>
      <c r="AH46" s="2">
        <v>0</v>
      </c>
      <c r="AI46" s="2">
        <v>1</v>
      </c>
      <c r="AJ46" s="2">
        <v>45.25</v>
      </c>
      <c r="AK46" s="2">
        <v>1</v>
      </c>
      <c r="AL46" s="2">
        <v>2</v>
      </c>
      <c r="AM46" s="2">
        <v>1</v>
      </c>
      <c r="AN46" s="1" t="s">
        <v>39</v>
      </c>
      <c r="AO46" s="2">
        <v>0</v>
      </c>
    </row>
    <row r="47" spans="1:41" ht="15.6" x14ac:dyDescent="0.6">
      <c r="A47" s="2">
        <v>20</v>
      </c>
      <c r="B47" s="1" t="s">
        <v>40</v>
      </c>
      <c r="C47" s="3">
        <v>43626.855729166666</v>
      </c>
      <c r="D47" s="4">
        <v>43467</v>
      </c>
      <c r="E47" s="2">
        <v>10</v>
      </c>
      <c r="F47" s="2">
        <v>4.7240000000000002</v>
      </c>
      <c r="G47" s="2"/>
      <c r="H47" s="2"/>
      <c r="I47" s="2"/>
      <c r="J47" s="2">
        <v>39.162999999999997</v>
      </c>
      <c r="K47" s="2"/>
      <c r="L47" s="2"/>
      <c r="M47" s="7"/>
      <c r="N47" s="2">
        <v>17614</v>
      </c>
      <c r="O47" s="2">
        <v>0</v>
      </c>
      <c r="P47" s="2">
        <v>1</v>
      </c>
      <c r="Q47" s="1" t="s">
        <v>41</v>
      </c>
      <c r="R47" s="1" t="s">
        <v>37</v>
      </c>
      <c r="S47" s="1" t="s">
        <v>38</v>
      </c>
      <c r="T47" s="2">
        <v>1560220639</v>
      </c>
      <c r="U47" s="2">
        <v>0.33</v>
      </c>
      <c r="V47" s="2">
        <v>0.82899999999999996</v>
      </c>
      <c r="W47" s="2">
        <v>81.706999999999994</v>
      </c>
      <c r="X47" s="2">
        <v>-1E-3</v>
      </c>
      <c r="Y47" s="2">
        <v>-4.0000000000000001E-3</v>
      </c>
      <c r="Z47" s="2">
        <v>1.944</v>
      </c>
      <c r="AA47" s="2">
        <v>1300.326</v>
      </c>
      <c r="AB47" s="2">
        <v>7.7850000000000001</v>
      </c>
      <c r="AC47" s="2">
        <v>2.8769999999999998</v>
      </c>
      <c r="AD47" s="2">
        <v>105.345</v>
      </c>
      <c r="AE47" s="2">
        <v>0.86499999999999999</v>
      </c>
      <c r="AF47" s="2">
        <v>1.405</v>
      </c>
      <c r="AG47" s="2">
        <v>0</v>
      </c>
      <c r="AH47" s="2">
        <v>0</v>
      </c>
      <c r="AI47" s="2">
        <v>1</v>
      </c>
      <c r="AJ47" s="2">
        <v>45.25</v>
      </c>
      <c r="AK47" s="2">
        <v>1</v>
      </c>
      <c r="AL47" s="2">
        <v>2</v>
      </c>
      <c r="AM47" s="2">
        <v>1</v>
      </c>
      <c r="AN47" s="1" t="s">
        <v>39</v>
      </c>
      <c r="AO47" s="2">
        <v>0</v>
      </c>
    </row>
    <row r="48" spans="1:41" ht="15.6" x14ac:dyDescent="0.6">
      <c r="A48" s="2">
        <v>29</v>
      </c>
      <c r="B48" s="1" t="s">
        <v>42</v>
      </c>
      <c r="C48" s="3">
        <v>43626.912256944444</v>
      </c>
      <c r="D48" s="4">
        <v>43468</v>
      </c>
      <c r="E48" s="2">
        <v>9</v>
      </c>
      <c r="F48" s="2">
        <v>-13.305999999999999</v>
      </c>
      <c r="G48" s="2">
        <f>AVERAGE(F48:F49)</f>
        <v>-13.353999999999999</v>
      </c>
      <c r="H48" s="2">
        <v>-16.03</v>
      </c>
      <c r="I48" s="2"/>
      <c r="J48" s="2">
        <v>-112.086</v>
      </c>
      <c r="K48" s="2">
        <f>AVERAGE(J48:J49)</f>
        <v>-112.2135</v>
      </c>
      <c r="L48" s="2">
        <v>-119.81</v>
      </c>
      <c r="M48" s="7">
        <f>0.9083*K48-17.892</f>
        <v>-119.81552205</v>
      </c>
      <c r="N48" s="2">
        <v>17976</v>
      </c>
      <c r="O48" s="2">
        <v>0</v>
      </c>
      <c r="P48" s="2">
        <v>1</v>
      </c>
      <c r="Q48" s="1" t="s">
        <v>43</v>
      </c>
      <c r="R48" s="1" t="s">
        <v>37</v>
      </c>
      <c r="S48" s="1" t="s">
        <v>38</v>
      </c>
      <c r="T48" s="2">
        <v>1560225523</v>
      </c>
      <c r="U48" s="2">
        <v>0.27900000000000003</v>
      </c>
      <c r="V48" s="2">
        <v>0.73699999999999999</v>
      </c>
      <c r="W48" s="2">
        <v>79.816000000000003</v>
      </c>
      <c r="X48" s="2">
        <v>0</v>
      </c>
      <c r="Y48" s="2">
        <v>5.0000000000000001E-3</v>
      </c>
      <c r="Z48" s="2">
        <v>1.885</v>
      </c>
      <c r="AA48" s="2">
        <v>1302.509</v>
      </c>
      <c r="AB48" s="2">
        <v>8.9920000000000009</v>
      </c>
      <c r="AC48" s="2">
        <v>2.879</v>
      </c>
      <c r="AD48" s="2">
        <v>106.321</v>
      </c>
      <c r="AE48" s="2">
        <v>0.86599999999999999</v>
      </c>
      <c r="AF48" s="2">
        <v>1.611</v>
      </c>
      <c r="AG48" s="2">
        <v>0</v>
      </c>
      <c r="AH48" s="2">
        <v>0</v>
      </c>
      <c r="AI48" s="2">
        <v>1</v>
      </c>
      <c r="AJ48" s="2">
        <v>45.25</v>
      </c>
      <c r="AK48" s="2">
        <v>1</v>
      </c>
      <c r="AL48" s="2">
        <v>3</v>
      </c>
      <c r="AM48" s="2">
        <v>1</v>
      </c>
      <c r="AN48" s="1" t="s">
        <v>39</v>
      </c>
      <c r="AO48" s="2">
        <v>0</v>
      </c>
    </row>
    <row r="49" spans="1:41" ht="15.6" x14ac:dyDescent="0.6">
      <c r="A49" s="2">
        <v>30</v>
      </c>
      <c r="B49" s="1" t="s">
        <v>42</v>
      </c>
      <c r="C49" s="3">
        <v>43626.91847222222</v>
      </c>
      <c r="D49" s="4">
        <v>43468</v>
      </c>
      <c r="E49" s="2">
        <v>10</v>
      </c>
      <c r="F49" s="2">
        <v>-13.401999999999999</v>
      </c>
      <c r="G49" s="2"/>
      <c r="H49" s="2"/>
      <c r="I49" s="2"/>
      <c r="J49" s="2">
        <v>-112.34099999999999</v>
      </c>
      <c r="K49" s="2"/>
      <c r="L49" s="2"/>
      <c r="M49" s="7"/>
      <c r="N49" s="2">
        <v>18085</v>
      </c>
      <c r="O49" s="2">
        <v>0</v>
      </c>
      <c r="P49" s="2">
        <v>1</v>
      </c>
      <c r="Q49" s="1" t="s">
        <v>43</v>
      </c>
      <c r="R49" s="1" t="s">
        <v>37</v>
      </c>
      <c r="S49" s="1" t="s">
        <v>38</v>
      </c>
      <c r="T49" s="2">
        <v>1560226060</v>
      </c>
      <c r="U49" s="2">
        <v>0.34499999999999997</v>
      </c>
      <c r="V49" s="2">
        <v>0.84699999999999998</v>
      </c>
      <c r="W49" s="2">
        <v>82.662999999999997</v>
      </c>
      <c r="X49" s="2">
        <v>1E-3</v>
      </c>
      <c r="Y49" s="2">
        <v>6.0000000000000001E-3</v>
      </c>
      <c r="Z49" s="2">
        <v>1.9530000000000001</v>
      </c>
      <c r="AA49" s="2">
        <v>1303.4159999999999</v>
      </c>
      <c r="AB49" s="2">
        <v>8.7850000000000001</v>
      </c>
      <c r="AC49" s="2">
        <v>2.855</v>
      </c>
      <c r="AD49" s="2">
        <v>105.843</v>
      </c>
      <c r="AE49" s="2">
        <v>0.86499999999999999</v>
      </c>
      <c r="AF49" s="2">
        <v>1.325</v>
      </c>
      <c r="AG49" s="2">
        <v>0</v>
      </c>
      <c r="AH49" s="2">
        <v>0</v>
      </c>
      <c r="AI49" s="2">
        <v>1</v>
      </c>
      <c r="AJ49" s="2">
        <v>45.25</v>
      </c>
      <c r="AK49" s="2">
        <v>1</v>
      </c>
      <c r="AL49" s="2">
        <v>3</v>
      </c>
      <c r="AM49" s="2">
        <v>1</v>
      </c>
      <c r="AN49" s="1" t="s">
        <v>39</v>
      </c>
      <c r="AO49" s="2">
        <v>0</v>
      </c>
    </row>
  </sheetData>
  <sortState ref="A2:AO81">
    <sortCondition ref="Q2:Q81"/>
  </sortState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Hess</dc:creator>
  <cp:lastModifiedBy>Anya H.</cp:lastModifiedBy>
  <dcterms:created xsi:type="dcterms:W3CDTF">2019-06-13T18:46:58Z</dcterms:created>
  <dcterms:modified xsi:type="dcterms:W3CDTF">2019-06-13T22:29:39Z</dcterms:modified>
</cp:coreProperties>
</file>