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05" yWindow="-255" windowWidth="15270" windowHeight="4965" activeTab="2"/>
  </bookViews>
  <sheets>
    <sheet name="instrucciones" sheetId="4" r:id="rId1"/>
    <sheet name="Hoja1" sheetId="6" r:id="rId2"/>
    <sheet name="Abundancias" sheetId="1" r:id="rId3"/>
    <sheet name="Validaciones" sheetId="8" r:id="rId4"/>
    <sheet name="Hoja2" sheetId="7" r:id="rId5"/>
  </sheets>
  <definedNames>
    <definedName name="_xlnm._FilterDatabase" localSheetId="2" hidden="1">Abundancias!$A$1:$AE$543</definedName>
    <definedName name="_xlnm._FilterDatabase" localSheetId="3" hidden="1">Validaciones!$A$1:$L$53</definedName>
    <definedName name="ABULON">Validaciones!$J$26:$J$27</definedName>
    <definedName name="abundancia">Validaciones!$K$2:$K$65</definedName>
    <definedName name="año">Validaciones!$B$2:$B$8</definedName>
    <definedName name="buceo">Validaciones!$D$2:$D$3</definedName>
    <definedName name="distancia">Validaciones!$L$2:$L$33</definedName>
    <definedName name="epoca">Validaciones!$C$2:$C$4</definedName>
    <definedName name="especie">Validaciones!$J$2:$J$23</definedName>
    <definedName name="OBSERVADOR">Validaciones!$A$2:$A$13</definedName>
    <definedName name="replica">Validaciones!$E$2:$E$41</definedName>
    <definedName name="sitio">Validaciones!$G$2:$G$12</definedName>
    <definedName name="sitioextenso">Validaciones!$H$2:$H$12</definedName>
    <definedName name="transecto">Validaciones!$F$2:$F$41</definedName>
  </definedNames>
  <calcPr calcId="124519"/>
  <pivotCaches>
    <pivotCache cacheId="2" r:id="rId6"/>
  </pivotCaches>
</workbook>
</file>

<file path=xl/calcChain.xml><?xml version="1.0" encoding="utf-8"?>
<calcChain xmlns="http://schemas.openxmlformats.org/spreadsheetml/2006/main">
  <c r="G327" i="1"/>
  <c r="O327"/>
  <c r="Q327"/>
  <c r="S327"/>
  <c r="T327"/>
  <c r="U327"/>
  <c r="V327"/>
  <c r="Y327"/>
  <c r="G328"/>
  <c r="O328"/>
  <c r="Q328"/>
  <c r="S328"/>
  <c r="T328"/>
  <c r="U328"/>
  <c r="V328"/>
  <c r="Y328"/>
  <c r="G325"/>
  <c r="O325"/>
  <c r="Q325"/>
  <c r="S325"/>
  <c r="T325"/>
  <c r="U325"/>
  <c r="V325"/>
  <c r="Y325"/>
  <c r="G326"/>
  <c r="O326"/>
  <c r="Q326"/>
  <c r="S326"/>
  <c r="T326"/>
  <c r="U326"/>
  <c r="V326"/>
  <c r="Y326"/>
  <c r="G324"/>
  <c r="O324"/>
  <c r="Q324"/>
  <c r="S324"/>
  <c r="T324"/>
  <c r="U324"/>
  <c r="V324"/>
  <c r="Y324"/>
  <c r="G323"/>
  <c r="O323"/>
  <c r="Q323"/>
  <c r="S323"/>
  <c r="T323"/>
  <c r="U323"/>
  <c r="V323"/>
  <c r="Y323"/>
  <c r="G311"/>
  <c r="O311"/>
  <c r="Q311"/>
  <c r="S311"/>
  <c r="T311"/>
  <c r="U311"/>
  <c r="V311"/>
  <c r="Y311"/>
  <c r="G312"/>
  <c r="O312"/>
  <c r="Q312"/>
  <c r="S312"/>
  <c r="T312"/>
  <c r="U312"/>
  <c r="V312"/>
  <c r="Y312"/>
  <c r="Y310"/>
  <c r="V310"/>
  <c r="T310"/>
  <c r="Q310"/>
  <c r="O310"/>
  <c r="G310"/>
  <c r="G307"/>
  <c r="O307"/>
  <c r="Q307"/>
  <c r="S307"/>
  <c r="T307"/>
  <c r="U307"/>
  <c r="V307"/>
  <c r="Y307"/>
  <c r="G308"/>
  <c r="O308"/>
  <c r="Q308"/>
  <c r="S308"/>
  <c r="T308"/>
  <c r="U308"/>
  <c r="V308"/>
  <c r="Y308"/>
  <c r="G309"/>
  <c r="O309"/>
  <c r="Q309"/>
  <c r="S309"/>
  <c r="T309"/>
  <c r="U309"/>
  <c r="V309"/>
  <c r="Y309"/>
  <c r="G304"/>
  <c r="O304"/>
  <c r="Q304"/>
  <c r="T304"/>
  <c r="V304"/>
  <c r="Y304"/>
  <c r="G305"/>
  <c r="O305"/>
  <c r="Q305"/>
  <c r="T305"/>
  <c r="V305"/>
  <c r="Y305"/>
  <c r="G306"/>
  <c r="O306"/>
  <c r="Q306"/>
  <c r="T306"/>
  <c r="V306"/>
  <c r="Y306"/>
  <c r="G303"/>
  <c r="O303"/>
  <c r="Q303"/>
  <c r="T303"/>
  <c r="V303"/>
  <c r="Y303"/>
  <c r="G321"/>
  <c r="O321"/>
  <c r="Q321"/>
  <c r="T321"/>
  <c r="V321"/>
  <c r="Y321"/>
  <c r="G322"/>
  <c r="O322"/>
  <c r="Q322"/>
  <c r="T322"/>
  <c r="V322"/>
  <c r="Y322"/>
  <c r="G320"/>
  <c r="O320"/>
  <c r="Q320"/>
  <c r="S320"/>
  <c r="T320"/>
  <c r="U320"/>
  <c r="V320"/>
  <c r="Y320"/>
  <c r="G318"/>
  <c r="O318"/>
  <c r="Q318"/>
  <c r="S318"/>
  <c r="T318"/>
  <c r="U318"/>
  <c r="V318"/>
  <c r="Y318"/>
  <c r="G319"/>
  <c r="O319"/>
  <c r="Q319"/>
  <c r="T319"/>
  <c r="V319"/>
  <c r="Y319"/>
  <c r="G314"/>
  <c r="O314"/>
  <c r="Q314"/>
  <c r="T314"/>
  <c r="V314"/>
  <c r="Y314"/>
  <c r="G315"/>
  <c r="O315"/>
  <c r="Q315"/>
  <c r="T315"/>
  <c r="V315"/>
  <c r="Y315"/>
  <c r="G316"/>
  <c r="O316"/>
  <c r="Q316"/>
  <c r="T316"/>
  <c r="V316"/>
  <c r="Y316"/>
  <c r="G317"/>
  <c r="O317"/>
  <c r="Q317"/>
  <c r="T317"/>
  <c r="V317"/>
  <c r="Y317"/>
  <c r="G301"/>
  <c r="O301"/>
  <c r="Q301"/>
  <c r="S301"/>
  <c r="T301"/>
  <c r="U301"/>
  <c r="V301"/>
  <c r="Y301"/>
  <c r="G302"/>
  <c r="O302"/>
  <c r="Q302"/>
  <c r="S302"/>
  <c r="T302"/>
  <c r="U302"/>
  <c r="V302"/>
  <c r="Y302"/>
  <c r="G313"/>
  <c r="O313"/>
  <c r="Q313"/>
  <c r="S313"/>
  <c r="T313"/>
  <c r="U313"/>
  <c r="V313"/>
  <c r="Y313"/>
  <c r="G298"/>
  <c r="O298"/>
  <c r="Q298"/>
  <c r="S298"/>
  <c r="T298"/>
  <c r="U298"/>
  <c r="V298"/>
  <c r="Y298"/>
  <c r="G299"/>
  <c r="O299"/>
  <c r="Q299"/>
  <c r="S299"/>
  <c r="T299"/>
  <c r="U299"/>
  <c r="V299"/>
  <c r="Y299"/>
  <c r="G300"/>
  <c r="O300"/>
  <c r="Q300"/>
  <c r="S300"/>
  <c r="T300"/>
  <c r="U300"/>
  <c r="V300"/>
  <c r="Y300"/>
  <c r="G297"/>
  <c r="O297"/>
  <c r="Q297"/>
  <c r="S297"/>
  <c r="T297"/>
  <c r="U297"/>
  <c r="V297"/>
  <c r="Y297"/>
  <c r="G295"/>
  <c r="O295"/>
  <c r="Q295"/>
  <c r="S295"/>
  <c r="T295"/>
  <c r="U295"/>
  <c r="V295"/>
  <c r="Y295"/>
  <c r="G296"/>
  <c r="O296"/>
  <c r="Q296"/>
  <c r="S296"/>
  <c r="T296"/>
  <c r="U296"/>
  <c r="V296"/>
  <c r="Y296"/>
  <c r="G294"/>
  <c r="O294"/>
  <c r="U294" s="1"/>
  <c r="Q294"/>
  <c r="T294"/>
  <c r="V294"/>
  <c r="Y294"/>
  <c r="G285"/>
  <c r="O285"/>
  <c r="Q285"/>
  <c r="S285"/>
  <c r="T285"/>
  <c r="U285"/>
  <c r="V285"/>
  <c r="Y285"/>
  <c r="G283"/>
  <c r="O283"/>
  <c r="Q283"/>
  <c r="S283"/>
  <c r="T283"/>
  <c r="U283"/>
  <c r="V283"/>
  <c r="Y283"/>
  <c r="G284"/>
  <c r="O284"/>
  <c r="Q284"/>
  <c r="S284"/>
  <c r="T284"/>
  <c r="U284"/>
  <c r="V284"/>
  <c r="Y284"/>
  <c r="G281"/>
  <c r="O281"/>
  <c r="Q281"/>
  <c r="T281"/>
  <c r="V281"/>
  <c r="Y281"/>
  <c r="G282"/>
  <c r="O282"/>
  <c r="Q282"/>
  <c r="T282"/>
  <c r="V282"/>
  <c r="Y282"/>
  <c r="G277"/>
  <c r="O277"/>
  <c r="Q277"/>
  <c r="S277"/>
  <c r="T277"/>
  <c r="U277"/>
  <c r="V277"/>
  <c r="Y277"/>
  <c r="G278"/>
  <c r="O278"/>
  <c r="Q278"/>
  <c r="S278"/>
  <c r="T278"/>
  <c r="U278"/>
  <c r="V278"/>
  <c r="Y278"/>
  <c r="G279"/>
  <c r="O279"/>
  <c r="Q279"/>
  <c r="S279"/>
  <c r="T279"/>
  <c r="U279"/>
  <c r="V279"/>
  <c r="Y279"/>
  <c r="G280"/>
  <c r="O280"/>
  <c r="Q280"/>
  <c r="S280"/>
  <c r="T280"/>
  <c r="U280"/>
  <c r="V280"/>
  <c r="Y280"/>
  <c r="G276"/>
  <c r="O276"/>
  <c r="Q276"/>
  <c r="T276"/>
  <c r="V276"/>
  <c r="Y276"/>
  <c r="G253"/>
  <c r="O253"/>
  <c r="Q253"/>
  <c r="S253"/>
  <c r="T253"/>
  <c r="U253"/>
  <c r="V253"/>
  <c r="Y253"/>
  <c r="G252"/>
  <c r="O252"/>
  <c r="Q252"/>
  <c r="S252"/>
  <c r="T252"/>
  <c r="U252"/>
  <c r="V252"/>
  <c r="Y252"/>
  <c r="G250"/>
  <c r="O250"/>
  <c r="Q250"/>
  <c r="S250"/>
  <c r="T250"/>
  <c r="U250"/>
  <c r="V250"/>
  <c r="Y250"/>
  <c r="G251"/>
  <c r="O251"/>
  <c r="Q251"/>
  <c r="T251"/>
  <c r="V251"/>
  <c r="Y251"/>
  <c r="G246"/>
  <c r="O246"/>
  <c r="Q246"/>
  <c r="S246" s="1"/>
  <c r="T246"/>
  <c r="U246"/>
  <c r="V246"/>
  <c r="Y246"/>
  <c r="G247"/>
  <c r="O247"/>
  <c r="Q247"/>
  <c r="S247"/>
  <c r="T247"/>
  <c r="U247"/>
  <c r="V247"/>
  <c r="Y247"/>
  <c r="G248"/>
  <c r="O248"/>
  <c r="Q248"/>
  <c r="S248"/>
  <c r="T248"/>
  <c r="U248"/>
  <c r="V248"/>
  <c r="Y248"/>
  <c r="G249"/>
  <c r="O249"/>
  <c r="U249" s="1"/>
  <c r="Q249"/>
  <c r="T249"/>
  <c r="V249"/>
  <c r="Y249"/>
  <c r="G290"/>
  <c r="O290"/>
  <c r="Q290"/>
  <c r="S290"/>
  <c r="T290"/>
  <c r="U290"/>
  <c r="V290"/>
  <c r="Y290"/>
  <c r="G291"/>
  <c r="O291"/>
  <c r="Q291"/>
  <c r="S291"/>
  <c r="T291"/>
  <c r="U291"/>
  <c r="V291"/>
  <c r="Y291"/>
  <c r="G292"/>
  <c r="O292"/>
  <c r="Q292"/>
  <c r="S292"/>
  <c r="T292"/>
  <c r="U292"/>
  <c r="V292"/>
  <c r="Y292"/>
  <c r="G293"/>
  <c r="O293"/>
  <c r="Q293"/>
  <c r="S293"/>
  <c r="T293"/>
  <c r="U293"/>
  <c r="V293"/>
  <c r="Y293"/>
  <c r="G288"/>
  <c r="O288"/>
  <c r="Q288"/>
  <c r="S288"/>
  <c r="T288"/>
  <c r="U288"/>
  <c r="V288"/>
  <c r="Y288"/>
  <c r="G289"/>
  <c r="O289"/>
  <c r="Q289"/>
  <c r="S289" s="1"/>
  <c r="T289"/>
  <c r="U289"/>
  <c r="V289"/>
  <c r="Y289"/>
  <c r="G287"/>
  <c r="O287"/>
  <c r="Q287"/>
  <c r="S287" s="1"/>
  <c r="T287"/>
  <c r="U287"/>
  <c r="V287"/>
  <c r="Y287"/>
  <c r="G262"/>
  <c r="O262"/>
  <c r="Q262"/>
  <c r="S262" s="1"/>
  <c r="T262"/>
  <c r="U262"/>
  <c r="V262"/>
  <c r="Y262"/>
  <c r="G263"/>
  <c r="O263"/>
  <c r="Q263"/>
  <c r="S263" s="1"/>
  <c r="T263"/>
  <c r="U263"/>
  <c r="V263"/>
  <c r="Y263"/>
  <c r="G286"/>
  <c r="O286"/>
  <c r="Q286"/>
  <c r="T286"/>
  <c r="U286"/>
  <c r="V286"/>
  <c r="Y286"/>
  <c r="AF261"/>
  <c r="AF82"/>
  <c r="AF243"/>
  <c r="S316" l="1"/>
  <c r="S315"/>
  <c r="S314"/>
  <c r="S319"/>
  <c r="S322"/>
  <c r="S321"/>
  <c r="S305"/>
  <c r="S304"/>
  <c r="U310"/>
  <c r="S310"/>
  <c r="S306"/>
  <c r="U306"/>
  <c r="U305"/>
  <c r="U304"/>
  <c r="S303"/>
  <c r="U303"/>
  <c r="U322"/>
  <c r="U321"/>
  <c r="U319"/>
  <c r="S317"/>
  <c r="U317"/>
  <c r="U316"/>
  <c r="U315"/>
  <c r="U314"/>
  <c r="S294"/>
  <c r="S251"/>
  <c r="S286"/>
  <c r="S276"/>
  <c r="S282"/>
  <c r="S281"/>
  <c r="U282"/>
  <c r="U281"/>
  <c r="U276"/>
  <c r="S249"/>
  <c r="U251"/>
  <c r="G258"/>
  <c r="O258"/>
  <c r="Q258"/>
  <c r="T258"/>
  <c r="V258"/>
  <c r="Y258"/>
  <c r="G259"/>
  <c r="O259"/>
  <c r="Q259"/>
  <c r="T259"/>
  <c r="V259"/>
  <c r="Y259"/>
  <c r="G260"/>
  <c r="O260"/>
  <c r="Q260"/>
  <c r="T260"/>
  <c r="V260"/>
  <c r="Y260"/>
  <c r="G261"/>
  <c r="O261"/>
  <c r="Q261"/>
  <c r="T261"/>
  <c r="V261"/>
  <c r="Y261"/>
  <c r="G255"/>
  <c r="O255"/>
  <c r="Q255"/>
  <c r="T255"/>
  <c r="V255"/>
  <c r="Y255"/>
  <c r="G256"/>
  <c r="O256"/>
  <c r="Q256"/>
  <c r="T256"/>
  <c r="V256"/>
  <c r="Y256"/>
  <c r="G257"/>
  <c r="O257"/>
  <c r="Q257"/>
  <c r="T257"/>
  <c r="V257"/>
  <c r="Y257"/>
  <c r="G254"/>
  <c r="O254"/>
  <c r="Q254"/>
  <c r="T254"/>
  <c r="V254"/>
  <c r="Y254"/>
  <c r="S254" l="1"/>
  <c r="S257"/>
  <c r="S256"/>
  <c r="U255"/>
  <c r="U254"/>
  <c r="U257"/>
  <c r="U256"/>
  <c r="S255"/>
  <c r="S261"/>
  <c r="S260"/>
  <c r="S259"/>
  <c r="S258"/>
  <c r="U260"/>
  <c r="U259"/>
  <c r="U258"/>
  <c r="U261"/>
  <c r="G272"/>
  <c r="O272"/>
  <c r="Q272"/>
  <c r="T272"/>
  <c r="V272"/>
  <c r="Y272"/>
  <c r="G273"/>
  <c r="O273"/>
  <c r="Q273"/>
  <c r="T273"/>
  <c r="V273"/>
  <c r="Y273"/>
  <c r="G274"/>
  <c r="O274"/>
  <c r="Q274"/>
  <c r="T274"/>
  <c r="V274"/>
  <c r="Y274"/>
  <c r="G275"/>
  <c r="O275"/>
  <c r="Q275"/>
  <c r="T275"/>
  <c r="V275"/>
  <c r="Y275"/>
  <c r="G245"/>
  <c r="O245"/>
  <c r="Q245"/>
  <c r="T245"/>
  <c r="V245"/>
  <c r="Y245"/>
  <c r="G268"/>
  <c r="O268"/>
  <c r="Q268"/>
  <c r="S268"/>
  <c r="T268"/>
  <c r="U268"/>
  <c r="V268"/>
  <c r="Y268"/>
  <c r="G269"/>
  <c r="O269"/>
  <c r="Q269"/>
  <c r="S269"/>
  <c r="T269"/>
  <c r="U269"/>
  <c r="V269"/>
  <c r="Y269"/>
  <c r="G270"/>
  <c r="O270"/>
  <c r="Q270"/>
  <c r="S270"/>
  <c r="T270"/>
  <c r="U270"/>
  <c r="V270"/>
  <c r="Y270"/>
  <c r="G271"/>
  <c r="O271"/>
  <c r="Q271"/>
  <c r="S271"/>
  <c r="T271"/>
  <c r="U271"/>
  <c r="V271"/>
  <c r="Y271"/>
  <c r="Y237"/>
  <c r="V237"/>
  <c r="T237"/>
  <c r="Q237"/>
  <c r="O237"/>
  <c r="G237"/>
  <c r="Y236"/>
  <c r="V236"/>
  <c r="T236"/>
  <c r="Q236"/>
  <c r="O236"/>
  <c r="G236"/>
  <c r="G265"/>
  <c r="O265"/>
  <c r="Q265"/>
  <c r="T265"/>
  <c r="V265"/>
  <c r="Y265"/>
  <c r="G266"/>
  <c r="O266"/>
  <c r="Q266"/>
  <c r="T266"/>
  <c r="V266"/>
  <c r="Y266"/>
  <c r="G267"/>
  <c r="O267"/>
  <c r="Q267"/>
  <c r="T267"/>
  <c r="V267"/>
  <c r="Y267"/>
  <c r="G242"/>
  <c r="O242"/>
  <c r="Q242"/>
  <c r="T242"/>
  <c r="V242"/>
  <c r="Y242"/>
  <c r="G243"/>
  <c r="O243"/>
  <c r="Q243"/>
  <c r="T243"/>
  <c r="V243"/>
  <c r="Y243"/>
  <c r="G244"/>
  <c r="O244"/>
  <c r="Q244"/>
  <c r="T244"/>
  <c r="V244"/>
  <c r="Y244"/>
  <c r="G264"/>
  <c r="O264"/>
  <c r="Q264"/>
  <c r="T264"/>
  <c r="V264"/>
  <c r="Y264"/>
  <c r="AF72"/>
  <c r="AF67"/>
  <c r="AF58"/>
  <c r="G239"/>
  <c r="O239"/>
  <c r="Q239"/>
  <c r="T239"/>
  <c r="V239"/>
  <c r="Y239"/>
  <c r="G240"/>
  <c r="O240"/>
  <c r="Q240"/>
  <c r="S240" s="1"/>
  <c r="T240"/>
  <c r="U240"/>
  <c r="V240"/>
  <c r="Y240"/>
  <c r="G241"/>
  <c r="O241"/>
  <c r="U241" s="1"/>
  <c r="Q241"/>
  <c r="T241"/>
  <c r="V241"/>
  <c r="Y241"/>
  <c r="G232"/>
  <c r="O232"/>
  <c r="Q232"/>
  <c r="T232"/>
  <c r="V232"/>
  <c r="Y232"/>
  <c r="G233"/>
  <c r="O233"/>
  <c r="Q233"/>
  <c r="T233"/>
  <c r="V233"/>
  <c r="Y233"/>
  <c r="G234"/>
  <c r="O234"/>
  <c r="Q234"/>
  <c r="T234"/>
  <c r="V234"/>
  <c r="Y234"/>
  <c r="G235"/>
  <c r="O235"/>
  <c r="Q235"/>
  <c r="T235"/>
  <c r="V235"/>
  <c r="Y235"/>
  <c r="G238"/>
  <c r="O238"/>
  <c r="Q238"/>
  <c r="T238"/>
  <c r="V238"/>
  <c r="Y238"/>
  <c r="G229"/>
  <c r="O229"/>
  <c r="Q229"/>
  <c r="T229"/>
  <c r="V229"/>
  <c r="Y229"/>
  <c r="G230"/>
  <c r="O230"/>
  <c r="Q230"/>
  <c r="T230"/>
  <c r="V230"/>
  <c r="Y230"/>
  <c r="G231"/>
  <c r="O231"/>
  <c r="Q231"/>
  <c r="T231"/>
  <c r="V231"/>
  <c r="Y231"/>
  <c r="O228"/>
  <c r="Q228"/>
  <c r="T228"/>
  <c r="V228"/>
  <c r="Y228"/>
  <c r="G226"/>
  <c r="O226"/>
  <c r="Q226"/>
  <c r="T226"/>
  <c r="V226"/>
  <c r="Y226"/>
  <c r="G227"/>
  <c r="O227"/>
  <c r="Q227"/>
  <c r="T227"/>
  <c r="V227"/>
  <c r="Y227"/>
  <c r="O225"/>
  <c r="Q225"/>
  <c r="T225"/>
  <c r="V225"/>
  <c r="Y225"/>
  <c r="G223"/>
  <c r="O223"/>
  <c r="Q223"/>
  <c r="T223"/>
  <c r="V223"/>
  <c r="Y223"/>
  <c r="G224"/>
  <c r="O224"/>
  <c r="Q224"/>
  <c r="T224"/>
  <c r="V224"/>
  <c r="Y224"/>
  <c r="O222"/>
  <c r="Q222"/>
  <c r="T222"/>
  <c r="V222"/>
  <c r="Y222"/>
  <c r="G217"/>
  <c r="O217"/>
  <c r="Q217"/>
  <c r="T217"/>
  <c r="V217"/>
  <c r="Y217"/>
  <c r="G218"/>
  <c r="O218"/>
  <c r="Q218"/>
  <c r="T218"/>
  <c r="V218"/>
  <c r="Y218"/>
  <c r="G219"/>
  <c r="O219"/>
  <c r="Q219"/>
  <c r="T219"/>
  <c r="V219"/>
  <c r="Y219"/>
  <c r="G220"/>
  <c r="O220"/>
  <c r="Q220"/>
  <c r="T220"/>
  <c r="V220"/>
  <c r="Y220"/>
  <c r="G221"/>
  <c r="O221"/>
  <c r="Q221"/>
  <c r="T221"/>
  <c r="V221"/>
  <c r="Y221"/>
  <c r="U222" l="1"/>
  <c r="S224"/>
  <c r="S223"/>
  <c r="S231"/>
  <c r="S230"/>
  <c r="S229"/>
  <c r="S235"/>
  <c r="S234"/>
  <c r="S233"/>
  <c r="S232"/>
  <c r="U239"/>
  <c r="S264"/>
  <c r="S244"/>
  <c r="S243"/>
  <c r="S242"/>
  <c r="S267"/>
  <c r="S266"/>
  <c r="S265"/>
  <c r="U236"/>
  <c r="U237"/>
  <c r="S245"/>
  <c r="S275"/>
  <c r="S274"/>
  <c r="S273"/>
  <c r="S272"/>
  <c r="U245"/>
  <c r="U275"/>
  <c r="U274"/>
  <c r="U273"/>
  <c r="U272"/>
  <c r="S239"/>
  <c r="U264"/>
  <c r="U244"/>
  <c r="U243"/>
  <c r="U242"/>
  <c r="U267"/>
  <c r="U266"/>
  <c r="U265"/>
  <c r="S221"/>
  <c r="S220"/>
  <c r="S241"/>
  <c r="S219"/>
  <c r="S218"/>
  <c r="S217"/>
  <c r="U225"/>
  <c r="S227"/>
  <c r="S226"/>
  <c r="S228"/>
  <c r="U231"/>
  <c r="U230"/>
  <c r="U229"/>
  <c r="S236"/>
  <c r="S237"/>
  <c r="S238"/>
  <c r="U238"/>
  <c r="U235"/>
  <c r="U234"/>
  <c r="U233"/>
  <c r="U232"/>
  <c r="S222"/>
  <c r="U224"/>
  <c r="U223"/>
  <c r="U228"/>
  <c r="S225"/>
  <c r="U227"/>
  <c r="U226"/>
  <c r="U221"/>
  <c r="U220"/>
  <c r="U219"/>
  <c r="U218"/>
  <c r="U217"/>
  <c r="G228"/>
  <c r="G225"/>
  <c r="G222"/>
  <c r="G216"/>
  <c r="G212"/>
  <c r="O212"/>
  <c r="Q212"/>
  <c r="T212"/>
  <c r="V212"/>
  <c r="Y212"/>
  <c r="G213"/>
  <c r="O213"/>
  <c r="Q213"/>
  <c r="T213"/>
  <c r="V213"/>
  <c r="Y213"/>
  <c r="G214"/>
  <c r="O214"/>
  <c r="Q214"/>
  <c r="T214"/>
  <c r="V214"/>
  <c r="Y214"/>
  <c r="G215"/>
  <c r="O215"/>
  <c r="Q215"/>
  <c r="T215"/>
  <c r="V215"/>
  <c r="Y215"/>
  <c r="O216"/>
  <c r="Q216"/>
  <c r="T216"/>
  <c r="V216"/>
  <c r="Y216"/>
  <c r="G209"/>
  <c r="O209"/>
  <c r="Q209"/>
  <c r="T209"/>
  <c r="V209"/>
  <c r="Y209"/>
  <c r="G210"/>
  <c r="O210"/>
  <c r="Q210"/>
  <c r="T210"/>
  <c r="V210"/>
  <c r="Y210"/>
  <c r="G211"/>
  <c r="O211"/>
  <c r="Q211"/>
  <c r="T211"/>
  <c r="V211"/>
  <c r="Y211"/>
  <c r="G204"/>
  <c r="O204"/>
  <c r="Q204"/>
  <c r="T204"/>
  <c r="V204"/>
  <c r="Y204"/>
  <c r="G205"/>
  <c r="O205"/>
  <c r="Q205"/>
  <c r="T205"/>
  <c r="V205"/>
  <c r="Y205"/>
  <c r="G206"/>
  <c r="O206"/>
  <c r="Q206"/>
  <c r="T206"/>
  <c r="V206"/>
  <c r="Y206"/>
  <c r="G207"/>
  <c r="O207"/>
  <c r="Q207"/>
  <c r="T207"/>
  <c r="V207"/>
  <c r="Y207"/>
  <c r="G208"/>
  <c r="O208"/>
  <c r="Q208"/>
  <c r="T208"/>
  <c r="V208"/>
  <c r="Y208"/>
  <c r="G3"/>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O203"/>
  <c r="Q203"/>
  <c r="T203"/>
  <c r="V203"/>
  <c r="Y203"/>
  <c r="O200"/>
  <c r="Q200"/>
  <c r="S200" s="1"/>
  <c r="T200"/>
  <c r="V200"/>
  <c r="Y200"/>
  <c r="O201"/>
  <c r="Q201"/>
  <c r="T201"/>
  <c r="V201"/>
  <c r="Y201"/>
  <c r="O202"/>
  <c r="Q202"/>
  <c r="S202" s="1"/>
  <c r="T202"/>
  <c r="V202"/>
  <c r="Y202"/>
  <c r="U203" l="1"/>
  <c r="U208"/>
  <c r="U202"/>
  <c r="S201"/>
  <c r="U200"/>
  <c r="U212"/>
  <c r="S208"/>
  <c r="S207"/>
  <c r="S206"/>
  <c r="S205"/>
  <c r="S204"/>
  <c r="S211"/>
  <c r="S210"/>
  <c r="S209"/>
  <c r="S212"/>
  <c r="S203"/>
  <c r="U207"/>
  <c r="U206"/>
  <c r="U205"/>
  <c r="U204"/>
  <c r="U211"/>
  <c r="U210"/>
  <c r="U209"/>
  <c r="S215"/>
  <c r="S214"/>
  <c r="S213"/>
  <c r="S216"/>
  <c r="U216"/>
  <c r="U215"/>
  <c r="U214"/>
  <c r="U213"/>
  <c r="U201"/>
  <c r="O198"/>
  <c r="Q198"/>
  <c r="T198"/>
  <c r="V198"/>
  <c r="Y198"/>
  <c r="O199"/>
  <c r="Q199"/>
  <c r="T199"/>
  <c r="V199"/>
  <c r="Y199"/>
  <c r="O195"/>
  <c r="Q195"/>
  <c r="T195"/>
  <c r="V195"/>
  <c r="Y195"/>
  <c r="O196"/>
  <c r="Q196"/>
  <c r="T196"/>
  <c r="V196"/>
  <c r="Y196"/>
  <c r="O197"/>
  <c r="Q197"/>
  <c r="T197"/>
  <c r="V197"/>
  <c r="Y197"/>
  <c r="O192"/>
  <c r="Q192"/>
  <c r="T192"/>
  <c r="V192"/>
  <c r="Y192"/>
  <c r="O193"/>
  <c r="Q193"/>
  <c r="T193"/>
  <c r="V193"/>
  <c r="Y193"/>
  <c r="O194"/>
  <c r="Q194"/>
  <c r="T194"/>
  <c r="V194"/>
  <c r="Y194"/>
  <c r="O188"/>
  <c r="Q188"/>
  <c r="T188"/>
  <c r="V188"/>
  <c r="Y188"/>
  <c r="O189"/>
  <c r="Q189"/>
  <c r="T189"/>
  <c r="V189"/>
  <c r="Y189"/>
  <c r="O190"/>
  <c r="Q190"/>
  <c r="T190"/>
  <c r="V190"/>
  <c r="Y190"/>
  <c r="O191"/>
  <c r="Q191"/>
  <c r="T191"/>
  <c r="V191"/>
  <c r="Y191"/>
  <c r="O186"/>
  <c r="Q186"/>
  <c r="T186"/>
  <c r="V186"/>
  <c r="Y186"/>
  <c r="O187"/>
  <c r="Q187"/>
  <c r="T187"/>
  <c r="V187"/>
  <c r="Y187"/>
  <c r="O181"/>
  <c r="Q181"/>
  <c r="T181"/>
  <c r="V181"/>
  <c r="Y181"/>
  <c r="O182"/>
  <c r="Q182"/>
  <c r="T182"/>
  <c r="V182"/>
  <c r="Y182"/>
  <c r="O183"/>
  <c r="Q183"/>
  <c r="T183"/>
  <c r="V183"/>
  <c r="Y183"/>
  <c r="O184"/>
  <c r="Q184"/>
  <c r="T184"/>
  <c r="V184"/>
  <c r="Y184"/>
  <c r="O185"/>
  <c r="Q185"/>
  <c r="T185"/>
  <c r="V185"/>
  <c r="Y185"/>
  <c r="O179"/>
  <c r="Q179"/>
  <c r="T179"/>
  <c r="V179"/>
  <c r="Y179"/>
  <c r="O180"/>
  <c r="Q180"/>
  <c r="T180"/>
  <c r="V180"/>
  <c r="Y180"/>
  <c r="O173"/>
  <c r="Q173"/>
  <c r="T173"/>
  <c r="V173"/>
  <c r="Y173"/>
  <c r="O174"/>
  <c r="Q174"/>
  <c r="T174"/>
  <c r="V174"/>
  <c r="Y174"/>
  <c r="O175"/>
  <c r="Q175"/>
  <c r="T175"/>
  <c r="V175"/>
  <c r="Y175"/>
  <c r="O176"/>
  <c r="Q176"/>
  <c r="T176"/>
  <c r="V176"/>
  <c r="Y176"/>
  <c r="O177"/>
  <c r="Q177"/>
  <c r="T177"/>
  <c r="V177"/>
  <c r="Y177"/>
  <c r="O178"/>
  <c r="Q178"/>
  <c r="T178"/>
  <c r="V178"/>
  <c r="Y178"/>
  <c r="O166"/>
  <c r="Q166"/>
  <c r="T166"/>
  <c r="V166"/>
  <c r="Y166"/>
  <c r="O167"/>
  <c r="Q167"/>
  <c r="T167"/>
  <c r="V167"/>
  <c r="Y167"/>
  <c r="O168"/>
  <c r="Q168"/>
  <c r="T168"/>
  <c r="V168"/>
  <c r="Y168"/>
  <c r="O169"/>
  <c r="Q169"/>
  <c r="T169"/>
  <c r="V169"/>
  <c r="Y169"/>
  <c r="O170"/>
  <c r="Q170"/>
  <c r="T170"/>
  <c r="V170"/>
  <c r="Y170"/>
  <c r="O171"/>
  <c r="Q171"/>
  <c r="T171"/>
  <c r="V171"/>
  <c r="Y171"/>
  <c r="O172"/>
  <c r="Q172"/>
  <c r="T172"/>
  <c r="V172"/>
  <c r="Y172"/>
  <c r="Q145"/>
  <c r="Q146"/>
  <c r="Q147"/>
  <c r="Q148"/>
  <c r="Q149"/>
  <c r="Q150"/>
  <c r="Q151"/>
  <c r="Q152"/>
  <c r="Q153"/>
  <c r="Q154"/>
  <c r="Q155"/>
  <c r="Q156"/>
  <c r="Q157"/>
  <c r="Q158"/>
  <c r="Q159"/>
  <c r="Q160"/>
  <c r="Q161"/>
  <c r="Q162"/>
  <c r="Q163"/>
  <c r="Q164"/>
  <c r="Q165"/>
  <c r="O160"/>
  <c r="S160" s="1"/>
  <c r="T160"/>
  <c r="V160"/>
  <c r="Y160"/>
  <c r="O161"/>
  <c r="T161"/>
  <c r="V161"/>
  <c r="Y161"/>
  <c r="O162"/>
  <c r="S162" s="1"/>
  <c r="T162"/>
  <c r="V162"/>
  <c r="Y162"/>
  <c r="O163"/>
  <c r="T163"/>
  <c r="V163"/>
  <c r="Y163"/>
  <c r="O164"/>
  <c r="S164" s="1"/>
  <c r="T164"/>
  <c r="V164"/>
  <c r="Y164"/>
  <c r="O165"/>
  <c r="T165"/>
  <c r="V165"/>
  <c r="Y165"/>
  <c r="O157"/>
  <c r="T157"/>
  <c r="V157"/>
  <c r="Y157"/>
  <c r="O158"/>
  <c r="S158" s="1"/>
  <c r="T158"/>
  <c r="V158"/>
  <c r="Y158"/>
  <c r="O159"/>
  <c r="T159"/>
  <c r="V159"/>
  <c r="Y159"/>
  <c r="O156"/>
  <c r="S156" s="1"/>
  <c r="T156"/>
  <c r="V156"/>
  <c r="Y156"/>
  <c r="O151"/>
  <c r="T151"/>
  <c r="V151"/>
  <c r="Y151"/>
  <c r="O152"/>
  <c r="S152" s="1"/>
  <c r="T152"/>
  <c r="V152"/>
  <c r="Y152"/>
  <c r="O153"/>
  <c r="T153"/>
  <c r="V153"/>
  <c r="Y153"/>
  <c r="O154"/>
  <c r="S154" s="1"/>
  <c r="T154"/>
  <c r="V154"/>
  <c r="Y154"/>
  <c r="O155"/>
  <c r="T155"/>
  <c r="V155"/>
  <c r="Y155"/>
  <c r="O146"/>
  <c r="S146" s="1"/>
  <c r="T146"/>
  <c r="V146"/>
  <c r="Y146"/>
  <c r="O147"/>
  <c r="T147"/>
  <c r="V147"/>
  <c r="Y147"/>
  <c r="O148"/>
  <c r="S148" s="1"/>
  <c r="T148"/>
  <c r="V148"/>
  <c r="Y148"/>
  <c r="O149"/>
  <c r="T149"/>
  <c r="V149"/>
  <c r="Y149"/>
  <c r="O150"/>
  <c r="S150" s="1"/>
  <c r="T150"/>
  <c r="V150"/>
  <c r="Y150"/>
  <c r="O142"/>
  <c r="Q142"/>
  <c r="T142"/>
  <c r="V142"/>
  <c r="Y142"/>
  <c r="O143"/>
  <c r="Q143"/>
  <c r="T143"/>
  <c r="V143"/>
  <c r="Y143"/>
  <c r="O144"/>
  <c r="Q144"/>
  <c r="T144"/>
  <c r="V144"/>
  <c r="Y144"/>
  <c r="O145"/>
  <c r="S145" s="1"/>
  <c r="T145"/>
  <c r="V145"/>
  <c r="Y145"/>
  <c r="O139"/>
  <c r="Q139"/>
  <c r="T139"/>
  <c r="V139"/>
  <c r="Y139"/>
  <c r="O140"/>
  <c r="Q140"/>
  <c r="T140"/>
  <c r="V140"/>
  <c r="Y140"/>
  <c r="O141"/>
  <c r="Q141"/>
  <c r="T141"/>
  <c r="V141"/>
  <c r="Y141"/>
  <c r="O136"/>
  <c r="Q136"/>
  <c r="T136"/>
  <c r="V136"/>
  <c r="Y136"/>
  <c r="O137"/>
  <c r="Q137"/>
  <c r="T137"/>
  <c r="V137"/>
  <c r="Y137"/>
  <c r="O138"/>
  <c r="Q138"/>
  <c r="T138"/>
  <c r="V138"/>
  <c r="Y138"/>
  <c r="S138" l="1"/>
  <c r="S136"/>
  <c r="S144"/>
  <c r="S142"/>
  <c r="U138"/>
  <c r="S137"/>
  <c r="U136"/>
  <c r="S141"/>
  <c r="S139"/>
  <c r="U145"/>
  <c r="U144"/>
  <c r="S143"/>
  <c r="U142"/>
  <c r="S149"/>
  <c r="S147"/>
  <c r="S155"/>
  <c r="S153"/>
  <c r="S151"/>
  <c r="S159"/>
  <c r="S157"/>
  <c r="S165"/>
  <c r="U166"/>
  <c r="U175"/>
  <c r="U179"/>
  <c r="S163"/>
  <c r="U172"/>
  <c r="S167"/>
  <c r="S166"/>
  <c r="S177"/>
  <c r="U180"/>
  <c r="U185"/>
  <c r="S184"/>
  <c r="U183"/>
  <c r="U198"/>
  <c r="S178"/>
  <c r="U177"/>
  <c r="S175"/>
  <c r="S173"/>
  <c r="S180"/>
  <c r="S179"/>
  <c r="S185"/>
  <c r="U184"/>
  <c r="U182"/>
  <c r="S188"/>
  <c r="S161"/>
  <c r="S172"/>
  <c r="U181"/>
  <c r="U186"/>
  <c r="U190"/>
  <c r="S189"/>
  <c r="U188"/>
  <c r="S192"/>
  <c r="S196"/>
  <c r="U195"/>
  <c r="S199"/>
  <c r="S198"/>
  <c r="S170"/>
  <c r="S182"/>
  <c r="S181"/>
  <c r="U191"/>
  <c r="U194"/>
  <c r="S193"/>
  <c r="U192"/>
  <c r="U196"/>
  <c r="S176"/>
  <c r="S174"/>
  <c r="U173"/>
  <c r="S183"/>
  <c r="S187"/>
  <c r="S186"/>
  <c r="S191"/>
  <c r="S190"/>
  <c r="U189"/>
  <c r="S194"/>
  <c r="U193"/>
  <c r="S195"/>
  <c r="S168"/>
  <c r="U199"/>
  <c r="S197"/>
  <c r="U197"/>
  <c r="S140"/>
  <c r="U139"/>
  <c r="U143"/>
  <c r="U150"/>
  <c r="U149"/>
  <c r="U148"/>
  <c r="U147"/>
  <c r="U146"/>
  <c r="U164"/>
  <c r="U163"/>
  <c r="U162"/>
  <c r="U161"/>
  <c r="U160"/>
  <c r="S171"/>
  <c r="U170"/>
  <c r="S169"/>
  <c r="U168"/>
  <c r="U187"/>
  <c r="U178"/>
  <c r="U176"/>
  <c r="U174"/>
  <c r="U171"/>
  <c r="U169"/>
  <c r="U167"/>
  <c r="U165"/>
  <c r="U159"/>
  <c r="U158"/>
  <c r="U157"/>
  <c r="U156"/>
  <c r="U155"/>
  <c r="U154"/>
  <c r="U153"/>
  <c r="U152"/>
  <c r="U151"/>
  <c r="U141"/>
  <c r="U140"/>
  <c r="U137"/>
  <c r="O85"/>
  <c r="Q85"/>
  <c r="T85"/>
  <c r="V85"/>
  <c r="Y85"/>
  <c r="O86"/>
  <c r="Q86"/>
  <c r="T86"/>
  <c r="V86"/>
  <c r="Y86"/>
  <c r="O87"/>
  <c r="Q87"/>
  <c r="T87"/>
  <c r="V87"/>
  <c r="Y87"/>
  <c r="O88"/>
  <c r="Q88"/>
  <c r="T88"/>
  <c r="V88"/>
  <c r="Y88"/>
  <c r="O89"/>
  <c r="Q89"/>
  <c r="T89"/>
  <c r="V89"/>
  <c r="Y89"/>
  <c r="O90"/>
  <c r="Q90"/>
  <c r="T90"/>
  <c r="V90"/>
  <c r="Y90"/>
  <c r="O91"/>
  <c r="Q91"/>
  <c r="T91"/>
  <c r="V91"/>
  <c r="Y91"/>
  <c r="O92"/>
  <c r="Q92"/>
  <c r="T92"/>
  <c r="V92"/>
  <c r="Y92"/>
  <c r="O93"/>
  <c r="Q93"/>
  <c r="T93"/>
  <c r="V93"/>
  <c r="Y93"/>
  <c r="O94"/>
  <c r="Q94"/>
  <c r="T94"/>
  <c r="V94"/>
  <c r="Y94"/>
  <c r="O95"/>
  <c r="Q95"/>
  <c r="T95"/>
  <c r="V95"/>
  <c r="Y95"/>
  <c r="O96"/>
  <c r="Q96"/>
  <c r="T96"/>
  <c r="V96"/>
  <c r="Y96"/>
  <c r="O97"/>
  <c r="Q97"/>
  <c r="T97"/>
  <c r="V97"/>
  <c r="Y97"/>
  <c r="O98"/>
  <c r="Q98"/>
  <c r="T98"/>
  <c r="V98"/>
  <c r="Y98"/>
  <c r="O99"/>
  <c r="Q99"/>
  <c r="T99"/>
  <c r="V99"/>
  <c r="Y99"/>
  <c r="O100"/>
  <c r="Q100"/>
  <c r="T100"/>
  <c r="V100"/>
  <c r="Y100"/>
  <c r="O101"/>
  <c r="Q101"/>
  <c r="T101"/>
  <c r="V101"/>
  <c r="Y101"/>
  <c r="O102"/>
  <c r="Q102"/>
  <c r="T102"/>
  <c r="V102"/>
  <c r="Y102"/>
  <c r="O103"/>
  <c r="Q103"/>
  <c r="T103"/>
  <c r="V103"/>
  <c r="Y103"/>
  <c r="O104"/>
  <c r="Q104"/>
  <c r="T104"/>
  <c r="V104"/>
  <c r="Y104"/>
  <c r="O105"/>
  <c r="Q105"/>
  <c r="T105"/>
  <c r="V105"/>
  <c r="Y105"/>
  <c r="O106"/>
  <c r="Q106"/>
  <c r="T106"/>
  <c r="V106"/>
  <c r="Y106"/>
  <c r="O107"/>
  <c r="Q107"/>
  <c r="T107"/>
  <c r="V107"/>
  <c r="Y107"/>
  <c r="O108"/>
  <c r="Q108"/>
  <c r="T108"/>
  <c r="V108"/>
  <c r="Y108"/>
  <c r="O109"/>
  <c r="Q109"/>
  <c r="T109"/>
  <c r="V109"/>
  <c r="Y109"/>
  <c r="O110"/>
  <c r="Q110"/>
  <c r="T110"/>
  <c r="V110"/>
  <c r="Y110"/>
  <c r="O111"/>
  <c r="Q111"/>
  <c r="T111"/>
  <c r="V111"/>
  <c r="Y111"/>
  <c r="O112"/>
  <c r="Q112"/>
  <c r="T112"/>
  <c r="V112"/>
  <c r="Y112"/>
  <c r="O113"/>
  <c r="Q113"/>
  <c r="T113"/>
  <c r="V113"/>
  <c r="Y113"/>
  <c r="O114"/>
  <c r="Q114"/>
  <c r="T114"/>
  <c r="V114"/>
  <c r="Y114"/>
  <c r="O115"/>
  <c r="Q115"/>
  <c r="T115"/>
  <c r="V115"/>
  <c r="Y115"/>
  <c r="O130"/>
  <c r="Q130"/>
  <c r="T130"/>
  <c r="V130"/>
  <c r="Y130"/>
  <c r="O131"/>
  <c r="Q131"/>
  <c r="T131"/>
  <c r="V131"/>
  <c r="Y131"/>
  <c r="O132"/>
  <c r="Q132"/>
  <c r="T132"/>
  <c r="V132"/>
  <c r="Y132"/>
  <c r="O133"/>
  <c r="Q133"/>
  <c r="T133"/>
  <c r="V133"/>
  <c r="Y133"/>
  <c r="O134"/>
  <c r="Q134"/>
  <c r="T134"/>
  <c r="V134"/>
  <c r="Y134"/>
  <c r="O135"/>
  <c r="Q135"/>
  <c r="T135"/>
  <c r="V135"/>
  <c r="Y135"/>
  <c r="O123"/>
  <c r="Q123"/>
  <c r="T123"/>
  <c r="V123"/>
  <c r="Y123"/>
  <c r="O124"/>
  <c r="Q124"/>
  <c r="T124"/>
  <c r="V124"/>
  <c r="Y124"/>
  <c r="O125"/>
  <c r="Q125"/>
  <c r="T125"/>
  <c r="V125"/>
  <c r="Y125"/>
  <c r="O126"/>
  <c r="Q126"/>
  <c r="T126"/>
  <c r="V126"/>
  <c r="Y126"/>
  <c r="O127"/>
  <c r="Q127"/>
  <c r="T127"/>
  <c r="V127"/>
  <c r="Y127"/>
  <c r="O128"/>
  <c r="Q128"/>
  <c r="T128"/>
  <c r="V128"/>
  <c r="Y128"/>
  <c r="O129"/>
  <c r="Q129"/>
  <c r="T129"/>
  <c r="V129"/>
  <c r="Y129"/>
  <c r="O117"/>
  <c r="Q117"/>
  <c r="T117"/>
  <c r="V117"/>
  <c r="Y117"/>
  <c r="O118"/>
  <c r="Q118"/>
  <c r="T118"/>
  <c r="V118"/>
  <c r="Y118"/>
  <c r="O119"/>
  <c r="Q119"/>
  <c r="T119"/>
  <c r="V119"/>
  <c r="Y119"/>
  <c r="O120"/>
  <c r="Q120"/>
  <c r="T120"/>
  <c r="V120"/>
  <c r="Y120"/>
  <c r="O121"/>
  <c r="Q121"/>
  <c r="T121"/>
  <c r="V121"/>
  <c r="Y121"/>
  <c r="O122"/>
  <c r="Q122"/>
  <c r="T122"/>
  <c r="V122"/>
  <c r="Y122"/>
  <c r="O116"/>
  <c r="Q116"/>
  <c r="T116"/>
  <c r="V116"/>
  <c r="Y116"/>
  <c r="O52"/>
  <c r="Q52"/>
  <c r="T52"/>
  <c r="V52"/>
  <c r="Y52"/>
  <c r="O53"/>
  <c r="Q53"/>
  <c r="T53"/>
  <c r="V53"/>
  <c r="Y53"/>
  <c r="O46"/>
  <c r="Q46"/>
  <c r="T46"/>
  <c r="V46"/>
  <c r="Y46"/>
  <c r="O47"/>
  <c r="Q47"/>
  <c r="T47"/>
  <c r="V47"/>
  <c r="Y47"/>
  <c r="O48"/>
  <c r="Q48"/>
  <c r="T48"/>
  <c r="V48"/>
  <c r="Y48"/>
  <c r="O49"/>
  <c r="Q49"/>
  <c r="T49"/>
  <c r="V49"/>
  <c r="Y49"/>
  <c r="O50"/>
  <c r="Q50"/>
  <c r="T50"/>
  <c r="V50"/>
  <c r="Y50"/>
  <c r="O51"/>
  <c r="Q51"/>
  <c r="T51"/>
  <c r="V51"/>
  <c r="Y51"/>
  <c r="AF49"/>
  <c r="O43"/>
  <c r="Q43"/>
  <c r="T43"/>
  <c r="V43"/>
  <c r="Y43"/>
  <c r="O44"/>
  <c r="Q44"/>
  <c r="T44"/>
  <c r="V44"/>
  <c r="Y44"/>
  <c r="O45"/>
  <c r="Q45"/>
  <c r="T45"/>
  <c r="V45"/>
  <c r="Y45"/>
  <c r="Q42"/>
  <c r="Q41"/>
  <c r="Q40"/>
  <c r="Q39"/>
  <c r="Q38"/>
  <c r="Q37"/>
  <c r="Q36"/>
  <c r="Q35"/>
  <c r="Q34"/>
  <c r="Q33"/>
  <c r="Q32"/>
  <c r="Q31"/>
  <c r="Q30"/>
  <c r="Q29"/>
  <c r="Q28"/>
  <c r="Q27"/>
  <c r="Q26"/>
  <c r="Q25"/>
  <c r="Q24"/>
  <c r="Q23"/>
  <c r="Q22"/>
  <c r="Q21"/>
  <c r="Q20"/>
  <c r="Q19"/>
  <c r="Q18"/>
  <c r="Q17"/>
  <c r="Q16"/>
  <c r="Q15"/>
  <c r="Q14"/>
  <c r="Q13"/>
  <c r="Q12"/>
  <c r="Q11"/>
  <c r="Q10"/>
  <c r="Q9"/>
  <c r="Q8"/>
  <c r="Q7"/>
  <c r="Q6"/>
  <c r="Q5"/>
  <c r="Q4"/>
  <c r="Q3"/>
  <c r="Q2"/>
  <c r="U95" l="1"/>
  <c r="S94"/>
  <c r="S90"/>
  <c r="S88"/>
  <c r="S86"/>
  <c r="U52"/>
  <c r="S121"/>
  <c r="S115"/>
  <c r="S113"/>
  <c r="U106"/>
  <c r="S105"/>
  <c r="S97"/>
  <c r="U112"/>
  <c r="S111"/>
  <c r="U108"/>
  <c r="S107"/>
  <c r="S106"/>
  <c r="U105"/>
  <c r="U101"/>
  <c r="S100"/>
  <c r="U99"/>
  <c r="S98"/>
  <c r="U97"/>
  <c r="S96"/>
  <c r="S95"/>
  <c r="U94"/>
  <c r="U92"/>
  <c r="S91"/>
  <c r="U90"/>
  <c r="S89"/>
  <c r="U88"/>
  <c r="S87"/>
  <c r="U86"/>
  <c r="S85"/>
  <c r="S43"/>
  <c r="S51"/>
  <c r="S52"/>
  <c r="U116"/>
  <c r="U121"/>
  <c r="S120"/>
  <c r="S134"/>
  <c r="S132"/>
  <c r="S130"/>
  <c r="U115"/>
  <c r="S114"/>
  <c r="U113"/>
  <c r="S44"/>
  <c r="U43"/>
  <c r="U51"/>
  <c r="U129"/>
  <c r="U127"/>
  <c r="U125"/>
  <c r="S124"/>
  <c r="U123"/>
  <c r="S135"/>
  <c r="U134"/>
  <c r="S133"/>
  <c r="U132"/>
  <c r="S131"/>
  <c r="U130"/>
  <c r="S112"/>
  <c r="U111"/>
  <c r="U104"/>
  <c r="S103"/>
  <c r="U49"/>
  <c r="U47"/>
  <c r="S119"/>
  <c r="S117"/>
  <c r="U110"/>
  <c r="S109"/>
  <c r="S108"/>
  <c r="U107"/>
  <c r="S104"/>
  <c r="U103"/>
  <c r="S102"/>
  <c r="S101"/>
  <c r="U100"/>
  <c r="U93"/>
  <c r="S46"/>
  <c r="U114"/>
  <c r="S110"/>
  <c r="U109"/>
  <c r="U102"/>
  <c r="S99"/>
  <c r="U98"/>
  <c r="U96"/>
  <c r="S93"/>
  <c r="S92"/>
  <c r="U91"/>
  <c r="U89"/>
  <c r="U87"/>
  <c r="U85"/>
  <c r="S118"/>
  <c r="U119"/>
  <c r="U117"/>
  <c r="U126"/>
  <c r="S128"/>
  <c r="S127"/>
  <c r="S126"/>
  <c r="S125"/>
  <c r="U124"/>
  <c r="S129"/>
  <c r="U128"/>
  <c r="S53"/>
  <c r="S116"/>
  <c r="U50"/>
  <c r="U48"/>
  <c r="S123"/>
  <c r="U135"/>
  <c r="U133"/>
  <c r="U131"/>
  <c r="S122"/>
  <c r="U122"/>
  <c r="U120"/>
  <c r="U118"/>
  <c r="S50"/>
  <c r="S49"/>
  <c r="S48"/>
  <c r="S47"/>
  <c r="U46"/>
  <c r="S45"/>
  <c r="U53"/>
  <c r="U45"/>
  <c r="U44"/>
  <c r="O40"/>
  <c r="S40" s="1"/>
  <c r="T40"/>
  <c r="V40"/>
  <c r="Y40"/>
  <c r="O41"/>
  <c r="S41" s="1"/>
  <c r="T41"/>
  <c r="V41"/>
  <c r="Y41"/>
  <c r="O42"/>
  <c r="S42" s="1"/>
  <c r="T42"/>
  <c r="V42"/>
  <c r="Y42"/>
  <c r="O37"/>
  <c r="S37" s="1"/>
  <c r="T37"/>
  <c r="V37"/>
  <c r="Y37"/>
  <c r="O38"/>
  <c r="S38" s="1"/>
  <c r="T38"/>
  <c r="V38"/>
  <c r="Y38"/>
  <c r="O39"/>
  <c r="S39" s="1"/>
  <c r="T39"/>
  <c r="V39"/>
  <c r="Y39"/>
  <c r="O34"/>
  <c r="S34" s="1"/>
  <c r="T34"/>
  <c r="V34"/>
  <c r="Y34"/>
  <c r="O35"/>
  <c r="S35" s="1"/>
  <c r="T35"/>
  <c r="V35"/>
  <c r="Y35"/>
  <c r="O36"/>
  <c r="S36" s="1"/>
  <c r="T36"/>
  <c r="V36"/>
  <c r="Y36"/>
  <c r="O32"/>
  <c r="S32" s="1"/>
  <c r="T32"/>
  <c r="V32"/>
  <c r="Y32"/>
  <c r="O33"/>
  <c r="S33" s="1"/>
  <c r="T33"/>
  <c r="V33"/>
  <c r="Y33"/>
  <c r="O25"/>
  <c r="S25" s="1"/>
  <c r="T25"/>
  <c r="V25"/>
  <c r="Y25"/>
  <c r="O26"/>
  <c r="S26" s="1"/>
  <c r="T26"/>
  <c r="U26"/>
  <c r="V26"/>
  <c r="Y26"/>
  <c r="O27"/>
  <c r="S27" s="1"/>
  <c r="T27"/>
  <c r="U27"/>
  <c r="V27"/>
  <c r="Y27"/>
  <c r="O28"/>
  <c r="S28" s="1"/>
  <c r="T28"/>
  <c r="U28"/>
  <c r="V28"/>
  <c r="Y28"/>
  <c r="O29"/>
  <c r="S29" s="1"/>
  <c r="T29"/>
  <c r="V29"/>
  <c r="Y29"/>
  <c r="O30"/>
  <c r="S30" s="1"/>
  <c r="T30"/>
  <c r="V30"/>
  <c r="Y30"/>
  <c r="O31"/>
  <c r="S31" s="1"/>
  <c r="T31"/>
  <c r="V31"/>
  <c r="Y31"/>
  <c r="T24"/>
  <c r="T23"/>
  <c r="T22"/>
  <c r="O24"/>
  <c r="S24" s="1"/>
  <c r="V24"/>
  <c r="Y24"/>
  <c r="O23"/>
  <c r="S23" s="1"/>
  <c r="V23"/>
  <c r="Y23"/>
  <c r="O22"/>
  <c r="S22" s="1"/>
  <c r="V22"/>
  <c r="Y22"/>
  <c r="O17"/>
  <c r="S17" s="1"/>
  <c r="T17"/>
  <c r="V17"/>
  <c r="Y17"/>
  <c r="O18"/>
  <c r="S18" s="1"/>
  <c r="T18"/>
  <c r="U18"/>
  <c r="V18"/>
  <c r="Y18"/>
  <c r="O19"/>
  <c r="S19" s="1"/>
  <c r="T19"/>
  <c r="V19"/>
  <c r="Y19"/>
  <c r="O20"/>
  <c r="S20" s="1"/>
  <c r="T20"/>
  <c r="V20"/>
  <c r="Y20"/>
  <c r="O21"/>
  <c r="S21" s="1"/>
  <c r="T21"/>
  <c r="V21"/>
  <c r="Y21"/>
  <c r="O16"/>
  <c r="S16" s="1"/>
  <c r="T16"/>
  <c r="V16"/>
  <c r="Y16"/>
  <c r="O13"/>
  <c r="S13" s="1"/>
  <c r="T13"/>
  <c r="V13"/>
  <c r="Y13"/>
  <c r="O14"/>
  <c r="S14" s="1"/>
  <c r="T14"/>
  <c r="V14"/>
  <c r="Y14"/>
  <c r="O15"/>
  <c r="S15" s="1"/>
  <c r="T15"/>
  <c r="V15"/>
  <c r="Y15"/>
  <c r="U14" l="1"/>
  <c r="U22"/>
  <c r="U24"/>
  <c r="U16"/>
  <c r="U13"/>
  <c r="U20"/>
  <c r="U29"/>
  <c r="U33"/>
  <c r="U32"/>
  <c r="U36"/>
  <c r="U35"/>
  <c r="U34"/>
  <c r="U42"/>
  <c r="U41"/>
  <c r="U40"/>
  <c r="U21"/>
  <c r="U17"/>
  <c r="U23"/>
  <c r="U25"/>
  <c r="U39"/>
  <c r="U38"/>
  <c r="U37"/>
  <c r="U31"/>
  <c r="U30"/>
  <c r="U19"/>
  <c r="U15"/>
  <c r="O12"/>
  <c r="S12" s="1"/>
  <c r="T12"/>
  <c r="V12"/>
  <c r="Y12"/>
  <c r="O9"/>
  <c r="S9" s="1"/>
  <c r="T9"/>
  <c r="U9"/>
  <c r="V9"/>
  <c r="Y9"/>
  <c r="O10"/>
  <c r="S10" s="1"/>
  <c r="T10"/>
  <c r="V10"/>
  <c r="Y10"/>
  <c r="O11"/>
  <c r="S11" s="1"/>
  <c r="T11"/>
  <c r="V11"/>
  <c r="Y11"/>
  <c r="O8"/>
  <c r="S8" s="1"/>
  <c r="T8"/>
  <c r="V8"/>
  <c r="Y8"/>
  <c r="O7"/>
  <c r="S7" s="1"/>
  <c r="T7"/>
  <c r="V7"/>
  <c r="Y7"/>
  <c r="O6"/>
  <c r="S6" s="1"/>
  <c r="T6"/>
  <c r="V6"/>
  <c r="Y6"/>
  <c r="U6" l="1"/>
  <c r="U10"/>
  <c r="U7"/>
  <c r="U12"/>
  <c r="U11"/>
  <c r="U8"/>
  <c r="G2"/>
  <c r="O3"/>
  <c r="S3" s="1"/>
  <c r="T3"/>
  <c r="V3"/>
  <c r="Y3"/>
  <c r="O4"/>
  <c r="S4" s="1"/>
  <c r="T4"/>
  <c r="V4"/>
  <c r="Y4"/>
  <c r="O5"/>
  <c r="S5" s="1"/>
  <c r="T5"/>
  <c r="V5"/>
  <c r="Y5"/>
  <c r="Y2"/>
  <c r="U5" l="1"/>
  <c r="U4"/>
  <c r="U3"/>
  <c r="V2"/>
  <c r="T2"/>
  <c r="O2"/>
  <c r="U2" s="1"/>
  <c r="S2" l="1"/>
</calcChain>
</file>

<file path=xl/comments1.xml><?xml version="1.0" encoding="utf-8"?>
<comments xmlns="http://schemas.openxmlformats.org/spreadsheetml/2006/main">
  <authors>
    <author>Jorge</author>
    <author>User</author>
  </authors>
  <commentList>
    <comment ref="A1" authorId="0">
      <text>
        <r>
          <rPr>
            <sz val="9"/>
            <color indexed="81"/>
            <rFont val="Arial"/>
            <family val="2"/>
          </rPr>
          <t>Iniciales del lugar de muestreo general, después un guion y la fecha de cuando se realizó el muestreo, después se incluyen las inciales de la persona que hizo el censo, únicamente usar dos letras, y cuando se repitan las iniciales usar numeros: 1) Andrea Saenz AS, 2) Abraham Mendoza AM, 3) Jorge Torre JT, 4) Francisco Fernandez FF y, 5) Buck Horn, finalmente se incluye el número de buceo y el número de replica.  Por ejemplo: IN-150806-AM-1-1-DP</t>
        </r>
      </text>
    </comment>
    <comment ref="B1" authorId="1">
      <text>
        <r>
          <rPr>
            <sz val="9"/>
            <color indexed="81"/>
            <rFont val="Arial"/>
            <family val="2"/>
          </rPr>
          <t>Nombre completo del observador con el apellido paterno.</t>
        </r>
        <r>
          <rPr>
            <sz val="8"/>
            <color indexed="81"/>
            <rFont val="Tahoma"/>
            <family val="2"/>
          </rPr>
          <t xml:space="preserve">
</t>
        </r>
      </text>
    </comment>
    <comment ref="C1" authorId="1">
      <text>
        <r>
          <rPr>
            <sz val="9"/>
            <color indexed="81"/>
            <rFont val="Arial"/>
            <family val="2"/>
          </rPr>
          <t xml:space="preserve">Dia, mes y año de cuando se realizo el censo, dia con numero, nombre abreviado del mes con las tres primeras letras (ene, feb, etc) y el año completo, no abreviado. Por ejemplo: 4/ago/2006.
</t>
        </r>
      </text>
    </comment>
    <comment ref="E1" authorId="1">
      <text>
        <r>
          <rPr>
            <sz val="9"/>
            <color indexed="81"/>
            <rFont val="Arial"/>
            <family val="2"/>
          </rPr>
          <t xml:space="preserve">Hora de inicio del transecto usando formato de 24 horas, por ejemplo: 12:34.
</t>
        </r>
      </text>
    </comment>
    <comment ref="F1" authorId="1">
      <text>
        <r>
          <rPr>
            <sz val="9"/>
            <color indexed="81"/>
            <rFont val="Arial"/>
            <family val="2"/>
          </rPr>
          <t>Hora final del transecto usando formato de 24 horas, por ejemplo: 12:54.</t>
        </r>
      </text>
    </comment>
    <comment ref="G1" authorId="1">
      <text>
        <r>
          <rPr>
            <sz val="9"/>
            <color indexed="81"/>
            <rFont val="Arial"/>
            <family val="2"/>
          </rPr>
          <t>Diferencia entre la hora de inicio y final del transecto en minutos.</t>
        </r>
      </text>
    </comment>
    <comment ref="H1" authorId="1">
      <text>
        <r>
          <rPr>
            <sz val="9"/>
            <color indexed="81"/>
            <rFont val="Arial"/>
            <family val="2"/>
          </rPr>
          <t>Epoca en la se realizo el buceo.                                                                    1: enero-junio                                                                                             2: julio-diciembre</t>
        </r>
      </text>
    </comment>
    <comment ref="I1" authorId="1">
      <text>
        <r>
          <rPr>
            <sz val="9"/>
            <color indexed="81"/>
            <rFont val="Arial"/>
            <family val="2"/>
          </rPr>
          <t>Numero de buceo. Se asignara un numero consecutivo por cada buceo que se realice por dia</t>
        </r>
      </text>
    </comment>
    <comment ref="J1" authorId="1">
      <text>
        <r>
          <rPr>
            <sz val="9"/>
            <color indexed="81"/>
            <rFont val="Arial"/>
            <family val="2"/>
          </rPr>
          <t>Número de replica (Censo). Cada buzo asignara un número consecutivo por dia.</t>
        </r>
      </text>
    </comment>
    <comment ref="K1" authorId="1">
      <text>
        <r>
          <rPr>
            <sz val="9"/>
            <color indexed="81"/>
            <rFont val="Arial"/>
            <family val="2"/>
          </rPr>
          <t>Número de transecto. Se asignara un número consecutivo por dia, de acuerdo a la epoca y sitio del censo.</t>
        </r>
      </text>
    </comment>
    <comment ref="L1" authorId="1">
      <text>
        <r>
          <rPr>
            <sz val="9"/>
            <color indexed="81"/>
            <rFont val="Arial"/>
            <family val="2"/>
          </rPr>
          <t>Nombre del bloque en donde se realizó el censo de acuerdo a la nomenclatura de la cooperativa, sitios de reservas: Bajo 8 Brazas, EL Cochi, El Criadero, Isla Carmen, Isla Coronado, Isla Danzante, Isla San Idelfonso, Las Tijeras, Puerto Escondido, Punta Balandra.</t>
        </r>
      </text>
    </comment>
    <comment ref="M1" authorId="1">
      <text>
        <r>
          <rPr>
            <sz val="9"/>
            <color indexed="81"/>
            <rFont val="Arial"/>
            <family val="2"/>
          </rPr>
          <t>Nombre extenso del bloque en donde se realizó el censo, sitios de reservas: Bajo 8 Brazas, Bajo el Cochi 1, Bajo el Cochi Sur, Bajo el Cochi Norte, Bajo el Murcielago, Bajo las Tijeras Cabrillas 1, Bajo las Tijeras Cabrillas 2, Bajo las Tijeras Cabrillas 3, Bajo las Tijeras Garropas 1, Bajo las Tijeras Garropas 2, El Criadero, Isla Coronado Piedra Blanca, Isla Coronado Piedra Lajas, Isla Danzante Interior, Isla Danzante Hongo 1, Isla Danzante Hongo 2, Islote Tijeras, Los Candeleros, Piedra Ahogada, Puerto Escondido Barco Hundido, Puerto Escondido Manglar, Punta Balandra, Punta Lobos Isla Carmen 1, Punta Lobos Isla Carmen 3, Punta Lobos Isla Carmen 4, Punta Lobos Isla Carmen 5, Punta Norte Isla Danzante Cactus, Punta Norte Isla Danzante Faro Viejo, Punta Norte Isla San Idelfonso.</t>
        </r>
      </text>
    </comment>
    <comment ref="N1" authorId="1">
      <text>
        <r>
          <rPr>
            <sz val="9"/>
            <color indexed="81"/>
            <rFont val="Arial"/>
            <family val="2"/>
          </rPr>
          <t xml:space="preserve">Tipo de sitio:
Agregacion:  1
No agregacion:  2
</t>
        </r>
      </text>
    </comment>
    <comment ref="O1" authorId="1">
      <text>
        <r>
          <rPr>
            <sz val="9"/>
            <color indexed="81"/>
            <rFont val="Arial"/>
            <family val="2"/>
          </rPr>
          <t>Profundidad inicial del transecto en pies.</t>
        </r>
        <r>
          <rPr>
            <sz val="8"/>
            <color indexed="81"/>
            <rFont val="Tahoma"/>
            <family val="2"/>
          </rPr>
          <t xml:space="preserve">
</t>
        </r>
      </text>
    </comment>
    <comment ref="P1" authorId="1">
      <text>
        <r>
          <rPr>
            <sz val="9"/>
            <color indexed="81"/>
            <rFont val="Arial"/>
            <family val="2"/>
          </rPr>
          <t>Profundidad inicial del transecto en metros.</t>
        </r>
        <r>
          <rPr>
            <sz val="8"/>
            <color indexed="81"/>
            <rFont val="Tahoma"/>
            <family val="2"/>
          </rPr>
          <t xml:space="preserve">
</t>
        </r>
      </text>
    </comment>
    <comment ref="Q1" authorId="1">
      <text>
        <r>
          <rPr>
            <sz val="9"/>
            <color indexed="81"/>
            <rFont val="Arial"/>
            <family val="2"/>
          </rPr>
          <t>Profundidad final del transecto en pies.</t>
        </r>
        <r>
          <rPr>
            <sz val="8"/>
            <color indexed="81"/>
            <rFont val="Tahoma"/>
            <family val="2"/>
          </rPr>
          <t xml:space="preserve">
</t>
        </r>
      </text>
    </comment>
    <comment ref="R1" authorId="1">
      <text>
        <r>
          <rPr>
            <sz val="9"/>
            <color indexed="81"/>
            <rFont val="Arial"/>
            <family val="2"/>
          </rPr>
          <t>Profundidad final del transecto en metros.</t>
        </r>
        <r>
          <rPr>
            <sz val="8"/>
            <color indexed="81"/>
            <rFont val="Tahoma"/>
            <family val="2"/>
          </rPr>
          <t xml:space="preserve">
</t>
        </r>
      </text>
    </comment>
    <comment ref="S1" authorId="1">
      <text>
        <r>
          <rPr>
            <sz val="9"/>
            <color indexed="81"/>
            <rFont val="Arial"/>
            <family val="2"/>
          </rPr>
          <t>Profundidad maxima del transecto en pies.</t>
        </r>
        <r>
          <rPr>
            <sz val="8"/>
            <color indexed="81"/>
            <rFont val="Tahoma"/>
            <family val="2"/>
          </rPr>
          <t xml:space="preserve">
</t>
        </r>
      </text>
    </comment>
    <comment ref="T1" authorId="1">
      <text>
        <r>
          <rPr>
            <sz val="9"/>
            <color indexed="81"/>
            <rFont val="Arial"/>
            <family val="2"/>
          </rPr>
          <t>Profundidad maxima del transecto en metros.</t>
        </r>
      </text>
    </comment>
    <comment ref="U1" authorId="1">
      <text>
        <r>
          <rPr>
            <sz val="9"/>
            <color indexed="81"/>
            <rFont val="Arial"/>
            <family val="2"/>
          </rPr>
          <t>Profundidad media del transecto en pies.</t>
        </r>
      </text>
    </comment>
    <comment ref="V1" authorId="1">
      <text>
        <r>
          <rPr>
            <sz val="9"/>
            <color indexed="81"/>
            <rFont val="Arial"/>
            <family val="2"/>
          </rPr>
          <t>Profundidad media del transecto en metros.</t>
        </r>
      </text>
    </comment>
    <comment ref="W1" authorId="1">
      <text>
        <r>
          <rPr>
            <sz val="9"/>
            <color indexed="81"/>
            <rFont val="Arial"/>
            <family val="2"/>
          </rPr>
          <t>Latitud en grados decimales . Por ejemplo: 27.56789.</t>
        </r>
        <r>
          <rPr>
            <sz val="8"/>
            <color indexed="81"/>
            <rFont val="Tahoma"/>
            <family val="2"/>
          </rPr>
          <t xml:space="preserve">
</t>
        </r>
      </text>
    </comment>
    <comment ref="X1" authorId="1">
      <text>
        <r>
          <rPr>
            <sz val="9"/>
            <color indexed="81"/>
            <rFont val="Arial"/>
            <family val="2"/>
          </rPr>
          <t>Longitud en  grados  decimales . Por ejemplo: 115.56778.</t>
        </r>
        <r>
          <rPr>
            <sz val="8"/>
            <color indexed="81"/>
            <rFont val="Tahoma"/>
            <family val="2"/>
          </rPr>
          <t xml:space="preserve">
</t>
        </r>
      </text>
    </comment>
    <comment ref="Y1" authorId="1">
      <text>
        <r>
          <rPr>
            <sz val="9"/>
            <color indexed="81"/>
            <rFont val="Arial"/>
            <family val="2"/>
          </rPr>
          <t>Temperatura del agua durante el censo en grados fahrenheit.</t>
        </r>
        <r>
          <rPr>
            <sz val="8"/>
            <color indexed="81"/>
            <rFont val="Tahoma"/>
            <family val="2"/>
          </rPr>
          <t xml:space="preserve">
</t>
        </r>
      </text>
    </comment>
    <comment ref="Z1" authorId="1">
      <text>
        <r>
          <rPr>
            <sz val="9"/>
            <color indexed="81"/>
            <rFont val="Arial"/>
            <family val="2"/>
          </rPr>
          <t xml:space="preserve">Temperatura del agua durante el censo en grados centigrados.
</t>
        </r>
      </text>
    </comment>
    <comment ref="AA1" authorId="1">
      <text>
        <r>
          <rPr>
            <sz val="9"/>
            <color indexed="81"/>
            <rFont val="Arial"/>
            <family val="2"/>
          </rPr>
          <t>Visibilidad durante el censo en metros.</t>
        </r>
        <r>
          <rPr>
            <sz val="8"/>
            <color indexed="81"/>
            <rFont val="Tahoma"/>
            <family val="2"/>
          </rPr>
          <t xml:space="preserve">
</t>
        </r>
      </text>
    </comment>
    <comment ref="AC1" authorId="0">
      <text>
        <r>
          <rPr>
            <sz val="9"/>
            <color indexed="81"/>
            <rFont val="Arial"/>
            <family val="2"/>
          </rPr>
          <t>Numero total de organismos de todas las especies observadas en el transecto sin importar el tamaño, el genero o la edad.</t>
        </r>
      </text>
    </comment>
  </commentList>
</comments>
</file>

<file path=xl/sharedStrings.xml><?xml version="1.0" encoding="utf-8"?>
<sst xmlns="http://schemas.openxmlformats.org/spreadsheetml/2006/main" count="2118" uniqueCount="246">
  <si>
    <t>observador</t>
  </si>
  <si>
    <t>fecha</t>
  </si>
  <si>
    <t>año</t>
  </si>
  <si>
    <t>tiempo inicio</t>
  </si>
  <si>
    <t>tiempo final</t>
  </si>
  <si>
    <t>tiempo total</t>
  </si>
  <si>
    <t>epoca</t>
  </si>
  <si>
    <t>no. buceo</t>
  </si>
  <si>
    <t>no. replica</t>
  </si>
  <si>
    <t>no. transecto</t>
  </si>
  <si>
    <t>sitio</t>
  </si>
  <si>
    <t>sitio en extenso</t>
  </si>
  <si>
    <t>tipo de sitio</t>
  </si>
  <si>
    <t>prof inicial (ft)</t>
  </si>
  <si>
    <t>prof inicial (m)</t>
  </si>
  <si>
    <t>prof final (ft)</t>
  </si>
  <si>
    <t>prof final (m)</t>
  </si>
  <si>
    <t>prof max (ft)</t>
  </si>
  <si>
    <t>prof max (m)</t>
  </si>
  <si>
    <t>prof X (ft)</t>
  </si>
  <si>
    <t>prof X (m)</t>
  </si>
  <si>
    <t>latitud (N)</t>
  </si>
  <si>
    <t>longitud (W)</t>
  </si>
  <si>
    <t>temperatura (°F)</t>
  </si>
  <si>
    <t>temperatura (°C)</t>
  </si>
  <si>
    <t>visibilidad (m)</t>
  </si>
  <si>
    <t>especie</t>
  </si>
  <si>
    <t>abundancia</t>
  </si>
  <si>
    <t>Abulon amarillo</t>
  </si>
  <si>
    <t>Abulon azul</t>
  </si>
  <si>
    <t>Caracol turbanico</t>
  </si>
  <si>
    <t>Invertebrados</t>
  </si>
  <si>
    <t>Introducción.</t>
  </si>
  <si>
    <t xml:space="preserve">Esta es la base de datos para alimentar la información recolectada durante el monitoreo de los censos comunitarios que se esten realizando en Cabo Pulmo... </t>
  </si>
  <si>
    <t>El entrenamiento de las metodologías del monitoreo hacia los buzos de Cabo pulmo Divers estuvo a cargo de Abraham Mendoza (Censos de Peces) , Hector Reyes (Censos de Corales duros y Censo Peces) Gabriela Garza (Censos de Invertebrados). Los buzos participantes son: 1) David Castro, 2) Daniel Gatica, 3) Luis Castro, 4) Manuel Castro.</t>
  </si>
  <si>
    <t>Importante.</t>
  </si>
  <si>
    <t xml:space="preserve">* Un censo, una replica o un transecto es lo mismo. Son los conteos resultantes a lo largo de un transecto. Por ejemplo, un censo, transecto o replica de peces el número total organismos de cada una de las especies observadas a lo largo de la cinta de 30 </t>
  </si>
  <si>
    <r>
      <t xml:space="preserve">* </t>
    </r>
    <r>
      <rPr>
        <b/>
        <sz val="10"/>
        <rFont val="Arial"/>
        <family val="2"/>
      </rPr>
      <t xml:space="preserve">Características del transecto. </t>
    </r>
    <r>
      <rPr>
        <sz val="10"/>
        <rFont val="Arial"/>
        <family val="2"/>
      </rPr>
      <t>El transecto de peces es de 30 m de largo por 2 m de ancho. Tiene una duración de entre 6 y 10 minutos.</t>
    </r>
  </si>
  <si>
    <r>
      <t>*</t>
    </r>
    <r>
      <rPr>
        <sz val="10"/>
        <color indexed="10"/>
        <rFont val="Arial"/>
        <family val="2"/>
      </rPr>
      <t xml:space="preserve"> Cuando no exista el dato para ser alimentado a la base de datos usar las siguientes opciones: 1) n/d (no se tomó el dato) o 2) n/a (no aplica). Por ejemplo, sino se tomó el dato del número de buceo se escribe n/d.</t>
    </r>
  </si>
  <si>
    <r>
      <t>*</t>
    </r>
    <r>
      <rPr>
        <b/>
        <sz val="10"/>
        <color indexed="10"/>
        <rFont val="Arial"/>
        <family val="2"/>
      </rPr>
      <t xml:space="preserve"> Cuando se guarden cambios en la base de datos siempre escribir en el nombre del archivo la fecha. Por ejemplo: CPulmo_inver(14jul06).</t>
    </r>
  </si>
  <si>
    <t xml:space="preserve">  Descripcion</t>
  </si>
  <si>
    <t>Nombre de campo</t>
  </si>
  <si>
    <t xml:space="preserve">                                                                                     Datos en todas las hojas</t>
  </si>
  <si>
    <t>código</t>
  </si>
  <si>
    <t>Este es un código que identifica cada dato obtenido en cada censo. Se construye con las iniciales del lugar de muestreo general. Por ejemplo Cabo Pulmo sería CP, después un guion y la fecha de cuando se realizó el muestreo, por ejemplo: 150806, que es el 15 de agosto del 2007. Después se incluyen las inciales de la persona que hizo el censo, únicamente usar dos letras, y cuando se repitan las iniciales usar numeros. Las inciales serian: 1) Abraham Mendoza AM, 2) Francisco Fernandez FF, 3) David Castro DC, 4) Daniel Gatica DG, 5) Luis Castro LC, 6) Manuel Castro MC. Finalmente se incluye el número de buceo y el número de replica. Por ejemplo: CP-150806-LC-1-1-I: Cabo Pulmo,15 de agosto del 2006 censo tomado por Luis Castro, buceo 1 replica 1 de Invertebrados.</t>
  </si>
  <si>
    <t>Nombre completo del observador con el apellido paterno.</t>
  </si>
  <si>
    <t>Dia, mes y año de cuando se realizo el censo, con el siguiente formato, dia con numero, nombre abreviado del mes con tres letras (ene, feb, mar, abr, may, jun, jul, ago, sep, oct, nov, dic) y el año completo, no abreviado. Por ejemplo: 4/ago/2006.</t>
  </si>
  <si>
    <t>Hora de inicio del transecto usando formato de 24 horas, por ejemplo: 12:34.</t>
  </si>
  <si>
    <t>Hora final del transecto usando formato de 24 horas, por ejemplo: 12:54.</t>
  </si>
  <si>
    <t>Diferencia entre la hora de inicio y final del transecto en minutos.</t>
  </si>
  <si>
    <t>Epoca en la se realizo el buceo.                                                                                                          1: enero-junio                                                                                                                                          2: julio-diciembre</t>
  </si>
  <si>
    <t>Numero de buceo. Se estaran realizando en promedio 2 buceos por dia, por lo que habra un 1 para el primer buceo y un 2 para el segundo buceo.</t>
  </si>
  <si>
    <t xml:space="preserve">no. replica </t>
  </si>
  <si>
    <t>Número de replica (Censo). Cada buzo asignara un número consecutivo por día.</t>
  </si>
  <si>
    <t>Número de transecto. Se asignara un número consecutivo por dia, de acuerdo a la epoca y sitio del censo.</t>
  </si>
  <si>
    <t xml:space="preserve">Nombre del lugar donde se realizo el censo como: El Cantil, El Bajo y El Bledito, Los Frailes. </t>
  </si>
  <si>
    <t>Nombre en extenso del bloque en donde se realizó el censo: El Cantil, Cabo Pulmo Baja California Sur; El Bajo, Cabo Pulmo Baja California Sur y El Bledito, Los Frailes, Cabo Pulmo Baja California Sur; ejemplo: El Bledito, Los Frailes, Cabo Pulmo Baja California Sur.</t>
  </si>
  <si>
    <t>Tipo de sitio: reserva es 1 y bloque es 2.</t>
  </si>
  <si>
    <t>zona</t>
  </si>
  <si>
    <t>Tipo de zona en donde se realizo el censo: somera es 1 y profunda es 2.</t>
  </si>
  <si>
    <t>Profundidad inicial del transecto en pies.</t>
  </si>
  <si>
    <t>Profundidad inicial del transecto en metros.</t>
  </si>
  <si>
    <t>Profundidad final del transecto en pies.</t>
  </si>
  <si>
    <t>Profundidad final del transecto en metros.</t>
  </si>
  <si>
    <t>Profundidad maxima del transecto en pies.</t>
  </si>
  <si>
    <t>Profundidad maxima del transecto en metros.</t>
  </si>
  <si>
    <t>Profundidad media del transecto en pies.</t>
  </si>
  <si>
    <t>Profundidad media del transecto en metros.</t>
  </si>
  <si>
    <t>Latitud en grados decimales. Por ejemplo: 27.56789</t>
  </si>
  <si>
    <t>Longitud en grados decimales. Por ejemplo: 115.56778</t>
  </si>
  <si>
    <t>Temperatura del agua durante el censo en grados fahrenheit.</t>
  </si>
  <si>
    <t>Temperatura del agua durante el censo en grados centigrados.</t>
  </si>
  <si>
    <t>Visibilidad durante el censo en metros.</t>
  </si>
  <si>
    <t>Se escribe la abundancia total observada durante el conteo de invertebrados de cada especie.</t>
  </si>
  <si>
    <t>abundancia total</t>
  </si>
  <si>
    <t>Número total de organismos de todas las especies observadas en el transecto.</t>
  </si>
  <si>
    <t>especies totales</t>
  </si>
  <si>
    <t>Número total de especies observadas en el transecto.</t>
  </si>
  <si>
    <t>Indice de Diversidad por Transecto</t>
  </si>
  <si>
    <t>Número de especies observadas por  transecto (es el número de celdas correspondientes que su valor no es de 0 dividido entre el número total de especies establecidas.Por ejemplo: 10 (número total de especies observadas por transecto) *  43 (especies de invertebrados)</t>
  </si>
  <si>
    <t>direccion</t>
  </si>
  <si>
    <t>Dirección con la que se colocó el transecto en grados.</t>
  </si>
  <si>
    <t>comentarios</t>
  </si>
  <si>
    <t>Comentarios generales, observación de otras especies importantes no incluidas en la lista, por ejemplo: tortugas, mantarayas, tiburones, lenguados, entre otros.</t>
  </si>
  <si>
    <t>Distancia</t>
  </si>
  <si>
    <t>Direccion</t>
  </si>
  <si>
    <t>Comentarios</t>
  </si>
  <si>
    <t>Base de Datos Monitoreo de Censos Comunitarios Isla Magdalena B.C.S México</t>
  </si>
  <si>
    <t>Este proyecto es una coolaboración entre Cooperativa Bahia Magdalena, Reef Check California y Comunidad y Biodiversidad, A.C.</t>
  </si>
  <si>
    <t>Los Cabitos</t>
  </si>
  <si>
    <t>El Abolladero</t>
  </si>
  <si>
    <t>Punta Blanca Garropas</t>
  </si>
  <si>
    <t>Langosta roja</t>
  </si>
  <si>
    <t>Langosta azul</t>
  </si>
  <si>
    <t>Pepino café</t>
  </si>
  <si>
    <t>Caracol chino</t>
  </si>
  <si>
    <t>Erizo punta de lapiz</t>
  </si>
  <si>
    <t>Pulpo rojo</t>
  </si>
  <si>
    <t>Punta Blanca Somero</t>
  </si>
  <si>
    <t>Punta Blanca somero, Isla Magdalena, Baja California Sur</t>
  </si>
  <si>
    <t>Roguer Romero</t>
  </si>
  <si>
    <t>Alfonso Romero</t>
  </si>
  <si>
    <t>El Progresista</t>
  </si>
  <si>
    <t>Cipriano Romero</t>
  </si>
  <si>
    <t>Omar Rangel</t>
  </si>
  <si>
    <t>Raul Romero</t>
  </si>
  <si>
    <t>Pulpo dos puntos</t>
  </si>
  <si>
    <t>Norberto Velez</t>
  </si>
  <si>
    <t>Gustavo Hinojosa</t>
  </si>
  <si>
    <t>Total general</t>
  </si>
  <si>
    <t>Código</t>
  </si>
  <si>
    <t>Erizo espinudo</t>
  </si>
  <si>
    <t>Estrella común</t>
  </si>
  <si>
    <t>Pulo dos puntos</t>
  </si>
  <si>
    <t>Muricea spp. (&gt;10 cm)</t>
  </si>
  <si>
    <t>Erizo puntas rotas</t>
  </si>
  <si>
    <t>24.-----</t>
  </si>
  <si>
    <t xml:space="preserve">Punta Blanca </t>
  </si>
  <si>
    <t>Estrella girasol</t>
  </si>
  <si>
    <t>(en blanco)</t>
  </si>
  <si>
    <t>Suma de abundancia</t>
  </si>
  <si>
    <t>Punta Blanca profundo</t>
  </si>
  <si>
    <t>Punta Blanca profundo, Isla Magdalena, Baja California Sur</t>
  </si>
  <si>
    <t>PUBL-081012-RR-1-1-INV</t>
  </si>
  <si>
    <t>langosta azul</t>
  </si>
  <si>
    <t>caracol chino</t>
  </si>
  <si>
    <t>distancia</t>
  </si>
  <si>
    <t>Arturo Hernandez</t>
  </si>
  <si>
    <t>El Abolladero, Isla Magdalena, Baja California Sur</t>
  </si>
  <si>
    <t>n/d</t>
  </si>
  <si>
    <t>Abulon chino</t>
  </si>
  <si>
    <t>Punta Blanca garropas, Isla Magdalena, Baja California Sur</t>
  </si>
  <si>
    <t>Abulon negro</t>
  </si>
  <si>
    <t>El Progresista, Isla Magdalena, Baja California Sur</t>
  </si>
  <si>
    <t>Abulon rojo</t>
  </si>
  <si>
    <t>Megan Wehrenberg</t>
  </si>
  <si>
    <t>Erizo negro</t>
  </si>
  <si>
    <t>Muricea</t>
  </si>
  <si>
    <t>Estrella sol</t>
  </si>
  <si>
    <t>Caracol undosa</t>
  </si>
  <si>
    <t>n/a</t>
  </si>
  <si>
    <t>Leonardo Vazquez</t>
  </si>
  <si>
    <t>Punta Blanca somero</t>
  </si>
  <si>
    <t>langosta roja</t>
  </si>
  <si>
    <t>erizo puntas rotas</t>
  </si>
  <si>
    <t>extrapolacion</t>
  </si>
  <si>
    <t>estrella comun</t>
  </si>
  <si>
    <t>-</t>
  </si>
  <si>
    <t>PUBL-081012-CR-2-2-INV</t>
  </si>
  <si>
    <t>erizo espinudo</t>
  </si>
  <si>
    <t>pepino café</t>
  </si>
  <si>
    <t>abulon amarillo</t>
  </si>
  <si>
    <t>muricea</t>
  </si>
  <si>
    <t>pulpo rojo</t>
  </si>
  <si>
    <t>Estrella comun</t>
  </si>
  <si>
    <t>caracol undosa</t>
  </si>
  <si>
    <t>Garropas</t>
  </si>
  <si>
    <t>Garropas, Isla Magdalena, Baja California Sur</t>
  </si>
  <si>
    <t>GA-091012-AH-1-1-INV</t>
  </si>
  <si>
    <t>GA-091012-CR-2-2-INV</t>
  </si>
  <si>
    <t>GA-091012-RAR-3-3-INV</t>
  </si>
  <si>
    <t>GA-091012-OR-4-4-INV</t>
  </si>
  <si>
    <t>GA-091012-GH-5-5-INV</t>
  </si>
  <si>
    <t>GA-091012-LV-6-6-INV</t>
  </si>
  <si>
    <t>GA-091012-RR-7-7-INV</t>
  </si>
  <si>
    <t>GA-091012-NV-8-8-INV</t>
  </si>
  <si>
    <t>ELPR-091012-AH-7-7-INV</t>
  </si>
  <si>
    <t>ELPR-091012-CR-8-8-INV</t>
  </si>
  <si>
    <t>ELPR-091012-RAR-9-9-INV</t>
  </si>
  <si>
    <t>ELPR-091012-OR-10-10-INV</t>
  </si>
  <si>
    <t>ELPR-091012-GH-11-11-INV</t>
  </si>
  <si>
    <t>ELPR-091012-LV-12-12-INV</t>
  </si>
  <si>
    <t>ELPR-091012-RR-13-13-INV</t>
  </si>
  <si>
    <t>ELPR-091012-NV-14-14-INV</t>
  </si>
  <si>
    <t>ELPR-081012-RR-1-1-INV</t>
  </si>
  <si>
    <t>ELPR-081012-CR-2-2-INV</t>
  </si>
  <si>
    <t>PUBL-081012-RAR-3-3-INV</t>
  </si>
  <si>
    <t>ELPR-081012-RAR-3-3-INV</t>
  </si>
  <si>
    <t>PUBL-081012-OR-4-4-INV</t>
  </si>
  <si>
    <t>ELPR-081012-OR-4-4-INV</t>
  </si>
  <si>
    <t>PUBL-081012-LV-5-5-INV</t>
  </si>
  <si>
    <t>ELPR-081012-LV-5-5-INV</t>
  </si>
  <si>
    <t>PUBL-081012-GH-6-6-INV</t>
  </si>
  <si>
    <t>ELPR-081012-GH-6-6-INV</t>
  </si>
  <si>
    <t>PUBL-101012-AH-7-7-INV</t>
  </si>
  <si>
    <t>PUBL-101012-CR-8-8-INV</t>
  </si>
  <si>
    <t>PUBL-101012-RAR-9-9-INV</t>
  </si>
  <si>
    <t>PUBL-101012-LV-11-11-INV</t>
  </si>
  <si>
    <t>PUBL-101012-OR-10-1O-INV</t>
  </si>
  <si>
    <t>PUBL-101012-GH-12-12-INV</t>
  </si>
  <si>
    <t>PUBL-101012-NV-13-13-INV</t>
  </si>
  <si>
    <t>PUBL-101012-RR-14-14-INV</t>
  </si>
  <si>
    <t>ABULON</t>
  </si>
  <si>
    <t>TALLA</t>
  </si>
  <si>
    <t>AMARILLO</t>
  </si>
  <si>
    <t xml:space="preserve">METROS </t>
  </si>
  <si>
    <t>AZUL</t>
  </si>
  <si>
    <t>PUBL-101012-AH-1-1-INV</t>
  </si>
  <si>
    <t>PUBL-101012-CR-2-2-INV</t>
  </si>
  <si>
    <t>PUBL-101012-RAR-3-3-INV</t>
  </si>
  <si>
    <t>PUBL-101012-OR-4-4-INV</t>
  </si>
  <si>
    <t>PUBL-101012-LV-5-5-INV</t>
  </si>
  <si>
    <t>PUBL-101012-GH-6-6-INV</t>
  </si>
  <si>
    <t>ROCA DE POLIQUETOS</t>
  </si>
  <si>
    <t>PUBL-101012-NV-7-7-INV</t>
  </si>
  <si>
    <t>PUBL-101012-RR-8-8-INV</t>
  </si>
  <si>
    <t>GA-111012-AH-9-9-INV</t>
  </si>
  <si>
    <t>GA-111012-CR-10-10-INV</t>
  </si>
  <si>
    <t>GA-111012-RAR-11-11-INV</t>
  </si>
  <si>
    <t>GA-111012-OR-12-12-INV</t>
  </si>
  <si>
    <t>PUBL-111012-AH-9-9-INV</t>
  </si>
  <si>
    <t>PUBL-111012-CR-10-10-INV</t>
  </si>
  <si>
    <t>PUBL-111012-RAR-11-11-INV</t>
  </si>
  <si>
    <t>PUBL-111012-OR-12-12-INV</t>
  </si>
  <si>
    <t>N/D</t>
  </si>
  <si>
    <t>azul</t>
  </si>
  <si>
    <t>amarillo</t>
  </si>
  <si>
    <t>LOCA-111012-LV-1-1-INV</t>
  </si>
  <si>
    <t>LOCA-111012-NV-2-2-INV</t>
  </si>
  <si>
    <t>LOCA-111012-RR-3-3-INV</t>
  </si>
  <si>
    <t>LOCA-111012-LV-4-4-INV</t>
  </si>
  <si>
    <t>LOCA-111012-NV-5-5-INV</t>
  </si>
  <si>
    <t>LOCA-111012-RR-6-6-INV</t>
  </si>
  <si>
    <t>LOCA-131012-LV-8-8-INV</t>
  </si>
  <si>
    <t>LOCA-131012-NV-9-9-INV</t>
  </si>
  <si>
    <t>LOCA-131012-RR-10-10-INV</t>
  </si>
  <si>
    <t>Los Cabitos somero</t>
  </si>
  <si>
    <t>Los Cabitos somero, Isla Magdalena, Baja California Sur</t>
  </si>
  <si>
    <t>Los Cabitos profundo</t>
  </si>
  <si>
    <t>Los Cabitos profundo, Isla Magdalena, Baja California Sur</t>
  </si>
  <si>
    <t>LOCA-131012-AH-4-4-INV</t>
  </si>
  <si>
    <t xml:space="preserve">Los Cabitos profundo </t>
  </si>
  <si>
    <t>LOCA-131012-CR-5-5-INV</t>
  </si>
  <si>
    <t>LOCA-131012-RAR-6-6-INV</t>
  </si>
  <si>
    <t>LOCA-131012-OR-7-7-INV</t>
  </si>
  <si>
    <t>ELAB-141012-AH-1-1-INV</t>
  </si>
  <si>
    <t>El Abolladero profundo</t>
  </si>
  <si>
    <t>El Abolladero profundo, Isla Magdalena, Baja California Sur</t>
  </si>
  <si>
    <t>El Abolladero somero</t>
  </si>
  <si>
    <t>El Abolladero somero, Isla Magdalena, Baja California Sur</t>
  </si>
  <si>
    <t>ELAB-141012-CR-2-2-INV</t>
  </si>
  <si>
    <t>ELAB-141012-RAR-3-3-INV</t>
  </si>
  <si>
    <t>ELAB-141012-OR-4-4-INV</t>
  </si>
  <si>
    <t>ELAB-141012-LV-5-5-INV</t>
  </si>
  <si>
    <t>ELAB-141012-NV-6-6-INV</t>
  </si>
  <si>
    <t>ELAB-141012-RR-7-7-INV</t>
  </si>
</sst>
</file>

<file path=xl/styles.xml><?xml version="1.0" encoding="utf-8"?>
<styleSheet xmlns="http://schemas.openxmlformats.org/spreadsheetml/2006/main">
  <numFmts count="3">
    <numFmt numFmtId="164" formatCode="00000"/>
    <numFmt numFmtId="165" formatCode="0.00000"/>
    <numFmt numFmtId="166" formatCode="0.0"/>
  </numFmts>
  <fonts count="10">
    <font>
      <sz val="11"/>
      <color theme="1"/>
      <name val="Calibri"/>
      <family val="2"/>
      <scheme val="minor"/>
    </font>
    <font>
      <b/>
      <sz val="10"/>
      <name val="Arial"/>
      <family val="2"/>
    </font>
    <font>
      <sz val="9"/>
      <color indexed="81"/>
      <name val="Arial"/>
      <family val="2"/>
    </font>
    <font>
      <sz val="8"/>
      <color indexed="81"/>
      <name val="Tahoma"/>
      <family val="2"/>
    </font>
    <font>
      <sz val="10"/>
      <name val="Arial"/>
      <family val="2"/>
    </font>
    <font>
      <b/>
      <i/>
      <sz val="10"/>
      <color indexed="10"/>
      <name val="Arial"/>
      <family val="2"/>
    </font>
    <font>
      <sz val="10"/>
      <color indexed="10"/>
      <name val="Arial"/>
      <family val="2"/>
    </font>
    <font>
      <b/>
      <sz val="10"/>
      <color indexed="10"/>
      <name val="Arial"/>
      <family val="2"/>
    </font>
    <font>
      <sz val="8"/>
      <name val="Calibri"/>
      <family val="2"/>
    </font>
    <font>
      <sz val="11"/>
      <color theme="8" tint="0.79998168889431442"/>
      <name val="Calibri"/>
      <family val="2"/>
      <scheme val="minor"/>
    </font>
  </fonts>
  <fills count="8">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9"/>
        <bgColor indexed="64"/>
      </patternFill>
    </fill>
    <fill>
      <patternFill patternType="solid">
        <fgColor theme="0" tint="-0.249977111117893"/>
        <bgColor indexed="64"/>
      </patternFill>
    </fill>
    <fill>
      <patternFill patternType="solid">
        <fgColor indexed="23"/>
        <bgColor indexed="64"/>
      </patternFill>
    </fill>
    <fill>
      <patternFill patternType="solid">
        <fgColor theme="8" tint="-0.249977111117893"/>
        <bgColor indexed="64"/>
      </patternFill>
    </fill>
  </fills>
  <borders count="3">
    <border>
      <left/>
      <right/>
      <top/>
      <bottom/>
      <diagonal/>
    </border>
    <border>
      <left/>
      <right style="thin">
        <color indexed="64"/>
      </right>
      <top/>
      <bottom/>
      <diagonal/>
    </border>
    <border>
      <left style="thin">
        <color indexed="64"/>
      </left>
      <right/>
      <top/>
      <bottom/>
      <diagonal/>
    </border>
  </borders>
  <cellStyleXfs count="2">
    <xf numFmtId="0" fontId="0" fillId="0" borderId="0"/>
    <xf numFmtId="0" fontId="4" fillId="0" borderId="0"/>
  </cellStyleXfs>
  <cellXfs count="61">
    <xf numFmtId="0" fontId="0" fillId="0" borderId="0" xfId="0"/>
    <xf numFmtId="0" fontId="1" fillId="3" borderId="0" xfId="1" applyFont="1" applyFill="1"/>
    <xf numFmtId="0" fontId="4" fillId="0" borderId="0" xfId="1" applyFont="1"/>
    <xf numFmtId="0" fontId="4" fillId="3" borderId="0" xfId="1" applyFont="1" applyFill="1"/>
    <xf numFmtId="0" fontId="1" fillId="0" borderId="0" xfId="1" applyFont="1" applyAlignment="1">
      <alignment vertical="top"/>
    </xf>
    <xf numFmtId="0" fontId="4" fillId="0" borderId="0" xfId="1" applyFill="1" applyAlignment="1">
      <alignment vertical="top" wrapText="1"/>
    </xf>
    <xf numFmtId="164" fontId="1" fillId="0" borderId="0" xfId="1" applyNumberFormat="1" applyFont="1" applyBorder="1" applyAlignment="1">
      <alignment wrapText="1"/>
    </xf>
    <xf numFmtId="0" fontId="4" fillId="0" borderId="0" xfId="1" applyFont="1" applyAlignment="1">
      <alignment vertical="top" wrapText="1"/>
    </xf>
    <xf numFmtId="0" fontId="4" fillId="0" borderId="0" xfId="1" applyAlignment="1">
      <alignment vertical="top" wrapText="1"/>
    </xf>
    <xf numFmtId="0" fontId="1" fillId="0" borderId="0" xfId="1" applyFont="1" applyFill="1" applyAlignment="1">
      <alignment vertical="top"/>
    </xf>
    <xf numFmtId="0" fontId="4" fillId="0" borderId="0" xfId="1" applyFont="1" applyFill="1" applyAlignment="1">
      <alignment vertical="top" wrapText="1"/>
    </xf>
    <xf numFmtId="0" fontId="0" fillId="0" borderId="0" xfId="0" applyFill="1" applyAlignment="1">
      <alignment horizontal="left"/>
    </xf>
    <xf numFmtId="14" fontId="0" fillId="0" borderId="0" xfId="0" applyNumberFormat="1"/>
    <xf numFmtId="0" fontId="0" fillId="0" borderId="0" xfId="0" applyNumberFormat="1"/>
    <xf numFmtId="0" fontId="0" fillId="0" borderId="0" xfId="0" pivotButton="1"/>
    <xf numFmtId="0" fontId="1" fillId="2" borderId="0" xfId="0" applyFont="1" applyFill="1" applyAlignment="1">
      <alignment horizontal="center" vertical="top" wrapText="1"/>
    </xf>
    <xf numFmtId="0" fontId="1" fillId="2" borderId="0" xfId="0" applyNumberFormat="1" applyFont="1" applyFill="1" applyAlignment="1">
      <alignment horizontal="center" vertical="top" wrapText="1"/>
    </xf>
    <xf numFmtId="0" fontId="1" fillId="6" borderId="0" xfId="0" applyFont="1" applyFill="1" applyAlignment="1">
      <alignment horizontal="center" vertical="top" wrapText="1"/>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0" fontId="1" fillId="2" borderId="0" xfId="0" applyFont="1" applyFill="1" applyBorder="1" applyAlignment="1">
      <alignment horizontal="center" vertical="center" wrapText="1"/>
    </xf>
    <xf numFmtId="14" fontId="1" fillId="2" borderId="0" xfId="0" applyNumberFormat="1" applyFont="1" applyFill="1" applyBorder="1" applyAlignment="1">
      <alignment horizontal="center" vertical="center" wrapText="1"/>
    </xf>
    <xf numFmtId="0" fontId="1" fillId="2" borderId="0" xfId="0" applyNumberFormat="1" applyFont="1" applyFill="1" applyBorder="1" applyAlignment="1">
      <alignment horizontal="center" vertical="center" wrapText="1"/>
    </xf>
    <xf numFmtId="0" fontId="1" fillId="5" borderId="0" xfId="0" applyFont="1" applyFill="1" applyBorder="1" applyAlignment="1">
      <alignment horizontal="center" vertical="center" wrapText="1"/>
    </xf>
    <xf numFmtId="0" fontId="0" fillId="0" borderId="0" xfId="0" applyBorder="1" applyAlignment="1">
      <alignment horizontal="center" vertical="center"/>
    </xf>
    <xf numFmtId="0" fontId="0" fillId="0" borderId="0" xfId="0" applyFill="1" applyBorder="1" applyAlignment="1">
      <alignment horizontal="center" vertical="center"/>
    </xf>
    <xf numFmtId="14" fontId="0" fillId="0" borderId="0" xfId="0" applyNumberFormat="1" applyBorder="1" applyAlignment="1">
      <alignment horizontal="center" vertical="center"/>
    </xf>
    <xf numFmtId="20" fontId="0" fillId="0" borderId="0" xfId="0" applyNumberFormat="1" applyBorder="1" applyAlignment="1">
      <alignment horizontal="center" vertical="center"/>
    </xf>
    <xf numFmtId="1" fontId="0" fillId="0" borderId="0" xfId="0" applyNumberFormat="1" applyBorder="1" applyAlignment="1">
      <alignment horizontal="center" vertical="center"/>
    </xf>
    <xf numFmtId="0" fontId="0" fillId="0" borderId="0" xfId="0" applyNumberFormat="1" applyBorder="1" applyAlignment="1">
      <alignment horizontal="center" vertical="center"/>
    </xf>
    <xf numFmtId="0" fontId="0" fillId="0" borderId="0" xfId="0" applyFill="1" applyAlignment="1">
      <alignment horizontal="center" vertical="center"/>
    </xf>
    <xf numFmtId="2"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166" fontId="0" fillId="0" borderId="0" xfId="0" applyNumberFormat="1" applyFont="1" applyFill="1" applyBorder="1" applyAlignment="1">
      <alignment horizontal="center" vertical="center"/>
    </xf>
    <xf numFmtId="0" fontId="0" fillId="4" borderId="0" xfId="0" applyFill="1" applyBorder="1" applyAlignment="1">
      <alignment horizontal="center" vertical="center"/>
    </xf>
    <xf numFmtId="14" fontId="0" fillId="4" borderId="0" xfId="0" applyNumberFormat="1" applyFill="1" applyBorder="1" applyAlignment="1">
      <alignment horizontal="center" vertical="center"/>
    </xf>
    <xf numFmtId="20" fontId="0" fillId="4" borderId="0" xfId="0" applyNumberFormat="1" applyFill="1" applyBorder="1" applyAlignment="1">
      <alignment horizontal="center" vertical="center"/>
    </xf>
    <xf numFmtId="1" fontId="0" fillId="4" borderId="0" xfId="0" applyNumberFormat="1" applyFill="1" applyBorder="1" applyAlignment="1">
      <alignment horizontal="center" vertical="center"/>
    </xf>
    <xf numFmtId="0" fontId="0" fillId="4" borderId="0" xfId="0" applyNumberFormat="1" applyFill="1" applyBorder="1" applyAlignment="1">
      <alignment horizontal="center" vertical="center"/>
    </xf>
    <xf numFmtId="165" fontId="0" fillId="0" borderId="0" xfId="0" applyNumberFormat="1" applyBorder="1" applyAlignment="1">
      <alignment horizontal="center" vertical="center"/>
    </xf>
    <xf numFmtId="0" fontId="9" fillId="7" borderId="0" xfId="0" applyFont="1" applyFill="1" applyBorder="1" applyAlignment="1">
      <alignment horizontal="center" vertical="center"/>
    </xf>
    <xf numFmtId="0" fontId="9" fillId="7" borderId="1" xfId="0" applyFont="1" applyFill="1" applyBorder="1" applyAlignment="1">
      <alignment horizontal="center" vertical="center"/>
    </xf>
    <xf numFmtId="0" fontId="9" fillId="7" borderId="2" xfId="0" applyNumberFormat="1" applyFont="1" applyFill="1" applyBorder="1" applyAlignment="1">
      <alignment horizontal="center" vertical="center"/>
    </xf>
    <xf numFmtId="0" fontId="0" fillId="0" borderId="2" xfId="0" applyNumberFormat="1" applyBorder="1" applyAlignment="1">
      <alignment horizontal="center" vertical="center"/>
    </xf>
    <xf numFmtId="0" fontId="0" fillId="4" borderId="2" xfId="0" applyNumberFormat="1" applyFill="1" applyBorder="1" applyAlignment="1">
      <alignment horizontal="center" vertical="center"/>
    </xf>
    <xf numFmtId="20" fontId="0" fillId="0" borderId="2" xfId="0" applyNumberFormat="1" applyBorder="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0" fillId="0" borderId="0" xfId="0" applyFont="1" applyBorder="1" applyAlignment="1">
      <alignment horizontal="center" vertical="center"/>
    </xf>
    <xf numFmtId="20" fontId="0" fillId="0" borderId="0" xfId="0" applyNumberFormat="1" applyFont="1" applyBorder="1" applyAlignment="1">
      <alignment horizontal="center" vertical="center"/>
    </xf>
    <xf numFmtId="1" fontId="0" fillId="0" borderId="0" xfId="0" applyNumberFormat="1" applyFont="1" applyBorder="1" applyAlignment="1">
      <alignment horizontal="center" vertical="center"/>
    </xf>
    <xf numFmtId="0" fontId="0" fillId="0" borderId="0" xfId="0" applyNumberFormat="1" applyFont="1" applyBorder="1" applyAlignment="1">
      <alignment horizontal="center" vertical="center"/>
    </xf>
    <xf numFmtId="0" fontId="0" fillId="0" borderId="0" xfId="0" applyFont="1" applyFill="1" applyAlignment="1">
      <alignment horizontal="center" vertical="center"/>
    </xf>
    <xf numFmtId="14" fontId="0" fillId="0" borderId="0" xfId="0" applyNumberFormat="1" applyFont="1" applyBorder="1" applyAlignment="1">
      <alignment horizontal="center" vertical="center"/>
    </xf>
    <xf numFmtId="0" fontId="1" fillId="0" borderId="0" xfId="1" applyFont="1" applyAlignment="1">
      <alignment horizontal="left" vertical="top" wrapText="1"/>
    </xf>
    <xf numFmtId="0" fontId="1" fillId="3" borderId="0" xfId="1" applyFont="1" applyFill="1" applyAlignment="1">
      <alignment horizontal="center"/>
    </xf>
    <xf numFmtId="0" fontId="4" fillId="0" borderId="0" xfId="1" applyFont="1" applyAlignment="1">
      <alignment horizontal="left" vertical="top" wrapText="1"/>
    </xf>
    <xf numFmtId="0" fontId="4" fillId="0" borderId="0" xfId="1" applyFont="1" applyAlignment="1">
      <alignment horizontal="left" vertical="top"/>
    </xf>
    <xf numFmtId="0" fontId="5" fillId="0" borderId="0" xfId="1" applyFont="1" applyAlignment="1">
      <alignment horizontal="left"/>
    </xf>
    <xf numFmtId="0" fontId="1" fillId="0" borderId="0" xfId="1" applyFont="1" applyAlignment="1">
      <alignment horizontal="left"/>
    </xf>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BI LA PAZ" refreshedDate="40996.489225347221" createdVersion="3" refreshedVersion="3" minRefreshableVersion="3" recordCount="489">
  <cacheSource type="worksheet">
    <worksheetSource ref="A1:AG543" sheet="Abundancias"/>
  </cacheSource>
  <cacheFields count="32">
    <cacheField name="Código" numFmtId="0">
      <sharedItems/>
    </cacheField>
    <cacheField name="observador" numFmtId="0">
      <sharedItems count="7">
        <s v="Roguer Romero"/>
        <s v="Norberto Velez"/>
        <s v="Gustavo Hinojosa"/>
        <s v="Omar Rangel"/>
        <s v="Alfonso Romero"/>
        <s v="Cipriano Romero"/>
        <s v="Raul Romero"/>
      </sharedItems>
    </cacheField>
    <cacheField name="fecha" numFmtId="14">
      <sharedItems containsSemiMixedTypes="0" containsNonDate="0" containsDate="1" containsString="0" minDate="2011-10-08T00:00:00" maxDate="2011-11-19T00:00:00" count="11">
        <d v="2011-11-18T00:00:00"/>
        <d v="2011-10-08T00:00:00"/>
        <d v="2011-10-13T00:00:00"/>
        <d v="2011-10-10T00:00:00"/>
        <d v="2011-10-16T00:00:00"/>
        <d v="2011-10-15T00:00:00"/>
        <d v="2011-10-14T00:00:00"/>
        <d v="2011-10-17T00:00:00"/>
        <d v="2011-10-18T00:00:00"/>
        <d v="2011-10-11T00:00:00"/>
        <d v="2011-10-12T00:00:00"/>
      </sharedItems>
    </cacheField>
    <cacheField name="año" numFmtId="0">
      <sharedItems containsSemiMixedTypes="0" containsString="0" containsNumber="1" containsInteger="1" minValue="2011" maxValue="2011"/>
    </cacheField>
    <cacheField name="tiempo inicio" numFmtId="20">
      <sharedItems containsSemiMixedTypes="0" containsNonDate="0" containsDate="1" containsString="0" minDate="1899-12-30T08:38:00" maxDate="1899-12-30T11:36:00"/>
    </cacheField>
    <cacheField name="tiempo final" numFmtId="20">
      <sharedItems containsSemiMixedTypes="0" containsNonDate="0" containsDate="1" containsString="0" minDate="1899-12-30T08:45:00" maxDate="1899-12-30T11:41:00"/>
    </cacheField>
    <cacheField name="tiempo total" numFmtId="20">
      <sharedItems containsSemiMixedTypes="0" containsNonDate="0" containsDate="1" containsString="0" minDate="1899-12-30T00:01:00" maxDate="1899-12-30T00:15:00"/>
    </cacheField>
    <cacheField name="epoca" numFmtId="0">
      <sharedItems containsNonDate="0" containsString="0" containsBlank="1"/>
    </cacheField>
    <cacheField name="no. buceo" numFmtId="0">
      <sharedItems containsNonDate="0" containsString="0" containsBlank="1"/>
    </cacheField>
    <cacheField name="no. replica" numFmtId="0">
      <sharedItems containsNonDate="0" containsString="0" containsBlank="1"/>
    </cacheField>
    <cacheField name="no. transecto" numFmtId="0">
      <sharedItems containsNonDate="0" containsString="0" containsBlank="1"/>
    </cacheField>
    <cacheField name="sitio" numFmtId="0">
      <sharedItems count="6">
        <s v="El Abolladero"/>
        <s v="Los Cabitos"/>
        <s v="Punta Blanca Somero"/>
        <s v="Punta Blanca Garropas"/>
        <s v="Punta Blanca "/>
        <s v="El Progresista"/>
      </sharedItems>
    </cacheField>
    <cacheField name="sitio en extenso" numFmtId="0">
      <sharedItems/>
    </cacheField>
    <cacheField name="tipo de sitio" numFmtId="0">
      <sharedItems containsNonDate="0" containsString="0" containsBlank="1"/>
    </cacheField>
    <cacheField name="prof inicial (ft)" numFmtId="0">
      <sharedItems containsNonDate="0" containsString="0" containsBlank="1"/>
    </cacheField>
    <cacheField name="prof inicial (m)" numFmtId="0">
      <sharedItems containsNonDate="0" containsString="0" containsBlank="1"/>
    </cacheField>
    <cacheField name="prof final (ft)" numFmtId="0">
      <sharedItems containsNonDate="0" containsString="0" containsBlank="1"/>
    </cacheField>
    <cacheField name="prof final (m)" numFmtId="0">
      <sharedItems containsNonDate="0" containsString="0" containsBlank="1"/>
    </cacheField>
    <cacheField name="prof max (ft)" numFmtId="0">
      <sharedItems containsNonDate="0" containsString="0" containsBlank="1"/>
    </cacheField>
    <cacheField name="prof max (m)" numFmtId="0">
      <sharedItems containsNonDate="0" containsString="0" containsBlank="1"/>
    </cacheField>
    <cacheField name="prof X (ft)" numFmtId="0">
      <sharedItems containsNonDate="0" containsString="0" containsBlank="1"/>
    </cacheField>
    <cacheField name="prof X (m)" numFmtId="0">
      <sharedItems containsNonDate="0" containsString="0" containsBlank="1"/>
    </cacheField>
    <cacheField name="latitud (N)" numFmtId="0">
      <sharedItems containsMixedTypes="1" containsNumber="1" minValue="24.102129999999999" maxValue="28.659700000000001" count="59">
        <n v="24.574529999999999"/>
        <n v="24.72315"/>
        <n v="24.77375"/>
        <n v="24.574069999999999"/>
        <n v="24.574190000000002"/>
        <n v="24.557549999999999"/>
        <n v="24.569839999999999"/>
        <n v="24.56898"/>
        <n v="24.557670000000002"/>
        <n v="24.557729999999999"/>
        <n v="24.554950000000002"/>
        <n v="24.557410000000001"/>
        <n v="24.658919999999998"/>
        <n v="24.658850000000001"/>
        <n v="24.659300000000002"/>
        <n v="24.658940000000001"/>
        <n v="24.6343"/>
        <n v="24.658989999999999"/>
        <n v="28.659700000000001"/>
        <n v="24.65889"/>
        <n v="24.660530000000001"/>
        <n v="24.658999999999999"/>
        <s v="24.-----"/>
        <n v="24.660520000000002"/>
        <n v="24.659109999999998"/>
        <n v="24.660550000000001"/>
        <n v="24.180530000000001"/>
        <n v="24.65401"/>
        <n v="24.65823"/>
        <n v="24.659009999999999"/>
        <n v="24.658300000000001"/>
        <n v="24.659490000000002"/>
        <n v="24.658930000000002"/>
        <n v="24.55893"/>
        <n v="24.654489999999999"/>
        <n v="24.658429999999999"/>
        <n v="24.661650000000002"/>
        <n v="24.166869999999999"/>
        <n v="24.166820000000001"/>
        <n v="24.66169"/>
        <n v="24.66207"/>
        <n v="24.661909999999999"/>
        <n v="24.69164"/>
        <n v="24.67164"/>
        <n v="24.621639999999999"/>
        <n v="24.662030000000001"/>
        <n v="24.671690000000002"/>
        <n v="24.102129999999999"/>
        <n v="24.671669999999999"/>
        <n v="24.66752"/>
        <n v="24.661519999999999"/>
        <n v="24.661380000000001"/>
        <n v="24.660240000000002"/>
        <n v="24.556349999999998"/>
        <n v="24.54346"/>
        <n v="24.55612"/>
        <n v="24.573450000000001"/>
        <n v="24.573460000000001"/>
        <n v="24.350349999999999"/>
      </sharedItems>
    </cacheField>
    <cacheField name="longitud (W)" numFmtId="0">
      <sharedItems containsString="0" containsBlank="1" containsNumber="1" minValue="111.10578" maxValue="112.80549999999999" count="65">
        <n v="112.1062"/>
        <n v="112.1058"/>
        <n v="111.10578"/>
        <n v="112.10616"/>
        <n v="112.10275"/>
        <n v="112.10469999999999"/>
        <n v="112.10366"/>
        <n v="112.1078"/>
        <n v="112.10814999999999"/>
        <n v="112.10419"/>
        <n v="112.10432"/>
        <n v="112.10290999999999"/>
        <n v="112.10201000000001"/>
        <n v="112.10271"/>
        <n v="112.17791"/>
        <n v="112.13542"/>
        <n v="112.17542"/>
        <n v="112.17776000000001"/>
        <n v="112.7552"/>
        <n v="112.17779"/>
        <n v="112.7582"/>
        <n v="112.17905"/>
        <n v="112.80549999999999"/>
        <n v="112.18055"/>
        <n v="112.17910000000001"/>
        <n v="112.1806"/>
        <n v="112.1741"/>
        <m/>
        <n v="112.18106"/>
        <n v="112.17747"/>
        <n v="112.18053"/>
        <n v="112.17043"/>
        <n v="112.18053999999999"/>
        <n v="112.17543000000001"/>
        <n v="112.17547"/>
        <n v="112.17842"/>
        <n v="112.17348"/>
        <n v="112.17224"/>
        <n v="112.12348"/>
        <n v="112.17283999999999"/>
        <n v="112.17349"/>
        <n v="112.17236"/>
        <n v="112.17238"/>
        <n v="112.17394"/>
        <n v="112.16808"/>
        <n v="112.17094"/>
        <n v="112.7097"/>
        <n v="112.16811"/>
        <n v="112.17997"/>
        <n v="112.11911000000001"/>
        <n v="112.17097"/>
        <n v="112.6511"/>
        <n v="112.10141"/>
        <n v="112.48146"/>
        <n v="112.18146"/>
        <n v="112.18131"/>
        <n v="112.17919000000001"/>
        <n v="112.18040999999999"/>
        <n v="112.10561"/>
        <n v="112.10513"/>
        <n v="112.10563"/>
        <n v="112.10411000000001"/>
        <n v="112.10541000000001"/>
        <n v="112.17541"/>
        <n v="112.10460999999999"/>
      </sharedItems>
    </cacheField>
    <cacheField name="temperatura (°F)" numFmtId="0">
      <sharedItems containsString="0" containsBlank="1" containsNumber="1" minValue="69.800000000000011" maxValue="75.2"/>
    </cacheField>
    <cacheField name="temperatura (°C)" numFmtId="0">
      <sharedItems containsString="0" containsBlank="1" containsNumber="1" containsInteger="1" minValue="18" maxValue="24"/>
    </cacheField>
    <cacheField name="visibilidad (m)" numFmtId="0">
      <sharedItems containsString="0" containsBlank="1" containsNumber="1" containsInteger="1" minValue="4" maxValue="5"/>
    </cacheField>
    <cacheField name="especie" numFmtId="0">
      <sharedItems containsBlank="1" count="17">
        <s v="Abulon azul"/>
        <s v="Caracol chino"/>
        <s v="Erizo punta de lapiz"/>
        <s v="Langosta roja"/>
        <s v="Erizo espinudo"/>
        <s v="Estrella común"/>
        <m/>
        <s v="Pulo dos puntos"/>
        <s v="Pulpo rojo"/>
        <s v="Erizo puntas rotas"/>
        <s v="Pulpo dos puntos"/>
        <s v="Muricea spp. (&gt;10 cm)"/>
        <s v="Langosta azul"/>
        <s v="Pepino café"/>
        <s v="Caracol turbanico"/>
        <s v="Estrella girasol"/>
        <s v="Abulon amarillo"/>
      </sharedItems>
    </cacheField>
    <cacheField name="abundancia" numFmtId="0">
      <sharedItems containsSemiMixedTypes="0" containsString="0" containsNumber="1" containsInteger="1" minValue="0" maxValue="500"/>
    </cacheField>
    <cacheField name="Distancia" numFmtId="0">
      <sharedItems containsString="0" containsBlank="1" containsNumber="1" containsInteger="1" minValue="3" maxValue="24"/>
    </cacheField>
    <cacheField name="Direccion" numFmtId="0">
      <sharedItems containsString="0" containsBlank="1" containsNumber="1" containsInteger="1" minValue="8" maxValue="160"/>
    </cacheField>
    <cacheField name="Comentarios"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489">
  <r>
    <s v="ELABO-181011-RR-1-1-INV"/>
    <x v="0"/>
    <x v="0"/>
    <n v="2011"/>
    <d v="1899-12-30T11:07:00"/>
    <d v="1899-12-30T11:15:00"/>
    <d v="1899-12-30T00:08:00"/>
    <m/>
    <m/>
    <m/>
    <m/>
    <x v="0"/>
    <s v="El Abolladero, Isla Magdalena, Baja California Sur"/>
    <m/>
    <m/>
    <m/>
    <m/>
    <m/>
    <m/>
    <m/>
    <m/>
    <m/>
    <x v="0"/>
    <x v="0"/>
    <m/>
    <m/>
    <m/>
    <x v="0"/>
    <n v="11"/>
    <m/>
    <m/>
    <m/>
  </r>
  <r>
    <s v="ELABO-181011-RR-1-1-INV"/>
    <x v="0"/>
    <x v="0"/>
    <n v="2011"/>
    <d v="1899-12-30T11:07:00"/>
    <d v="1899-12-30T11:15:00"/>
    <d v="1899-12-30T00:08:00"/>
    <m/>
    <m/>
    <m/>
    <m/>
    <x v="0"/>
    <s v="El Abolladero, Isla Magdalena, Baja California Sur"/>
    <m/>
    <m/>
    <m/>
    <m/>
    <m/>
    <m/>
    <m/>
    <m/>
    <m/>
    <x v="0"/>
    <x v="0"/>
    <m/>
    <m/>
    <m/>
    <x v="1"/>
    <n v="2"/>
    <m/>
    <m/>
    <m/>
  </r>
  <r>
    <s v="ELABO-181011-RR-1-1-INV"/>
    <x v="0"/>
    <x v="0"/>
    <n v="2011"/>
    <d v="1899-12-30T11:07:00"/>
    <d v="1899-12-30T11:15:00"/>
    <d v="1899-12-30T00:08:00"/>
    <m/>
    <m/>
    <m/>
    <m/>
    <x v="0"/>
    <s v="El Abolladero, Isla Magdalena, Baja California Sur"/>
    <m/>
    <m/>
    <m/>
    <m/>
    <m/>
    <m/>
    <m/>
    <m/>
    <m/>
    <x v="0"/>
    <x v="0"/>
    <m/>
    <m/>
    <m/>
    <x v="2"/>
    <n v="2"/>
    <m/>
    <m/>
    <m/>
  </r>
  <r>
    <s v="ELABO-081011-NV-1-2-INV"/>
    <x v="1"/>
    <x v="1"/>
    <n v="2011"/>
    <d v="1899-12-30T09:47:00"/>
    <d v="1899-12-30T09:50:00"/>
    <d v="1899-12-30T00:03:00"/>
    <m/>
    <m/>
    <m/>
    <m/>
    <x v="0"/>
    <s v="El Abolladero, Isla Magdalena, Baja California Sur"/>
    <m/>
    <m/>
    <m/>
    <m/>
    <m/>
    <m/>
    <m/>
    <m/>
    <m/>
    <x v="1"/>
    <x v="1"/>
    <m/>
    <m/>
    <m/>
    <x v="3"/>
    <n v="2"/>
    <m/>
    <m/>
    <m/>
  </r>
  <r>
    <s v="ELABO-081011-NV-1-2-INV"/>
    <x v="1"/>
    <x v="1"/>
    <n v="2011"/>
    <d v="1899-12-30T09:47:00"/>
    <d v="1899-12-30T09:50:00"/>
    <d v="1899-12-30T00:03:00"/>
    <m/>
    <m/>
    <m/>
    <m/>
    <x v="0"/>
    <s v="El Abolladero, Isla Magdalena, Baja California Sur"/>
    <m/>
    <m/>
    <m/>
    <m/>
    <m/>
    <m/>
    <m/>
    <m/>
    <m/>
    <x v="1"/>
    <x v="1"/>
    <m/>
    <m/>
    <m/>
    <x v="1"/>
    <n v="1"/>
    <m/>
    <m/>
    <m/>
  </r>
  <r>
    <s v="ELABO-081011-NV-1-2-INV"/>
    <x v="1"/>
    <x v="1"/>
    <n v="2011"/>
    <d v="1899-12-30T09:47:00"/>
    <d v="1899-12-30T09:50:00"/>
    <d v="1899-12-30T00:03:00"/>
    <m/>
    <m/>
    <m/>
    <m/>
    <x v="0"/>
    <s v="El Abolladero, Isla Magdalena, Baja California Sur"/>
    <m/>
    <m/>
    <m/>
    <m/>
    <m/>
    <m/>
    <m/>
    <m/>
    <m/>
    <x v="1"/>
    <x v="1"/>
    <m/>
    <m/>
    <m/>
    <x v="2"/>
    <n v="4"/>
    <m/>
    <m/>
    <m/>
  </r>
  <r>
    <s v="ELABO-081011-NV-1-2-INV"/>
    <x v="1"/>
    <x v="1"/>
    <n v="2011"/>
    <d v="1899-12-30T09:47:00"/>
    <d v="1899-12-30T09:50:00"/>
    <d v="1899-12-30T00:03:00"/>
    <m/>
    <m/>
    <m/>
    <m/>
    <x v="0"/>
    <s v="El Abolladero, Isla Magdalena, Baja California Sur"/>
    <m/>
    <m/>
    <m/>
    <m/>
    <m/>
    <m/>
    <m/>
    <m/>
    <m/>
    <x v="1"/>
    <x v="1"/>
    <m/>
    <m/>
    <m/>
    <x v="4"/>
    <n v="2"/>
    <m/>
    <m/>
    <m/>
  </r>
  <r>
    <s v="ELABO-081011-NV-1-2-INV"/>
    <x v="1"/>
    <x v="1"/>
    <n v="2011"/>
    <d v="1899-12-30T09:47:00"/>
    <d v="1899-12-30T09:50:00"/>
    <d v="1899-12-30T00:03:00"/>
    <m/>
    <m/>
    <m/>
    <m/>
    <x v="0"/>
    <s v="El Abolladero, Isla Magdalena, Baja California Sur"/>
    <m/>
    <m/>
    <m/>
    <m/>
    <m/>
    <m/>
    <m/>
    <m/>
    <m/>
    <x v="1"/>
    <x v="1"/>
    <m/>
    <m/>
    <m/>
    <x v="5"/>
    <n v="1"/>
    <m/>
    <m/>
    <m/>
  </r>
  <r>
    <s v="ELABO-081011-GH-1-3-INV"/>
    <x v="2"/>
    <x v="1"/>
    <n v="2011"/>
    <d v="1899-12-30T11:36:00"/>
    <d v="1899-12-30T11:41:00"/>
    <d v="1899-12-30T00:05:00"/>
    <m/>
    <m/>
    <m/>
    <m/>
    <x v="0"/>
    <s v="El Abolladero, Isla Magdalena, Baja California Sur"/>
    <m/>
    <m/>
    <m/>
    <m/>
    <m/>
    <m/>
    <m/>
    <m/>
    <m/>
    <x v="0"/>
    <x v="0"/>
    <m/>
    <m/>
    <m/>
    <x v="6"/>
    <n v="0"/>
    <m/>
    <m/>
    <m/>
  </r>
  <r>
    <s v="ELABO-081011-GH-1-4-INV"/>
    <x v="2"/>
    <x v="1"/>
    <n v="2011"/>
    <d v="1899-12-30T10:15:00"/>
    <d v="1899-12-30T10:21:00"/>
    <d v="1899-12-30T00:06:00"/>
    <m/>
    <m/>
    <m/>
    <m/>
    <x v="0"/>
    <s v="El Abolladero, Isla Magdalena, Baja California Sur"/>
    <m/>
    <m/>
    <m/>
    <m/>
    <m/>
    <m/>
    <m/>
    <m/>
    <m/>
    <x v="2"/>
    <x v="1"/>
    <m/>
    <m/>
    <m/>
    <x v="3"/>
    <n v="1"/>
    <m/>
    <m/>
    <m/>
  </r>
  <r>
    <s v="ELABO-081011-GH-1-4-INV"/>
    <x v="2"/>
    <x v="1"/>
    <n v="2011"/>
    <d v="1899-12-30T10:15:00"/>
    <d v="1899-12-30T10:21:00"/>
    <d v="1899-12-30T00:06:00"/>
    <m/>
    <m/>
    <m/>
    <m/>
    <x v="0"/>
    <s v="El Abolladero, Isla Magdalena, Baja California Sur"/>
    <m/>
    <m/>
    <m/>
    <m/>
    <m/>
    <m/>
    <m/>
    <m/>
    <m/>
    <x v="2"/>
    <x v="1"/>
    <m/>
    <m/>
    <m/>
    <x v="1"/>
    <n v="1"/>
    <m/>
    <m/>
    <m/>
  </r>
  <r>
    <s v="ELABO-081011-GH-1-4-INV"/>
    <x v="2"/>
    <x v="1"/>
    <n v="2011"/>
    <d v="1899-12-30T10:15:00"/>
    <d v="1899-12-30T10:21:00"/>
    <d v="1899-12-30T00:06:00"/>
    <m/>
    <m/>
    <m/>
    <m/>
    <x v="0"/>
    <s v="El Abolladero, Isla Magdalena, Baja California Sur"/>
    <m/>
    <m/>
    <m/>
    <m/>
    <m/>
    <m/>
    <m/>
    <m/>
    <m/>
    <x v="2"/>
    <x v="1"/>
    <m/>
    <m/>
    <m/>
    <x v="4"/>
    <n v="1"/>
    <m/>
    <m/>
    <m/>
  </r>
  <r>
    <s v="ELABO-081011-GH-1-4-INV"/>
    <x v="2"/>
    <x v="1"/>
    <n v="2011"/>
    <d v="1899-12-30T10:15:00"/>
    <d v="1899-12-30T10:21:00"/>
    <d v="1899-12-30T00:06:00"/>
    <m/>
    <m/>
    <m/>
    <m/>
    <x v="0"/>
    <s v="El Abolladero, Isla Magdalena, Baja California Sur"/>
    <m/>
    <m/>
    <m/>
    <m/>
    <m/>
    <m/>
    <m/>
    <m/>
    <m/>
    <x v="2"/>
    <x v="1"/>
    <m/>
    <m/>
    <m/>
    <x v="7"/>
    <n v="1"/>
    <m/>
    <m/>
    <m/>
  </r>
  <r>
    <s v="ELABO-081011-OR-1-5-INV"/>
    <x v="3"/>
    <x v="1"/>
    <n v="2011"/>
    <d v="1899-12-30T09:40:00"/>
    <d v="1899-12-30T09:46:00"/>
    <d v="1899-12-30T00:06:00"/>
    <m/>
    <m/>
    <m/>
    <m/>
    <x v="0"/>
    <s v="El Abolladero, Isla Magdalena, Baja California Sur"/>
    <m/>
    <m/>
    <m/>
    <m/>
    <m/>
    <m/>
    <m/>
    <m/>
    <m/>
    <x v="3"/>
    <x v="2"/>
    <m/>
    <m/>
    <m/>
    <x v="3"/>
    <n v="2"/>
    <m/>
    <m/>
    <m/>
  </r>
  <r>
    <s v="ELABO-081011-OR-1-5-INV"/>
    <x v="3"/>
    <x v="1"/>
    <n v="2011"/>
    <d v="1899-12-30T09:40:00"/>
    <d v="1899-12-30T09:46:00"/>
    <d v="1899-12-30T00:06:00"/>
    <m/>
    <m/>
    <m/>
    <m/>
    <x v="0"/>
    <s v="El Abolladero, Isla Magdalena, Baja California Sur"/>
    <m/>
    <m/>
    <m/>
    <m/>
    <m/>
    <m/>
    <m/>
    <m/>
    <m/>
    <x v="3"/>
    <x v="2"/>
    <m/>
    <m/>
    <m/>
    <x v="5"/>
    <n v="1"/>
    <m/>
    <m/>
    <m/>
  </r>
  <r>
    <s v="ELABO-081011-OR-1-5-INV"/>
    <x v="3"/>
    <x v="1"/>
    <n v="2011"/>
    <d v="1899-12-30T09:40:00"/>
    <d v="1899-12-30T09:46:00"/>
    <d v="1899-12-30T00:06:00"/>
    <m/>
    <m/>
    <m/>
    <m/>
    <x v="0"/>
    <s v="El Abolladero, Isla Magdalena, Baja California Sur"/>
    <m/>
    <m/>
    <m/>
    <m/>
    <m/>
    <m/>
    <m/>
    <m/>
    <m/>
    <x v="3"/>
    <x v="2"/>
    <m/>
    <m/>
    <m/>
    <x v="8"/>
    <n v="1"/>
    <m/>
    <m/>
    <m/>
  </r>
  <r>
    <s v="ELABO-081011-OR-1-6-INV"/>
    <x v="3"/>
    <x v="1"/>
    <n v="2011"/>
    <d v="1899-12-30T10:49:00"/>
    <d v="1899-12-30T10:54:00"/>
    <d v="1899-12-30T00:05:00"/>
    <m/>
    <m/>
    <m/>
    <m/>
    <x v="0"/>
    <s v="El Abolladero, Isla Magdalena, Baja California Sur"/>
    <m/>
    <m/>
    <m/>
    <m/>
    <m/>
    <m/>
    <m/>
    <m/>
    <m/>
    <x v="4"/>
    <x v="3"/>
    <m/>
    <m/>
    <m/>
    <x v="3"/>
    <n v="2"/>
    <m/>
    <m/>
    <m/>
  </r>
  <r>
    <s v="ELABO-081011-OR-1-6-INV"/>
    <x v="3"/>
    <x v="1"/>
    <n v="2011"/>
    <d v="1899-12-30T10:49:00"/>
    <d v="1899-12-30T10:54:00"/>
    <d v="1899-12-30T00:05:00"/>
    <m/>
    <m/>
    <m/>
    <m/>
    <x v="0"/>
    <s v="El Abolladero, Isla Magdalena, Baja California Sur"/>
    <m/>
    <m/>
    <m/>
    <m/>
    <m/>
    <m/>
    <m/>
    <m/>
    <m/>
    <x v="4"/>
    <x v="3"/>
    <m/>
    <m/>
    <m/>
    <x v="3"/>
    <n v="1"/>
    <m/>
    <m/>
    <m/>
  </r>
  <r>
    <s v="ELABO-081011-AR-1-7-INV"/>
    <x v="4"/>
    <x v="1"/>
    <n v="2011"/>
    <d v="1899-12-30T09:40:00"/>
    <d v="1899-12-30T09:48:00"/>
    <d v="1899-12-30T00:08:00"/>
    <m/>
    <m/>
    <m/>
    <m/>
    <x v="0"/>
    <s v="El Abolladero, Isla Magdalena, Baja California Sur"/>
    <m/>
    <m/>
    <m/>
    <m/>
    <m/>
    <m/>
    <m/>
    <m/>
    <m/>
    <x v="3"/>
    <x v="2"/>
    <m/>
    <m/>
    <m/>
    <x v="2"/>
    <n v="1"/>
    <m/>
    <m/>
    <s v="Se relaciona con  ELABO-081011-AR-1-7-PCU"/>
  </r>
  <r>
    <s v="ELABO-081011-AR-1-8-INV"/>
    <x v="4"/>
    <x v="1"/>
    <n v="2011"/>
    <d v="1899-12-30T11:04:00"/>
    <d v="1899-12-30T11:08:00"/>
    <d v="1899-12-30T00:04:00"/>
    <m/>
    <m/>
    <m/>
    <m/>
    <x v="0"/>
    <s v="El Abolladero, Isla Magdalena, Baja California Sur"/>
    <m/>
    <m/>
    <m/>
    <m/>
    <m/>
    <m/>
    <m/>
    <m/>
    <m/>
    <x v="4"/>
    <x v="3"/>
    <m/>
    <m/>
    <m/>
    <x v="3"/>
    <n v="1"/>
    <m/>
    <m/>
    <s v="Se relaciona con  ELABO-081011-AR-1-8-PCU"/>
  </r>
  <r>
    <s v="ELABO-081011-AR-1-8-INV"/>
    <x v="4"/>
    <x v="1"/>
    <n v="2011"/>
    <d v="1899-12-30T11:04:00"/>
    <d v="1899-12-30T11:08:00"/>
    <d v="1899-12-30T00:04:00"/>
    <m/>
    <m/>
    <m/>
    <m/>
    <x v="0"/>
    <s v="El Abolladero, Isla Magdalena, Baja California Sur"/>
    <m/>
    <m/>
    <m/>
    <m/>
    <m/>
    <m/>
    <m/>
    <m/>
    <m/>
    <x v="4"/>
    <x v="3"/>
    <m/>
    <m/>
    <m/>
    <x v="1"/>
    <n v="1"/>
    <m/>
    <m/>
    <s v="Se relaciona con  ELABO-081011-AR-1-8-PCU"/>
  </r>
  <r>
    <s v="ELABO-081011-CR-1-9-INV"/>
    <x v="5"/>
    <x v="1"/>
    <n v="2011"/>
    <d v="1899-12-30T10:00:00"/>
    <d v="1899-12-30T10:06:00"/>
    <d v="1899-12-30T00:06:00"/>
    <m/>
    <m/>
    <m/>
    <m/>
    <x v="0"/>
    <s v="El Abolladero, Isla Magdalena, Baja California Sur"/>
    <m/>
    <m/>
    <m/>
    <m/>
    <m/>
    <m/>
    <m/>
    <m/>
    <m/>
    <x v="3"/>
    <x v="2"/>
    <m/>
    <m/>
    <m/>
    <x v="0"/>
    <n v="1"/>
    <m/>
    <m/>
    <m/>
  </r>
  <r>
    <s v="ELABO-081011-CR-1-9-INV"/>
    <x v="5"/>
    <x v="1"/>
    <n v="2011"/>
    <d v="1899-12-30T10:00:00"/>
    <d v="1899-12-30T10:06:00"/>
    <d v="1899-12-30T00:06:00"/>
    <m/>
    <m/>
    <m/>
    <m/>
    <x v="0"/>
    <s v="El Abolladero, Isla Magdalena, Baja California Sur"/>
    <m/>
    <m/>
    <m/>
    <m/>
    <m/>
    <m/>
    <m/>
    <m/>
    <m/>
    <x v="3"/>
    <x v="2"/>
    <m/>
    <m/>
    <m/>
    <x v="3"/>
    <n v="6"/>
    <m/>
    <m/>
    <m/>
  </r>
  <r>
    <s v="ELABO-081011-CR-1-10-INV"/>
    <x v="5"/>
    <x v="1"/>
    <n v="2011"/>
    <d v="1899-12-30T11:17:00"/>
    <d v="1899-12-30T11:22:00"/>
    <d v="1899-12-30T00:05:00"/>
    <m/>
    <m/>
    <m/>
    <m/>
    <x v="0"/>
    <s v="El Abolladero, Isla Magdalena, Baja California Sur"/>
    <m/>
    <m/>
    <m/>
    <m/>
    <m/>
    <m/>
    <m/>
    <m/>
    <m/>
    <x v="4"/>
    <x v="3"/>
    <m/>
    <m/>
    <m/>
    <x v="0"/>
    <n v="2"/>
    <m/>
    <m/>
    <m/>
  </r>
  <r>
    <s v="LOCAB-131011-OR-1-1-INV"/>
    <x v="3"/>
    <x v="2"/>
    <n v="2011"/>
    <d v="1899-12-30T08:56:00"/>
    <d v="1899-12-30T09:03:00"/>
    <d v="1899-12-30T00:07:00"/>
    <m/>
    <m/>
    <m/>
    <m/>
    <x v="1"/>
    <s v="Los Cabitos, Isla Magdalena, Baja California Sur"/>
    <m/>
    <m/>
    <m/>
    <m/>
    <m/>
    <m/>
    <m/>
    <m/>
    <m/>
    <x v="5"/>
    <x v="4"/>
    <m/>
    <m/>
    <m/>
    <x v="0"/>
    <n v="3"/>
    <m/>
    <m/>
    <m/>
  </r>
  <r>
    <s v="LOCAB-131011-OR-1-1-INV"/>
    <x v="3"/>
    <x v="2"/>
    <n v="2011"/>
    <d v="1899-12-30T08:56:00"/>
    <d v="1899-12-30T09:03:00"/>
    <d v="1899-12-30T00:07:00"/>
    <m/>
    <m/>
    <m/>
    <m/>
    <x v="1"/>
    <s v="Los Cabitos, Isla Magdalena, Baja California Sur"/>
    <m/>
    <m/>
    <m/>
    <m/>
    <m/>
    <m/>
    <m/>
    <m/>
    <m/>
    <x v="5"/>
    <x v="4"/>
    <m/>
    <m/>
    <m/>
    <x v="2"/>
    <n v="11"/>
    <m/>
    <m/>
    <m/>
  </r>
  <r>
    <s v="LOCAB-131011-OR-1-1-INV"/>
    <x v="3"/>
    <x v="2"/>
    <n v="2011"/>
    <d v="1899-12-30T08:56:00"/>
    <d v="1899-12-30T09:03:00"/>
    <d v="1899-12-30T00:07:00"/>
    <m/>
    <m/>
    <m/>
    <m/>
    <x v="1"/>
    <s v="Los Cabitos, Isla Magdalena, Baja California Sur"/>
    <m/>
    <m/>
    <m/>
    <m/>
    <m/>
    <m/>
    <m/>
    <m/>
    <m/>
    <x v="5"/>
    <x v="4"/>
    <m/>
    <m/>
    <m/>
    <x v="4"/>
    <n v="2"/>
    <m/>
    <m/>
    <m/>
  </r>
  <r>
    <s v="LOCAB-131011-OR-1-1-INV"/>
    <x v="3"/>
    <x v="2"/>
    <n v="2011"/>
    <d v="1899-12-30T08:56:00"/>
    <d v="1899-12-30T09:03:00"/>
    <d v="1899-12-30T00:07:00"/>
    <m/>
    <m/>
    <m/>
    <m/>
    <x v="1"/>
    <s v="Los Cabitos, Isla Magdalena, Baja California Sur"/>
    <m/>
    <m/>
    <m/>
    <m/>
    <m/>
    <m/>
    <m/>
    <m/>
    <m/>
    <x v="5"/>
    <x v="4"/>
    <m/>
    <m/>
    <m/>
    <x v="5"/>
    <n v="3"/>
    <m/>
    <m/>
    <m/>
  </r>
  <r>
    <s v="LOCAB-131011-OR-1-1-INV"/>
    <x v="3"/>
    <x v="2"/>
    <n v="2011"/>
    <d v="1899-12-30T08:56:00"/>
    <d v="1899-12-30T09:03:00"/>
    <d v="1899-12-30T00:07:00"/>
    <m/>
    <m/>
    <m/>
    <m/>
    <x v="1"/>
    <s v="Los Cabitos, Isla Magdalena, Baja California Sur"/>
    <m/>
    <m/>
    <m/>
    <m/>
    <m/>
    <m/>
    <m/>
    <m/>
    <m/>
    <x v="5"/>
    <x v="4"/>
    <m/>
    <m/>
    <m/>
    <x v="8"/>
    <n v="2"/>
    <m/>
    <m/>
    <m/>
  </r>
  <r>
    <s v="ELABO-131011-OR-1-11-INV "/>
    <x v="3"/>
    <x v="2"/>
    <n v="2011"/>
    <d v="1899-12-30T10:09:00"/>
    <d v="1899-12-30T10:16:00"/>
    <d v="1899-12-30T00:07:00"/>
    <m/>
    <m/>
    <m/>
    <m/>
    <x v="0"/>
    <s v="El Abolladero, Isla Magdalena, Baja California Sur"/>
    <m/>
    <m/>
    <m/>
    <m/>
    <m/>
    <m/>
    <m/>
    <m/>
    <m/>
    <x v="6"/>
    <x v="5"/>
    <m/>
    <m/>
    <m/>
    <x v="2"/>
    <n v="2"/>
    <m/>
    <m/>
    <m/>
  </r>
  <r>
    <s v="ELABO-131011-OR-1-11-INV "/>
    <x v="3"/>
    <x v="2"/>
    <n v="2011"/>
    <d v="1899-12-30T10:09:00"/>
    <d v="1899-12-30T10:16:00"/>
    <d v="1899-12-30T00:07:00"/>
    <m/>
    <m/>
    <m/>
    <m/>
    <x v="0"/>
    <s v="El Abolladero, Isla Magdalena, Baja California Sur"/>
    <m/>
    <m/>
    <m/>
    <m/>
    <m/>
    <m/>
    <m/>
    <m/>
    <m/>
    <x v="6"/>
    <x v="5"/>
    <m/>
    <m/>
    <m/>
    <x v="8"/>
    <n v="1"/>
    <m/>
    <m/>
    <m/>
  </r>
  <r>
    <s v="LOCAB-131011-RR-1-2-INV"/>
    <x v="6"/>
    <x v="2"/>
    <n v="2011"/>
    <d v="1899-12-30T08:57:00"/>
    <d v="1899-12-30T09:02:00"/>
    <d v="1899-12-30T00:05:00"/>
    <m/>
    <m/>
    <m/>
    <m/>
    <x v="1"/>
    <s v="Los Cabitos, Isla Magdalena, Baja California Sur"/>
    <m/>
    <m/>
    <m/>
    <m/>
    <m/>
    <m/>
    <m/>
    <m/>
    <m/>
    <x v="5"/>
    <x v="4"/>
    <m/>
    <m/>
    <m/>
    <x v="2"/>
    <n v="6"/>
    <m/>
    <m/>
    <m/>
  </r>
  <r>
    <s v="LOCAB-131011-RR-1-2-INV"/>
    <x v="6"/>
    <x v="2"/>
    <n v="2011"/>
    <d v="1899-12-30T08:57:00"/>
    <d v="1899-12-30T09:02:00"/>
    <d v="1899-12-30T00:05:00"/>
    <m/>
    <m/>
    <m/>
    <m/>
    <x v="1"/>
    <s v="Los Cabitos, Isla Magdalena, Baja California Sur"/>
    <m/>
    <m/>
    <m/>
    <m/>
    <m/>
    <m/>
    <m/>
    <m/>
    <m/>
    <x v="5"/>
    <x v="4"/>
    <m/>
    <m/>
    <m/>
    <x v="8"/>
    <n v="1"/>
    <m/>
    <m/>
    <m/>
  </r>
  <r>
    <s v="ELABO-131011-RR-1-12-INV"/>
    <x v="6"/>
    <x v="2"/>
    <n v="2011"/>
    <d v="1899-12-30T10:13:00"/>
    <d v="1899-12-30T10:16:00"/>
    <d v="1899-12-30T00:03:00"/>
    <m/>
    <m/>
    <m/>
    <m/>
    <x v="0"/>
    <s v="El Abolladero, Isla Magdalena, Baja California Sur"/>
    <m/>
    <m/>
    <m/>
    <m/>
    <m/>
    <m/>
    <m/>
    <m/>
    <m/>
    <x v="6"/>
    <x v="5"/>
    <m/>
    <m/>
    <m/>
    <x v="0"/>
    <n v="1"/>
    <m/>
    <m/>
    <m/>
  </r>
  <r>
    <s v="LOCAB-131011-AR-1-3-INV"/>
    <x v="4"/>
    <x v="2"/>
    <n v="2011"/>
    <d v="1899-12-30T08:52:00"/>
    <d v="1899-12-30T08:55:00"/>
    <d v="1899-12-30T00:03:00"/>
    <m/>
    <m/>
    <m/>
    <m/>
    <x v="1"/>
    <s v="Los Cabitos, Isla Magdalena, Baja California Sur"/>
    <m/>
    <m/>
    <m/>
    <m/>
    <m/>
    <m/>
    <m/>
    <m/>
    <m/>
    <x v="5"/>
    <x v="4"/>
    <m/>
    <m/>
    <m/>
    <x v="2"/>
    <n v="10"/>
    <m/>
    <m/>
    <m/>
  </r>
  <r>
    <s v="LOCAB-131011-AR-1-3-INV"/>
    <x v="4"/>
    <x v="2"/>
    <n v="2011"/>
    <d v="1899-12-30T08:52:00"/>
    <d v="1899-12-30T08:55:00"/>
    <d v="1899-12-30T00:03:00"/>
    <m/>
    <m/>
    <m/>
    <m/>
    <x v="1"/>
    <s v="Los Cabitos, Isla Magdalena, Baja California Sur"/>
    <m/>
    <m/>
    <m/>
    <m/>
    <m/>
    <m/>
    <m/>
    <m/>
    <m/>
    <x v="5"/>
    <x v="4"/>
    <m/>
    <m/>
    <m/>
    <x v="5"/>
    <n v="1"/>
    <m/>
    <m/>
    <m/>
  </r>
  <r>
    <s v="ELABO-131011-AR-1-13-INV"/>
    <x v="4"/>
    <x v="2"/>
    <n v="2011"/>
    <d v="1899-12-30T10:09:00"/>
    <d v="1899-12-30T10:12:00"/>
    <d v="1899-12-30T00:03:00"/>
    <m/>
    <m/>
    <m/>
    <m/>
    <x v="0"/>
    <s v="El Abolladero, Isla Magdalena, Baja California Sur"/>
    <m/>
    <m/>
    <m/>
    <m/>
    <m/>
    <m/>
    <m/>
    <m/>
    <m/>
    <x v="6"/>
    <x v="5"/>
    <m/>
    <m/>
    <m/>
    <x v="6"/>
    <n v="0"/>
    <m/>
    <m/>
    <m/>
  </r>
  <r>
    <s v="ELABO-111011-NV-1-14-INV"/>
    <x v="1"/>
    <x v="2"/>
    <n v="2011"/>
    <d v="1899-12-30T10:36:00"/>
    <d v="1899-12-30T10:43:00"/>
    <d v="1899-12-30T00:07:00"/>
    <m/>
    <m/>
    <m/>
    <m/>
    <x v="0"/>
    <s v="El Abolladero, Isla Magdalena, Baja California Sur"/>
    <m/>
    <m/>
    <m/>
    <m/>
    <m/>
    <m/>
    <m/>
    <m/>
    <m/>
    <x v="7"/>
    <x v="6"/>
    <m/>
    <m/>
    <m/>
    <x v="1"/>
    <n v="4"/>
    <m/>
    <m/>
    <m/>
  </r>
  <r>
    <s v="ELABO-111011-NV-1-14-INV"/>
    <x v="1"/>
    <x v="2"/>
    <n v="2011"/>
    <d v="1899-12-30T10:36:00"/>
    <d v="1899-12-30T10:43:00"/>
    <d v="1899-12-30T00:07:00"/>
    <m/>
    <m/>
    <m/>
    <m/>
    <x v="0"/>
    <s v="El Abolladero, Isla Magdalena, Baja California Sur"/>
    <m/>
    <m/>
    <m/>
    <m/>
    <m/>
    <m/>
    <m/>
    <m/>
    <m/>
    <x v="7"/>
    <x v="6"/>
    <m/>
    <m/>
    <m/>
    <x v="2"/>
    <n v="1"/>
    <m/>
    <m/>
    <m/>
  </r>
  <r>
    <s v="ELABO-111011-NV-1-14-INV"/>
    <x v="1"/>
    <x v="2"/>
    <n v="2011"/>
    <d v="1899-12-30T10:36:00"/>
    <d v="1899-12-30T10:43:00"/>
    <d v="1899-12-30T00:07:00"/>
    <m/>
    <m/>
    <m/>
    <m/>
    <x v="0"/>
    <s v="El Abolladero, Isla Magdalena, Baja California Sur"/>
    <m/>
    <m/>
    <m/>
    <m/>
    <m/>
    <m/>
    <m/>
    <m/>
    <m/>
    <x v="7"/>
    <x v="6"/>
    <m/>
    <m/>
    <m/>
    <x v="5"/>
    <n v="4"/>
    <m/>
    <m/>
    <m/>
  </r>
  <r>
    <s v="LOCAB-131011-CR-1-4-INV"/>
    <x v="5"/>
    <x v="2"/>
    <n v="2011"/>
    <d v="1899-12-30T09:08:00"/>
    <d v="1899-12-30T09:16:00"/>
    <d v="1899-12-30T00:08:00"/>
    <m/>
    <m/>
    <m/>
    <m/>
    <x v="1"/>
    <s v="Los Cabitos, Isla Magdalena, Baja California Sur"/>
    <m/>
    <m/>
    <m/>
    <m/>
    <m/>
    <m/>
    <m/>
    <m/>
    <m/>
    <x v="5"/>
    <x v="4"/>
    <m/>
    <m/>
    <m/>
    <x v="3"/>
    <n v="2"/>
    <m/>
    <m/>
    <m/>
  </r>
  <r>
    <s v="LOCAB-131011-CR-1-4-INV"/>
    <x v="5"/>
    <x v="2"/>
    <n v="2011"/>
    <d v="1899-12-30T09:08:00"/>
    <d v="1899-12-30T09:16:00"/>
    <d v="1899-12-30T00:08:00"/>
    <m/>
    <m/>
    <m/>
    <m/>
    <x v="1"/>
    <s v="Los Cabitos, Isla Magdalena, Baja California Sur"/>
    <m/>
    <m/>
    <m/>
    <m/>
    <m/>
    <m/>
    <m/>
    <m/>
    <m/>
    <x v="5"/>
    <x v="4"/>
    <m/>
    <m/>
    <m/>
    <x v="2"/>
    <n v="12"/>
    <m/>
    <m/>
    <m/>
  </r>
  <r>
    <s v="LOCAB-131011-CR-1-4-INV"/>
    <x v="5"/>
    <x v="2"/>
    <n v="2011"/>
    <d v="1899-12-30T09:08:00"/>
    <d v="1899-12-30T09:16:00"/>
    <d v="1899-12-30T00:08:00"/>
    <m/>
    <m/>
    <m/>
    <m/>
    <x v="1"/>
    <s v="Los Cabitos, Isla Magdalena, Baja California Sur"/>
    <m/>
    <m/>
    <m/>
    <m/>
    <m/>
    <m/>
    <m/>
    <m/>
    <m/>
    <x v="5"/>
    <x v="4"/>
    <m/>
    <m/>
    <m/>
    <x v="5"/>
    <n v="4"/>
    <m/>
    <m/>
    <m/>
  </r>
  <r>
    <s v="ELABO-131011-CR-1-15-INV"/>
    <x v="5"/>
    <x v="2"/>
    <n v="2011"/>
    <d v="1899-12-30T10:24:00"/>
    <d v="1899-12-30T10:32:00"/>
    <d v="1899-12-30T00:08:00"/>
    <m/>
    <m/>
    <m/>
    <m/>
    <x v="0"/>
    <s v="El Abolladero, Isla Magdalena, Baja California Sur"/>
    <m/>
    <m/>
    <m/>
    <m/>
    <m/>
    <m/>
    <m/>
    <m/>
    <m/>
    <x v="6"/>
    <x v="7"/>
    <m/>
    <m/>
    <m/>
    <x v="6"/>
    <n v="0"/>
    <m/>
    <m/>
    <m/>
  </r>
  <r>
    <s v="LOCAB-101011-CR-1-5-INV"/>
    <x v="5"/>
    <x v="3"/>
    <n v="2011"/>
    <d v="1899-12-30T08:59:00"/>
    <d v="1899-12-30T09:05:00"/>
    <d v="1899-12-30T00:06:00"/>
    <m/>
    <m/>
    <m/>
    <m/>
    <x v="1"/>
    <s v="Los Cabitos, Isla Magdalena, Baja California Sur"/>
    <m/>
    <m/>
    <m/>
    <m/>
    <m/>
    <m/>
    <m/>
    <m/>
    <m/>
    <x v="8"/>
    <x v="8"/>
    <m/>
    <m/>
    <m/>
    <x v="2"/>
    <n v="30"/>
    <m/>
    <m/>
    <m/>
  </r>
  <r>
    <s v="LOCAB-101011-CR-1-5-INV"/>
    <x v="5"/>
    <x v="3"/>
    <n v="2011"/>
    <d v="1899-12-30T08:59:00"/>
    <d v="1899-12-30T09:05:00"/>
    <d v="1899-12-30T00:06:00"/>
    <m/>
    <m/>
    <m/>
    <m/>
    <x v="1"/>
    <s v="Los Cabitos, Isla Magdalena, Baja California Sur"/>
    <m/>
    <m/>
    <m/>
    <m/>
    <m/>
    <m/>
    <m/>
    <m/>
    <m/>
    <x v="8"/>
    <x v="8"/>
    <m/>
    <m/>
    <m/>
    <x v="5"/>
    <n v="4"/>
    <m/>
    <m/>
    <m/>
  </r>
  <r>
    <s v="LOCAB-101011-AR-1-6-INV"/>
    <x v="4"/>
    <x v="3"/>
    <n v="2011"/>
    <d v="1899-12-30T08:38:00"/>
    <d v="1899-12-30T08:45:00"/>
    <d v="1899-12-30T00:07:00"/>
    <m/>
    <m/>
    <m/>
    <m/>
    <x v="1"/>
    <s v="Los Cabitos, Isla Magdalena, Baja California Sur"/>
    <m/>
    <m/>
    <m/>
    <m/>
    <m/>
    <m/>
    <m/>
    <m/>
    <m/>
    <x v="8"/>
    <x v="9"/>
    <m/>
    <m/>
    <m/>
    <x v="1"/>
    <n v="3"/>
    <m/>
    <m/>
    <m/>
  </r>
  <r>
    <s v="LOCAB-101011-AR-1-6-INV"/>
    <x v="4"/>
    <x v="3"/>
    <n v="2011"/>
    <d v="1899-12-30T08:38:00"/>
    <d v="1899-12-30T08:45:00"/>
    <d v="1899-12-30T00:07:00"/>
    <m/>
    <m/>
    <m/>
    <m/>
    <x v="1"/>
    <s v="Los Cabitos, Isla Magdalena, Baja California Sur"/>
    <m/>
    <m/>
    <m/>
    <m/>
    <m/>
    <m/>
    <m/>
    <m/>
    <m/>
    <x v="8"/>
    <x v="9"/>
    <m/>
    <m/>
    <m/>
    <x v="2"/>
    <n v="55"/>
    <m/>
    <m/>
    <m/>
  </r>
  <r>
    <s v="LOCAB-101011-AR-1-6-INV"/>
    <x v="4"/>
    <x v="3"/>
    <n v="2011"/>
    <d v="1899-12-30T08:38:00"/>
    <d v="1899-12-30T08:45:00"/>
    <d v="1899-12-30T00:07:00"/>
    <m/>
    <m/>
    <m/>
    <m/>
    <x v="1"/>
    <s v="Los Cabitos, Isla Magdalena, Baja California Sur"/>
    <m/>
    <m/>
    <m/>
    <m/>
    <m/>
    <m/>
    <m/>
    <m/>
    <m/>
    <x v="8"/>
    <x v="9"/>
    <m/>
    <m/>
    <m/>
    <x v="9"/>
    <n v="2"/>
    <m/>
    <m/>
    <m/>
  </r>
  <r>
    <s v="LOCAB-101011-AR-1-6-INV"/>
    <x v="4"/>
    <x v="3"/>
    <n v="2011"/>
    <d v="1899-12-30T08:38:00"/>
    <d v="1899-12-30T08:45:00"/>
    <d v="1899-12-30T00:07:00"/>
    <m/>
    <m/>
    <m/>
    <m/>
    <x v="1"/>
    <s v="Los Cabitos, Isla Magdalena, Baja California Sur"/>
    <m/>
    <m/>
    <m/>
    <m/>
    <m/>
    <m/>
    <m/>
    <m/>
    <m/>
    <x v="8"/>
    <x v="9"/>
    <m/>
    <m/>
    <m/>
    <x v="5"/>
    <n v="1"/>
    <m/>
    <m/>
    <m/>
  </r>
  <r>
    <s v="LOCAB-101011-RR-1-7-INV"/>
    <x v="0"/>
    <x v="3"/>
    <n v="2011"/>
    <d v="1899-12-30T08:54:00"/>
    <d v="1899-12-30T09:02:00"/>
    <d v="1899-12-30T00:08:00"/>
    <m/>
    <m/>
    <m/>
    <m/>
    <x v="1"/>
    <s v="Los Cabitos, Isla Magdalena, Baja California Sur"/>
    <m/>
    <m/>
    <m/>
    <m/>
    <m/>
    <m/>
    <m/>
    <m/>
    <m/>
    <x v="9"/>
    <x v="10"/>
    <m/>
    <m/>
    <m/>
    <x v="0"/>
    <n v="4"/>
    <m/>
    <n v="160"/>
    <m/>
  </r>
  <r>
    <s v="LOCAB-101011-RR-1-7-INV"/>
    <x v="0"/>
    <x v="3"/>
    <n v="2011"/>
    <d v="1899-12-30T08:54:00"/>
    <d v="1899-12-30T09:02:00"/>
    <d v="1899-12-30T00:08:00"/>
    <m/>
    <m/>
    <m/>
    <m/>
    <x v="1"/>
    <s v="Los Cabitos, Isla Magdalena, Baja California Sur"/>
    <m/>
    <m/>
    <m/>
    <m/>
    <m/>
    <m/>
    <m/>
    <m/>
    <m/>
    <x v="9"/>
    <x v="10"/>
    <m/>
    <m/>
    <m/>
    <x v="2"/>
    <n v="50"/>
    <m/>
    <n v="160"/>
    <m/>
  </r>
  <r>
    <s v="LOCAB-101011-RR-1-7-INV"/>
    <x v="0"/>
    <x v="3"/>
    <n v="2011"/>
    <d v="1899-12-30T08:54:00"/>
    <d v="1899-12-30T09:02:00"/>
    <d v="1899-12-30T00:08:00"/>
    <m/>
    <m/>
    <m/>
    <m/>
    <x v="1"/>
    <s v="Los Cabitos, Isla Magdalena, Baja California Sur"/>
    <m/>
    <m/>
    <m/>
    <m/>
    <m/>
    <m/>
    <m/>
    <m/>
    <m/>
    <x v="9"/>
    <x v="10"/>
    <m/>
    <m/>
    <m/>
    <x v="5"/>
    <n v="3"/>
    <m/>
    <n v="160"/>
    <m/>
  </r>
  <r>
    <s v="LOCAB-101011-RR-1-8-INV"/>
    <x v="0"/>
    <x v="3"/>
    <n v="2011"/>
    <d v="1899-12-30T10:13:00"/>
    <d v="1899-12-30T10:15:00"/>
    <d v="1899-12-30T00:02:00"/>
    <m/>
    <m/>
    <m/>
    <m/>
    <x v="1"/>
    <s v="Los Cabitos, Isla Magdalena, Baja California Sur"/>
    <m/>
    <m/>
    <m/>
    <m/>
    <m/>
    <m/>
    <m/>
    <m/>
    <m/>
    <x v="10"/>
    <x v="11"/>
    <m/>
    <n v="18"/>
    <m/>
    <x v="1"/>
    <n v="1"/>
    <m/>
    <m/>
    <m/>
  </r>
  <r>
    <s v="LOCAB-101011-RR-1-8-INV"/>
    <x v="0"/>
    <x v="3"/>
    <n v="2011"/>
    <d v="1899-12-30T10:13:00"/>
    <d v="1899-12-30T10:15:00"/>
    <d v="1899-12-30T00:02:00"/>
    <m/>
    <m/>
    <m/>
    <m/>
    <x v="1"/>
    <s v="Los Cabitos, Isla Magdalena, Baja California Sur"/>
    <m/>
    <m/>
    <m/>
    <m/>
    <m/>
    <m/>
    <m/>
    <m/>
    <m/>
    <x v="10"/>
    <x v="11"/>
    <m/>
    <n v="18"/>
    <m/>
    <x v="2"/>
    <n v="10"/>
    <m/>
    <m/>
    <m/>
  </r>
  <r>
    <s v="LOCAB-101011-RR-1-8-INV"/>
    <x v="0"/>
    <x v="3"/>
    <n v="2011"/>
    <d v="1899-12-30T10:13:00"/>
    <d v="1899-12-30T10:15:00"/>
    <d v="1899-12-30T00:02:00"/>
    <m/>
    <m/>
    <m/>
    <m/>
    <x v="1"/>
    <s v="Los Cabitos, Isla Magdalena, Baja California Sur"/>
    <m/>
    <m/>
    <m/>
    <m/>
    <m/>
    <m/>
    <m/>
    <m/>
    <m/>
    <x v="10"/>
    <x v="11"/>
    <m/>
    <n v="18"/>
    <m/>
    <x v="5"/>
    <n v="2"/>
    <m/>
    <m/>
    <m/>
  </r>
  <r>
    <s v="LOCAB-101011-RR-1-8-INV"/>
    <x v="0"/>
    <x v="3"/>
    <n v="2011"/>
    <d v="1899-12-30T10:13:00"/>
    <d v="1899-12-30T10:15:00"/>
    <d v="1899-12-30T00:02:00"/>
    <m/>
    <m/>
    <m/>
    <m/>
    <x v="1"/>
    <s v="Los Cabitos, Isla Magdalena, Baja California Sur"/>
    <m/>
    <m/>
    <m/>
    <m/>
    <m/>
    <m/>
    <m/>
    <m/>
    <m/>
    <x v="10"/>
    <x v="11"/>
    <m/>
    <n v="18"/>
    <m/>
    <x v="8"/>
    <n v="1"/>
    <m/>
    <m/>
    <m/>
  </r>
  <r>
    <s v="LOCAB-101011-RR-1-8-INV"/>
    <x v="0"/>
    <x v="3"/>
    <n v="2011"/>
    <d v="1899-12-30T10:13:00"/>
    <d v="1899-12-30T10:15:00"/>
    <d v="1899-12-30T00:02:00"/>
    <m/>
    <m/>
    <m/>
    <m/>
    <x v="1"/>
    <s v="Los Cabitos, Isla Magdalena, Baja California Sur"/>
    <m/>
    <m/>
    <m/>
    <m/>
    <m/>
    <m/>
    <m/>
    <m/>
    <m/>
    <x v="10"/>
    <x v="11"/>
    <m/>
    <n v="18"/>
    <m/>
    <x v="10"/>
    <n v="1"/>
    <m/>
    <m/>
    <m/>
  </r>
  <r>
    <s v="LOCAB-101011-GH-1-9-INV"/>
    <x v="2"/>
    <x v="3"/>
    <n v="2011"/>
    <d v="1899-12-30T09:18:00"/>
    <d v="1899-12-30T09:27:00"/>
    <d v="1899-12-30T00:09:00"/>
    <m/>
    <m/>
    <m/>
    <m/>
    <x v="1"/>
    <s v="Los Cabitos, Isla Magdalena, Baja California Sur"/>
    <m/>
    <m/>
    <m/>
    <m/>
    <m/>
    <m/>
    <m/>
    <m/>
    <m/>
    <x v="9"/>
    <x v="10"/>
    <m/>
    <m/>
    <m/>
    <x v="0"/>
    <n v="1"/>
    <m/>
    <m/>
    <s v="20 cm"/>
  </r>
  <r>
    <s v="LOCAB-101011-GH-1-9-INV"/>
    <x v="2"/>
    <x v="3"/>
    <n v="2011"/>
    <d v="1899-12-30T09:18:00"/>
    <d v="1899-12-30T09:27:00"/>
    <d v="1899-12-30T00:09:00"/>
    <m/>
    <m/>
    <m/>
    <m/>
    <x v="1"/>
    <s v="Los Cabitos, Isla Magdalena, Baja California Sur"/>
    <m/>
    <m/>
    <m/>
    <m/>
    <m/>
    <m/>
    <m/>
    <m/>
    <m/>
    <x v="9"/>
    <x v="10"/>
    <m/>
    <m/>
    <m/>
    <x v="3"/>
    <n v="1"/>
    <m/>
    <m/>
    <m/>
  </r>
  <r>
    <s v="LOCAB-101011-GH-1-9-INV"/>
    <x v="2"/>
    <x v="3"/>
    <n v="2011"/>
    <d v="1899-12-30T09:18:00"/>
    <d v="1899-12-30T09:27:00"/>
    <d v="1899-12-30T00:09:00"/>
    <m/>
    <m/>
    <m/>
    <m/>
    <x v="1"/>
    <s v="Los Cabitos, Isla Magdalena, Baja California Sur"/>
    <m/>
    <m/>
    <m/>
    <m/>
    <m/>
    <m/>
    <m/>
    <m/>
    <m/>
    <x v="9"/>
    <x v="10"/>
    <m/>
    <m/>
    <m/>
    <x v="3"/>
    <n v="1"/>
    <m/>
    <m/>
    <m/>
  </r>
  <r>
    <s v="LOCAB-101011-GH-1-9-INV"/>
    <x v="2"/>
    <x v="3"/>
    <n v="2011"/>
    <d v="1899-12-30T09:18:00"/>
    <d v="1899-12-30T09:27:00"/>
    <d v="1899-12-30T00:09:00"/>
    <m/>
    <m/>
    <m/>
    <m/>
    <x v="1"/>
    <s v="Los Cabitos, Isla Magdalena, Baja California Sur"/>
    <m/>
    <m/>
    <m/>
    <m/>
    <m/>
    <m/>
    <m/>
    <m/>
    <m/>
    <x v="9"/>
    <x v="10"/>
    <m/>
    <m/>
    <m/>
    <x v="1"/>
    <n v="1"/>
    <m/>
    <m/>
    <m/>
  </r>
  <r>
    <s v="LOCAB-101011-GH-1-9-INV"/>
    <x v="2"/>
    <x v="3"/>
    <n v="2011"/>
    <d v="1899-12-30T09:18:00"/>
    <d v="1899-12-30T09:27:00"/>
    <d v="1899-12-30T00:09:00"/>
    <m/>
    <m/>
    <m/>
    <m/>
    <x v="1"/>
    <s v="Los Cabitos, Isla Magdalena, Baja California Sur"/>
    <m/>
    <m/>
    <m/>
    <m/>
    <m/>
    <m/>
    <m/>
    <m/>
    <m/>
    <x v="9"/>
    <x v="10"/>
    <m/>
    <m/>
    <m/>
    <x v="2"/>
    <n v="83"/>
    <n v="18"/>
    <m/>
    <m/>
  </r>
  <r>
    <s v="LOCAB-101011-GH-1-9-INV"/>
    <x v="2"/>
    <x v="3"/>
    <n v="2011"/>
    <d v="1899-12-30T09:18:00"/>
    <d v="1899-12-30T09:27:00"/>
    <d v="1899-12-30T00:09:00"/>
    <m/>
    <m/>
    <m/>
    <m/>
    <x v="1"/>
    <s v="Los Cabitos, Isla Magdalena, Baja California Sur"/>
    <m/>
    <m/>
    <m/>
    <m/>
    <m/>
    <m/>
    <m/>
    <m/>
    <m/>
    <x v="9"/>
    <x v="10"/>
    <m/>
    <m/>
    <m/>
    <x v="4"/>
    <n v="3"/>
    <m/>
    <m/>
    <m/>
  </r>
  <r>
    <s v="LOCAB-101011-GH-1-9-INV"/>
    <x v="2"/>
    <x v="3"/>
    <n v="2011"/>
    <d v="1899-12-30T09:18:00"/>
    <d v="1899-12-30T09:27:00"/>
    <d v="1899-12-30T00:09:00"/>
    <m/>
    <m/>
    <m/>
    <m/>
    <x v="1"/>
    <s v="Los Cabitos, Isla Magdalena, Baja California Sur"/>
    <m/>
    <m/>
    <m/>
    <m/>
    <m/>
    <m/>
    <m/>
    <m/>
    <m/>
    <x v="9"/>
    <x v="10"/>
    <m/>
    <m/>
    <m/>
    <x v="9"/>
    <n v="1"/>
    <m/>
    <m/>
    <m/>
  </r>
  <r>
    <s v="LOCAB-101011-GH-1-9-INV"/>
    <x v="2"/>
    <x v="3"/>
    <n v="2011"/>
    <d v="1899-12-30T09:18:00"/>
    <d v="1899-12-30T09:27:00"/>
    <d v="1899-12-30T00:09:00"/>
    <m/>
    <m/>
    <m/>
    <m/>
    <x v="1"/>
    <s v="Los Cabitos, Isla Magdalena, Baja California Sur"/>
    <m/>
    <m/>
    <m/>
    <m/>
    <m/>
    <m/>
    <m/>
    <m/>
    <m/>
    <x v="9"/>
    <x v="10"/>
    <m/>
    <m/>
    <m/>
    <x v="8"/>
    <n v="1"/>
    <m/>
    <m/>
    <m/>
  </r>
  <r>
    <s v="LOCAB-101011-GH-1-10-INV"/>
    <x v="2"/>
    <x v="3"/>
    <n v="2011"/>
    <d v="1899-12-30T10:40:00"/>
    <d v="1899-12-30T10:45:00"/>
    <d v="1899-12-30T00:05:00"/>
    <m/>
    <m/>
    <m/>
    <m/>
    <x v="1"/>
    <s v="Los Cabitos, Isla Magdalena, Baja California Sur"/>
    <m/>
    <m/>
    <m/>
    <m/>
    <m/>
    <m/>
    <m/>
    <m/>
    <m/>
    <x v="10"/>
    <x v="12"/>
    <m/>
    <m/>
    <m/>
    <x v="2"/>
    <n v="2"/>
    <m/>
    <n v="130"/>
    <s v="Cambio de dirección: 3 m"/>
  </r>
  <r>
    <s v="LOCAB-101011-GH-1-10-INV"/>
    <x v="2"/>
    <x v="3"/>
    <n v="2011"/>
    <d v="1899-12-30T10:40:00"/>
    <d v="1899-12-30T10:45:00"/>
    <d v="1899-12-30T00:05:00"/>
    <m/>
    <m/>
    <m/>
    <m/>
    <x v="1"/>
    <s v="Los Cabitos, Isla Magdalena, Baja California Sur"/>
    <m/>
    <m/>
    <m/>
    <m/>
    <m/>
    <m/>
    <m/>
    <m/>
    <m/>
    <x v="10"/>
    <x v="12"/>
    <m/>
    <m/>
    <m/>
    <x v="11"/>
    <n v="5"/>
    <m/>
    <n v="130"/>
    <s v="Cambio de dirección: 3 m"/>
  </r>
  <r>
    <s v="LOCAB-131011-RR-1-11-INV"/>
    <x v="0"/>
    <x v="3"/>
    <n v="2011"/>
    <d v="1899-12-30T09:17:00"/>
    <d v="1899-12-30T09:24:00"/>
    <d v="1899-12-30T00:07:00"/>
    <m/>
    <m/>
    <m/>
    <m/>
    <x v="1"/>
    <s v="Los Cabitos, Isla Magdalena, Baja California Sur"/>
    <m/>
    <m/>
    <m/>
    <m/>
    <m/>
    <m/>
    <m/>
    <m/>
    <m/>
    <x v="11"/>
    <x v="13"/>
    <m/>
    <m/>
    <m/>
    <x v="0"/>
    <n v="3"/>
    <m/>
    <m/>
    <m/>
  </r>
  <r>
    <s v="LOCAB-131011-RR-1-11-INV"/>
    <x v="0"/>
    <x v="3"/>
    <n v="2011"/>
    <d v="1899-12-30T09:17:00"/>
    <d v="1899-12-30T09:24:00"/>
    <d v="1899-12-30T00:07:00"/>
    <m/>
    <m/>
    <m/>
    <m/>
    <x v="1"/>
    <s v="Los Cabitos, Isla Magdalena, Baja California Sur"/>
    <m/>
    <m/>
    <m/>
    <m/>
    <m/>
    <m/>
    <m/>
    <m/>
    <m/>
    <x v="11"/>
    <x v="13"/>
    <m/>
    <m/>
    <m/>
    <x v="3"/>
    <n v="2"/>
    <m/>
    <m/>
    <m/>
  </r>
  <r>
    <s v="LOCAB-131011-RR-1-11-INV"/>
    <x v="0"/>
    <x v="3"/>
    <n v="2011"/>
    <d v="1899-12-30T09:17:00"/>
    <d v="1899-12-30T09:24:00"/>
    <d v="1899-12-30T00:07:00"/>
    <m/>
    <m/>
    <m/>
    <m/>
    <x v="1"/>
    <s v="Los Cabitos, Isla Magdalena, Baja California Sur"/>
    <m/>
    <m/>
    <m/>
    <m/>
    <m/>
    <m/>
    <m/>
    <m/>
    <m/>
    <x v="11"/>
    <x v="13"/>
    <m/>
    <m/>
    <m/>
    <x v="12"/>
    <n v="3"/>
    <m/>
    <m/>
    <m/>
  </r>
  <r>
    <s v="LOCAB-131011-RR-1-11-INV"/>
    <x v="0"/>
    <x v="3"/>
    <n v="2011"/>
    <d v="1899-12-30T09:17:00"/>
    <d v="1899-12-30T09:24:00"/>
    <d v="1899-12-30T00:07:00"/>
    <m/>
    <m/>
    <m/>
    <m/>
    <x v="1"/>
    <s v="Los Cabitos, Isla Magdalena, Baja California Sur"/>
    <m/>
    <m/>
    <m/>
    <m/>
    <m/>
    <m/>
    <m/>
    <m/>
    <m/>
    <x v="11"/>
    <x v="13"/>
    <m/>
    <m/>
    <m/>
    <x v="1"/>
    <n v="3"/>
    <m/>
    <m/>
    <m/>
  </r>
  <r>
    <s v="LOCAB-131011-RR-1-11-INV"/>
    <x v="0"/>
    <x v="3"/>
    <n v="2011"/>
    <d v="1899-12-30T09:17:00"/>
    <d v="1899-12-30T09:24:00"/>
    <d v="1899-12-30T00:07:00"/>
    <m/>
    <m/>
    <m/>
    <m/>
    <x v="1"/>
    <s v="Los Cabitos, Isla Magdalena, Baja California Sur"/>
    <m/>
    <m/>
    <m/>
    <m/>
    <m/>
    <m/>
    <m/>
    <m/>
    <m/>
    <x v="11"/>
    <x v="13"/>
    <m/>
    <m/>
    <m/>
    <x v="2"/>
    <n v="10"/>
    <m/>
    <m/>
    <m/>
  </r>
  <r>
    <s v="LOCAB-131011-RR-1-12-INV"/>
    <x v="0"/>
    <x v="2"/>
    <n v="2011"/>
    <d v="1899-12-30T10:32:00"/>
    <d v="1899-12-30T10:39:00"/>
    <d v="1899-12-30T00:07:00"/>
    <m/>
    <m/>
    <m/>
    <m/>
    <x v="1"/>
    <s v="Los Cabitos, Isla Magdalena, Baja California Sur"/>
    <m/>
    <m/>
    <m/>
    <m/>
    <m/>
    <m/>
    <m/>
    <m/>
    <m/>
    <x v="7"/>
    <x v="6"/>
    <m/>
    <m/>
    <m/>
    <x v="1"/>
    <n v="3"/>
    <m/>
    <m/>
    <m/>
  </r>
  <r>
    <s v="LOCAB-131011-RR-1-12-INV"/>
    <x v="0"/>
    <x v="2"/>
    <n v="2011"/>
    <d v="1899-12-30T10:32:00"/>
    <d v="1899-12-30T10:39:00"/>
    <d v="1899-12-30T00:07:00"/>
    <m/>
    <m/>
    <m/>
    <m/>
    <x v="1"/>
    <s v="Los Cabitos, Isla Magdalena, Baja California Sur"/>
    <m/>
    <m/>
    <m/>
    <m/>
    <m/>
    <m/>
    <m/>
    <m/>
    <m/>
    <x v="7"/>
    <x v="6"/>
    <m/>
    <m/>
    <m/>
    <x v="5"/>
    <n v="5"/>
    <m/>
    <m/>
    <m/>
  </r>
  <r>
    <s v="PUBLA-161011-NV-1-1-INV"/>
    <x v="1"/>
    <x v="4"/>
    <n v="2011"/>
    <d v="1899-12-30T09:24:00"/>
    <d v="1899-12-30T09:32:00"/>
    <d v="1899-12-30T00:08:00"/>
    <m/>
    <m/>
    <m/>
    <m/>
    <x v="2"/>
    <s v="Punta Blanca somero, Isla Magdalena, Baja California Sur"/>
    <m/>
    <m/>
    <m/>
    <m/>
    <m/>
    <m/>
    <m/>
    <m/>
    <m/>
    <x v="12"/>
    <x v="14"/>
    <m/>
    <m/>
    <m/>
    <x v="2"/>
    <n v="5"/>
    <m/>
    <m/>
    <s v="Somero"/>
  </r>
  <r>
    <s v="PUBLA-161011-NV-1-1-INV"/>
    <x v="1"/>
    <x v="4"/>
    <n v="2011"/>
    <d v="1899-12-30T09:24:00"/>
    <d v="1899-12-30T09:32:00"/>
    <d v="1899-12-30T00:08:00"/>
    <m/>
    <m/>
    <m/>
    <m/>
    <x v="2"/>
    <s v="Punta Blanca somero, Isla Magdalena, Baja California Sur"/>
    <m/>
    <m/>
    <m/>
    <m/>
    <m/>
    <m/>
    <m/>
    <m/>
    <m/>
    <x v="12"/>
    <x v="14"/>
    <m/>
    <m/>
    <m/>
    <x v="5"/>
    <n v="4"/>
    <m/>
    <m/>
    <s v="Somero"/>
  </r>
  <r>
    <s v="PUBLA-161011-NV-1-2-INV"/>
    <x v="1"/>
    <x v="4"/>
    <n v="2011"/>
    <d v="1899-12-30T10:33:00"/>
    <d v="1899-12-30T10:41:00"/>
    <d v="1899-12-30T00:08:00"/>
    <m/>
    <m/>
    <m/>
    <m/>
    <x v="2"/>
    <s v="Punta Blanca somero, Isla Magdalena, Baja California Sur"/>
    <m/>
    <m/>
    <m/>
    <m/>
    <m/>
    <m/>
    <m/>
    <m/>
    <m/>
    <x v="13"/>
    <x v="15"/>
    <m/>
    <m/>
    <m/>
    <x v="3"/>
    <n v="10"/>
    <m/>
    <m/>
    <s v="Somero"/>
  </r>
  <r>
    <s v="PUBLA-161011-NV-1-2-INV"/>
    <x v="1"/>
    <x v="4"/>
    <n v="2011"/>
    <d v="1899-12-30T10:33:00"/>
    <d v="1899-12-30T10:41:00"/>
    <d v="1899-12-30T00:08:00"/>
    <m/>
    <m/>
    <m/>
    <m/>
    <x v="2"/>
    <s v="Punta Blanca somero, Isla Magdalena, Baja California Sur"/>
    <m/>
    <m/>
    <m/>
    <m/>
    <m/>
    <m/>
    <m/>
    <m/>
    <m/>
    <x v="13"/>
    <x v="15"/>
    <m/>
    <m/>
    <m/>
    <x v="12"/>
    <n v="4"/>
    <m/>
    <m/>
    <s v="Somero"/>
  </r>
  <r>
    <s v="PUBLA-161011-NV-1-2-INV"/>
    <x v="1"/>
    <x v="4"/>
    <n v="2011"/>
    <d v="1899-12-30T10:33:00"/>
    <d v="1899-12-30T10:41:00"/>
    <d v="1899-12-30T00:08:00"/>
    <m/>
    <m/>
    <m/>
    <m/>
    <x v="2"/>
    <s v="Punta Blanca somero, Isla Magdalena, Baja California Sur"/>
    <m/>
    <m/>
    <m/>
    <m/>
    <m/>
    <m/>
    <m/>
    <m/>
    <m/>
    <x v="13"/>
    <x v="15"/>
    <m/>
    <m/>
    <m/>
    <x v="2"/>
    <n v="2"/>
    <m/>
    <m/>
    <s v="Somero"/>
  </r>
  <r>
    <s v="PUBLA-161011-NV-1-2-INV"/>
    <x v="1"/>
    <x v="4"/>
    <n v="2011"/>
    <d v="1899-12-30T10:33:00"/>
    <d v="1899-12-30T10:41:00"/>
    <d v="1899-12-30T00:08:00"/>
    <m/>
    <m/>
    <m/>
    <m/>
    <x v="2"/>
    <s v="Punta Blanca somero, Isla Magdalena, Baja California Sur"/>
    <m/>
    <m/>
    <m/>
    <m/>
    <m/>
    <m/>
    <m/>
    <m/>
    <m/>
    <x v="13"/>
    <x v="15"/>
    <m/>
    <m/>
    <m/>
    <x v="9"/>
    <n v="15"/>
    <m/>
    <m/>
    <s v="Somero"/>
  </r>
  <r>
    <s v="PUBLA-161011-NV-1-2-INV"/>
    <x v="1"/>
    <x v="4"/>
    <n v="2011"/>
    <d v="1899-12-30T10:33:00"/>
    <d v="1899-12-30T10:41:00"/>
    <d v="1899-12-30T00:08:00"/>
    <m/>
    <m/>
    <m/>
    <m/>
    <x v="2"/>
    <s v="Punta Blanca somero, Isla Magdalena, Baja California Sur"/>
    <m/>
    <m/>
    <m/>
    <m/>
    <m/>
    <m/>
    <m/>
    <m/>
    <m/>
    <x v="13"/>
    <x v="15"/>
    <m/>
    <m/>
    <m/>
    <x v="8"/>
    <n v="2"/>
    <m/>
    <m/>
    <s v="Somero"/>
  </r>
  <r>
    <s v="PUBLA-161011-GH-1-3-INV"/>
    <x v="2"/>
    <x v="4"/>
    <n v="2011"/>
    <d v="1899-12-30T09:35:00"/>
    <d v="1899-12-30T09:40:00"/>
    <d v="1899-12-30T00:05:00"/>
    <m/>
    <m/>
    <m/>
    <m/>
    <x v="2"/>
    <s v="Punta Blanca somero, Isla Magdalena, Baja California Sur"/>
    <m/>
    <m/>
    <m/>
    <m/>
    <m/>
    <m/>
    <m/>
    <m/>
    <m/>
    <x v="12"/>
    <x v="14"/>
    <m/>
    <m/>
    <m/>
    <x v="3"/>
    <n v="1"/>
    <m/>
    <m/>
    <s v="Somero"/>
  </r>
  <r>
    <s v="PUBLA-161011-GH-1-3-INV"/>
    <x v="2"/>
    <x v="4"/>
    <n v="2011"/>
    <d v="1899-12-30T09:35:00"/>
    <d v="1899-12-30T09:40:00"/>
    <d v="1899-12-30T00:05:00"/>
    <m/>
    <m/>
    <m/>
    <m/>
    <x v="2"/>
    <s v="Punta Blanca somero, Isla Magdalena, Baja California Sur"/>
    <m/>
    <m/>
    <m/>
    <m/>
    <m/>
    <m/>
    <m/>
    <m/>
    <m/>
    <x v="12"/>
    <x v="14"/>
    <m/>
    <m/>
    <m/>
    <x v="2"/>
    <n v="19"/>
    <m/>
    <m/>
    <s v="Somero"/>
  </r>
  <r>
    <s v="PUBLA-161011-GH-1-3-INV"/>
    <x v="2"/>
    <x v="4"/>
    <n v="2011"/>
    <d v="1899-12-30T09:35:00"/>
    <d v="1899-12-30T09:40:00"/>
    <d v="1899-12-30T00:05:00"/>
    <m/>
    <m/>
    <m/>
    <m/>
    <x v="2"/>
    <s v="Punta Blanca somero, Isla Magdalena, Baja California Sur"/>
    <m/>
    <m/>
    <m/>
    <m/>
    <m/>
    <m/>
    <m/>
    <m/>
    <m/>
    <x v="12"/>
    <x v="14"/>
    <m/>
    <m/>
    <m/>
    <x v="4"/>
    <n v="2"/>
    <m/>
    <m/>
    <s v="Somero"/>
  </r>
  <r>
    <s v="PUBLA-161011-GH-1-3-INV"/>
    <x v="2"/>
    <x v="4"/>
    <n v="2011"/>
    <d v="1899-12-30T09:35:00"/>
    <d v="1899-12-30T09:40:00"/>
    <d v="1899-12-30T00:05:00"/>
    <m/>
    <m/>
    <m/>
    <m/>
    <x v="2"/>
    <s v="Punta Blanca somero, Isla Magdalena, Baja California Sur"/>
    <m/>
    <m/>
    <m/>
    <m/>
    <m/>
    <m/>
    <m/>
    <m/>
    <m/>
    <x v="12"/>
    <x v="14"/>
    <m/>
    <m/>
    <m/>
    <x v="9"/>
    <n v="1"/>
    <m/>
    <m/>
    <s v="Somero"/>
  </r>
  <r>
    <s v="PUBLA-161011-GH-1-3-INV"/>
    <x v="2"/>
    <x v="4"/>
    <n v="2011"/>
    <d v="1899-12-30T09:35:00"/>
    <d v="1899-12-30T09:40:00"/>
    <d v="1899-12-30T00:05:00"/>
    <m/>
    <m/>
    <m/>
    <m/>
    <x v="2"/>
    <s v="Punta Blanca somero, Isla Magdalena, Baja California Sur"/>
    <m/>
    <m/>
    <m/>
    <m/>
    <m/>
    <m/>
    <m/>
    <m/>
    <m/>
    <x v="12"/>
    <x v="14"/>
    <m/>
    <m/>
    <m/>
    <x v="11"/>
    <n v="2"/>
    <m/>
    <m/>
    <s v="Somero"/>
  </r>
  <r>
    <s v="PUBLA-161011-GH-1-3-INV"/>
    <x v="2"/>
    <x v="4"/>
    <n v="2011"/>
    <d v="1899-12-30T09:35:00"/>
    <d v="1899-12-30T09:40:00"/>
    <d v="1899-12-30T00:05:00"/>
    <m/>
    <m/>
    <m/>
    <m/>
    <x v="2"/>
    <s v="Punta Blanca somero, Isla Magdalena, Baja California Sur"/>
    <m/>
    <m/>
    <m/>
    <m/>
    <m/>
    <m/>
    <m/>
    <m/>
    <m/>
    <x v="12"/>
    <x v="14"/>
    <m/>
    <m/>
    <m/>
    <x v="5"/>
    <n v="2"/>
    <m/>
    <m/>
    <s v="Somero"/>
  </r>
  <r>
    <s v="PUBLA-161011-GH-1-3-INV"/>
    <x v="2"/>
    <x v="4"/>
    <n v="2011"/>
    <d v="1899-12-30T09:35:00"/>
    <d v="1899-12-30T09:40:00"/>
    <d v="1899-12-30T00:05:00"/>
    <m/>
    <m/>
    <m/>
    <m/>
    <x v="2"/>
    <s v="Punta Blanca somero, Isla Magdalena, Baja California Sur"/>
    <m/>
    <m/>
    <m/>
    <m/>
    <m/>
    <m/>
    <m/>
    <m/>
    <m/>
    <x v="12"/>
    <x v="14"/>
    <m/>
    <m/>
    <m/>
    <x v="8"/>
    <n v="1"/>
    <m/>
    <m/>
    <s v="Somero"/>
  </r>
  <r>
    <s v="PUBLA-161011-GH-1-4-INV"/>
    <x v="2"/>
    <x v="4"/>
    <n v="2011"/>
    <d v="1899-12-30T10:46:00"/>
    <d v="1899-12-30T10:51:00"/>
    <d v="1899-12-30T00:05:00"/>
    <m/>
    <m/>
    <m/>
    <m/>
    <x v="2"/>
    <s v="Punta Blanca somero, Isla Magdalena, Baja California Sur"/>
    <m/>
    <m/>
    <m/>
    <m/>
    <m/>
    <m/>
    <m/>
    <m/>
    <m/>
    <x v="13"/>
    <x v="16"/>
    <m/>
    <m/>
    <m/>
    <x v="0"/>
    <n v="3"/>
    <m/>
    <m/>
    <s v="Somero"/>
  </r>
  <r>
    <s v="PUBLA-161011-GH-1-4-INV"/>
    <x v="2"/>
    <x v="4"/>
    <n v="2011"/>
    <d v="1899-12-30T10:46:00"/>
    <d v="1899-12-30T10:51:00"/>
    <d v="1899-12-30T00:05:00"/>
    <m/>
    <m/>
    <m/>
    <m/>
    <x v="2"/>
    <s v="Punta Blanca somero, Isla Magdalena, Baja California Sur"/>
    <m/>
    <m/>
    <m/>
    <m/>
    <m/>
    <m/>
    <m/>
    <m/>
    <m/>
    <x v="13"/>
    <x v="16"/>
    <m/>
    <m/>
    <m/>
    <x v="9"/>
    <n v="54"/>
    <m/>
    <m/>
    <s v="Somero. 6 metros"/>
  </r>
  <r>
    <s v="PUBLA-161011-GH-1-4-INV"/>
    <x v="2"/>
    <x v="4"/>
    <n v="2011"/>
    <d v="1899-12-30T10:46:00"/>
    <d v="1899-12-30T10:51:00"/>
    <d v="1899-12-30T00:05:00"/>
    <m/>
    <m/>
    <m/>
    <m/>
    <x v="2"/>
    <s v="Punta Blanca somero, Isla Magdalena, Baja California Sur"/>
    <m/>
    <m/>
    <m/>
    <m/>
    <m/>
    <m/>
    <m/>
    <m/>
    <m/>
    <x v="13"/>
    <x v="16"/>
    <m/>
    <m/>
    <m/>
    <x v="11"/>
    <n v="3"/>
    <m/>
    <m/>
    <s v="Somero"/>
  </r>
  <r>
    <s v="PUBLA-161011-GH-1-4-INV"/>
    <x v="2"/>
    <x v="4"/>
    <n v="2011"/>
    <d v="1899-12-30T10:46:00"/>
    <d v="1899-12-30T10:51:00"/>
    <d v="1899-12-30T00:05:00"/>
    <m/>
    <m/>
    <m/>
    <m/>
    <x v="2"/>
    <s v="Punta Blanca somero, Isla Magdalena, Baja California Sur"/>
    <m/>
    <m/>
    <m/>
    <m/>
    <m/>
    <m/>
    <m/>
    <m/>
    <m/>
    <x v="13"/>
    <x v="16"/>
    <m/>
    <m/>
    <m/>
    <x v="5"/>
    <n v="5"/>
    <m/>
    <m/>
    <s v="Somero"/>
  </r>
  <r>
    <s v="PUBLA-161011-GH-1-4-INV"/>
    <x v="2"/>
    <x v="4"/>
    <n v="2011"/>
    <d v="1899-12-30T10:46:00"/>
    <d v="1899-12-30T10:51:00"/>
    <d v="1899-12-30T00:05:00"/>
    <m/>
    <m/>
    <m/>
    <m/>
    <x v="2"/>
    <s v="Punta Blanca somero, Isla Magdalena, Baja California Sur"/>
    <m/>
    <m/>
    <m/>
    <m/>
    <m/>
    <m/>
    <m/>
    <m/>
    <m/>
    <x v="13"/>
    <x v="16"/>
    <m/>
    <m/>
    <m/>
    <x v="8"/>
    <n v="3"/>
    <m/>
    <m/>
    <s v="Somero"/>
  </r>
  <r>
    <s v="PUBLA-161011-RR-1-5-INV"/>
    <x v="6"/>
    <x v="4"/>
    <n v="2011"/>
    <d v="1899-12-30T09:13:00"/>
    <d v="1899-12-30T09:17:00"/>
    <d v="1899-12-30T00:04:00"/>
    <m/>
    <m/>
    <m/>
    <m/>
    <x v="2"/>
    <s v="Punta Blanca somero, Isla Magdalena, Baja California Sur"/>
    <m/>
    <m/>
    <m/>
    <m/>
    <m/>
    <m/>
    <m/>
    <m/>
    <m/>
    <x v="14"/>
    <x v="17"/>
    <m/>
    <m/>
    <m/>
    <x v="3"/>
    <n v="1"/>
    <m/>
    <m/>
    <s v="Somero"/>
  </r>
  <r>
    <s v="PUBLA-161011-RR-1-5-INV"/>
    <x v="6"/>
    <x v="4"/>
    <n v="2011"/>
    <d v="1899-12-30T09:13:00"/>
    <d v="1899-12-30T09:17:00"/>
    <d v="1899-12-30T00:04:00"/>
    <m/>
    <m/>
    <m/>
    <m/>
    <x v="2"/>
    <s v="Punta Blanca somero, Isla Magdalena, Baja California Sur"/>
    <m/>
    <m/>
    <m/>
    <m/>
    <m/>
    <m/>
    <m/>
    <m/>
    <m/>
    <x v="14"/>
    <x v="17"/>
    <m/>
    <m/>
    <m/>
    <x v="2"/>
    <n v="18"/>
    <m/>
    <m/>
    <s v="Somero"/>
  </r>
  <r>
    <s v="PUBLA-161011-RR-1-5-INV"/>
    <x v="6"/>
    <x v="4"/>
    <n v="2011"/>
    <d v="1899-12-30T09:13:00"/>
    <d v="1899-12-30T09:17:00"/>
    <d v="1899-12-30T00:04:00"/>
    <m/>
    <m/>
    <m/>
    <m/>
    <x v="2"/>
    <s v="Punta Blanca somero, Isla Magdalena, Baja California Sur"/>
    <m/>
    <m/>
    <m/>
    <m/>
    <m/>
    <m/>
    <m/>
    <m/>
    <m/>
    <x v="14"/>
    <x v="17"/>
    <m/>
    <m/>
    <m/>
    <x v="5"/>
    <n v="6"/>
    <m/>
    <m/>
    <s v="Somero"/>
  </r>
  <r>
    <s v="PUBLA-161011-RR-1-6-INV"/>
    <x v="6"/>
    <x v="4"/>
    <n v="2011"/>
    <d v="1899-12-30T10:14:00"/>
    <d v="1899-12-30T10:19:00"/>
    <d v="1899-12-30T00:05:00"/>
    <m/>
    <m/>
    <m/>
    <m/>
    <x v="2"/>
    <s v="Punta Blanca somero, Isla Magdalena, Baja California Sur"/>
    <m/>
    <m/>
    <m/>
    <m/>
    <m/>
    <m/>
    <m/>
    <m/>
    <m/>
    <x v="15"/>
    <x v="18"/>
    <m/>
    <m/>
    <m/>
    <x v="12"/>
    <n v="8"/>
    <m/>
    <m/>
    <s v="Somero"/>
  </r>
  <r>
    <s v="PUBLA-161011-RR-1-6-INV"/>
    <x v="6"/>
    <x v="4"/>
    <n v="2011"/>
    <d v="1899-12-30T10:14:00"/>
    <d v="1899-12-30T10:19:00"/>
    <d v="1899-12-30T00:05:00"/>
    <m/>
    <m/>
    <m/>
    <m/>
    <x v="2"/>
    <s v="Punta Blanca somero, Isla Magdalena, Baja California Sur"/>
    <m/>
    <m/>
    <m/>
    <m/>
    <m/>
    <m/>
    <m/>
    <m/>
    <m/>
    <x v="15"/>
    <x v="18"/>
    <m/>
    <m/>
    <m/>
    <x v="1"/>
    <n v="1"/>
    <m/>
    <m/>
    <s v="Somero"/>
  </r>
  <r>
    <s v="PUBLA-161011-RR-1-6-INV"/>
    <x v="6"/>
    <x v="4"/>
    <n v="2011"/>
    <d v="1899-12-30T10:14:00"/>
    <d v="1899-12-30T10:19:00"/>
    <d v="1899-12-30T00:05:00"/>
    <m/>
    <m/>
    <m/>
    <m/>
    <x v="2"/>
    <s v="Punta Blanca somero, Isla Magdalena, Baja California Sur"/>
    <m/>
    <m/>
    <m/>
    <m/>
    <m/>
    <m/>
    <m/>
    <m/>
    <m/>
    <x v="15"/>
    <x v="18"/>
    <m/>
    <m/>
    <m/>
    <x v="2"/>
    <n v="7"/>
    <m/>
    <m/>
    <s v="Somero"/>
  </r>
  <r>
    <s v="PUBLA-161011-RR-1-6-INV"/>
    <x v="6"/>
    <x v="4"/>
    <n v="2011"/>
    <d v="1899-12-30T10:14:00"/>
    <d v="1899-12-30T10:19:00"/>
    <d v="1899-12-30T00:05:00"/>
    <m/>
    <m/>
    <m/>
    <m/>
    <x v="2"/>
    <s v="Punta Blanca somero, Isla Magdalena, Baja California Sur"/>
    <m/>
    <m/>
    <m/>
    <m/>
    <m/>
    <m/>
    <m/>
    <m/>
    <m/>
    <x v="15"/>
    <x v="18"/>
    <m/>
    <m/>
    <m/>
    <x v="9"/>
    <n v="107"/>
    <n v="14"/>
    <m/>
    <s v="Somero"/>
  </r>
  <r>
    <s v="PUBLA-161011-RR-1-6-INV"/>
    <x v="6"/>
    <x v="4"/>
    <n v="2011"/>
    <d v="1899-12-30T10:14:00"/>
    <d v="1899-12-30T10:19:00"/>
    <d v="1899-12-30T00:05:00"/>
    <m/>
    <m/>
    <m/>
    <m/>
    <x v="2"/>
    <s v="Punta Blanca somero, Isla Magdalena, Baja California Sur"/>
    <m/>
    <m/>
    <m/>
    <m/>
    <m/>
    <m/>
    <m/>
    <m/>
    <m/>
    <x v="15"/>
    <x v="18"/>
    <m/>
    <m/>
    <m/>
    <x v="5"/>
    <n v="3"/>
    <m/>
    <m/>
    <s v="Somero"/>
  </r>
  <r>
    <s v="PUBLA-161011-OR-1-7-INV"/>
    <x v="3"/>
    <x v="4"/>
    <n v="2011"/>
    <d v="1899-12-30T09:14:00"/>
    <d v="1899-12-30T09:20:00"/>
    <d v="1899-12-30T00:06:00"/>
    <m/>
    <m/>
    <m/>
    <m/>
    <x v="2"/>
    <s v="Punta Blanca somero, Isla Magdalena, Baja California Sur"/>
    <m/>
    <m/>
    <m/>
    <m/>
    <m/>
    <m/>
    <m/>
    <m/>
    <m/>
    <x v="16"/>
    <x v="17"/>
    <m/>
    <m/>
    <m/>
    <x v="0"/>
    <n v="1"/>
    <m/>
    <m/>
    <s v="Somero"/>
  </r>
  <r>
    <s v="PUBLA-161011-OR-1-7-INV"/>
    <x v="3"/>
    <x v="4"/>
    <n v="2011"/>
    <d v="1899-12-30T09:14:00"/>
    <d v="1899-12-30T09:20:00"/>
    <d v="1899-12-30T00:06:00"/>
    <m/>
    <m/>
    <m/>
    <m/>
    <x v="2"/>
    <s v="Punta Blanca somero, Isla Magdalena, Baja California Sur"/>
    <m/>
    <m/>
    <m/>
    <m/>
    <m/>
    <m/>
    <m/>
    <m/>
    <m/>
    <x v="16"/>
    <x v="17"/>
    <m/>
    <m/>
    <m/>
    <x v="13"/>
    <n v="2"/>
    <m/>
    <m/>
    <s v="Somero"/>
  </r>
  <r>
    <s v="PUBLA-161011-OR-1-7-INV"/>
    <x v="3"/>
    <x v="4"/>
    <n v="2011"/>
    <d v="1899-12-30T09:14:00"/>
    <d v="1899-12-30T09:20:00"/>
    <d v="1899-12-30T00:06:00"/>
    <m/>
    <m/>
    <m/>
    <m/>
    <x v="2"/>
    <s v="Punta Blanca somero, Isla Magdalena, Baja California Sur"/>
    <m/>
    <m/>
    <m/>
    <m/>
    <m/>
    <m/>
    <m/>
    <m/>
    <m/>
    <x v="16"/>
    <x v="17"/>
    <m/>
    <m/>
    <m/>
    <x v="2"/>
    <n v="68"/>
    <n v="22"/>
    <m/>
    <s v="Somero"/>
  </r>
  <r>
    <s v="PUBLA-161011-OR-1-7-INV"/>
    <x v="3"/>
    <x v="4"/>
    <n v="2011"/>
    <d v="1899-12-30T09:14:00"/>
    <d v="1899-12-30T09:20:00"/>
    <d v="1899-12-30T00:06:00"/>
    <m/>
    <m/>
    <m/>
    <m/>
    <x v="2"/>
    <s v="Punta Blanca somero, Isla Magdalena, Baja California Sur"/>
    <m/>
    <m/>
    <m/>
    <m/>
    <m/>
    <m/>
    <m/>
    <m/>
    <m/>
    <x v="16"/>
    <x v="17"/>
    <m/>
    <m/>
    <m/>
    <x v="4"/>
    <n v="6"/>
    <m/>
    <m/>
    <s v="Somero"/>
  </r>
  <r>
    <s v="PUBLA-161011-OR-1-7-INV"/>
    <x v="3"/>
    <x v="4"/>
    <n v="2011"/>
    <d v="1899-12-30T09:14:00"/>
    <d v="1899-12-30T09:20:00"/>
    <d v="1899-12-30T00:06:00"/>
    <m/>
    <m/>
    <m/>
    <m/>
    <x v="2"/>
    <s v="Punta Blanca somero, Isla Magdalena, Baja California Sur"/>
    <m/>
    <m/>
    <m/>
    <m/>
    <m/>
    <m/>
    <m/>
    <m/>
    <m/>
    <x v="16"/>
    <x v="17"/>
    <m/>
    <m/>
    <m/>
    <x v="5"/>
    <n v="5"/>
    <m/>
    <m/>
    <s v="Somero"/>
  </r>
  <r>
    <s v="PUBLA-161011-OR-1-7-INV"/>
    <x v="3"/>
    <x v="4"/>
    <n v="2011"/>
    <d v="1899-12-30T09:14:00"/>
    <d v="1899-12-30T09:20:00"/>
    <d v="1899-12-30T00:06:00"/>
    <m/>
    <m/>
    <m/>
    <m/>
    <x v="2"/>
    <s v="Punta Blanca somero, Isla Magdalena, Baja California Sur"/>
    <m/>
    <m/>
    <m/>
    <m/>
    <m/>
    <m/>
    <m/>
    <m/>
    <m/>
    <x v="16"/>
    <x v="17"/>
    <m/>
    <m/>
    <m/>
    <x v="8"/>
    <n v="5"/>
    <m/>
    <m/>
    <s v="Somero"/>
  </r>
  <r>
    <s v="PUBLA-161011-OR-1-8-INV"/>
    <x v="3"/>
    <x v="4"/>
    <n v="2011"/>
    <d v="1899-12-30T10:11:00"/>
    <d v="1899-12-30T10:16:00"/>
    <d v="1899-12-30T00:05:00"/>
    <m/>
    <m/>
    <m/>
    <m/>
    <x v="2"/>
    <s v="Punta Blanca somero, Isla Magdalena, Baja California Sur"/>
    <m/>
    <m/>
    <m/>
    <m/>
    <m/>
    <m/>
    <m/>
    <m/>
    <m/>
    <x v="17"/>
    <x v="18"/>
    <m/>
    <m/>
    <m/>
    <x v="3"/>
    <n v="2"/>
    <m/>
    <m/>
    <s v="Somero"/>
  </r>
  <r>
    <s v="PUBLA-161011-OR-1-8-INV"/>
    <x v="3"/>
    <x v="4"/>
    <n v="2011"/>
    <d v="1899-12-30T10:11:00"/>
    <d v="1899-12-30T10:16:00"/>
    <d v="1899-12-30T00:05:00"/>
    <m/>
    <m/>
    <m/>
    <m/>
    <x v="2"/>
    <s v="Punta Blanca somero, Isla Magdalena, Baja California Sur"/>
    <m/>
    <m/>
    <m/>
    <m/>
    <m/>
    <m/>
    <m/>
    <m/>
    <m/>
    <x v="17"/>
    <x v="18"/>
    <m/>
    <m/>
    <m/>
    <x v="12"/>
    <n v="5"/>
    <m/>
    <m/>
    <s v="Somero"/>
  </r>
  <r>
    <s v="PUBLA-161011-OR-1-8-INV"/>
    <x v="3"/>
    <x v="4"/>
    <n v="2011"/>
    <d v="1899-12-30T10:11:00"/>
    <d v="1899-12-30T10:16:00"/>
    <d v="1899-12-30T00:05:00"/>
    <m/>
    <m/>
    <m/>
    <m/>
    <x v="2"/>
    <s v="Punta Blanca somero, Isla Magdalena, Baja California Sur"/>
    <m/>
    <m/>
    <m/>
    <m/>
    <m/>
    <m/>
    <m/>
    <m/>
    <m/>
    <x v="17"/>
    <x v="18"/>
    <m/>
    <m/>
    <m/>
    <x v="13"/>
    <n v="1"/>
    <m/>
    <m/>
    <s v="Somero"/>
  </r>
  <r>
    <s v="PUBLA-161011-OR-1-8-INV"/>
    <x v="3"/>
    <x v="4"/>
    <n v="2011"/>
    <d v="1899-12-30T10:11:00"/>
    <d v="1899-12-30T10:16:00"/>
    <d v="1899-12-30T00:05:00"/>
    <m/>
    <m/>
    <m/>
    <m/>
    <x v="2"/>
    <s v="Punta Blanca somero, Isla Magdalena, Baja California Sur"/>
    <m/>
    <m/>
    <m/>
    <m/>
    <m/>
    <m/>
    <m/>
    <m/>
    <m/>
    <x v="17"/>
    <x v="18"/>
    <m/>
    <m/>
    <m/>
    <x v="2"/>
    <n v="9"/>
    <m/>
    <m/>
    <s v="Somero"/>
  </r>
  <r>
    <s v="PUBLA-161011-OR-1-8-INV"/>
    <x v="3"/>
    <x v="4"/>
    <n v="2011"/>
    <d v="1899-12-30T10:11:00"/>
    <d v="1899-12-30T10:16:00"/>
    <d v="1899-12-30T00:05:00"/>
    <m/>
    <m/>
    <m/>
    <m/>
    <x v="2"/>
    <s v="Punta Blanca somero, Isla Magdalena, Baja California Sur"/>
    <m/>
    <m/>
    <m/>
    <m/>
    <m/>
    <m/>
    <m/>
    <m/>
    <m/>
    <x v="17"/>
    <x v="18"/>
    <m/>
    <m/>
    <m/>
    <x v="4"/>
    <n v="3"/>
    <m/>
    <m/>
    <s v="Somero"/>
  </r>
  <r>
    <s v="PUBLA-161011-OR-1-8-INV"/>
    <x v="3"/>
    <x v="4"/>
    <n v="2011"/>
    <d v="1899-12-30T10:11:00"/>
    <d v="1899-12-30T10:16:00"/>
    <d v="1899-12-30T00:05:00"/>
    <m/>
    <m/>
    <m/>
    <m/>
    <x v="2"/>
    <s v="Punta Blanca somero, Isla Magdalena, Baja California Sur"/>
    <m/>
    <m/>
    <m/>
    <m/>
    <m/>
    <m/>
    <m/>
    <m/>
    <m/>
    <x v="17"/>
    <x v="18"/>
    <m/>
    <m/>
    <m/>
    <x v="9"/>
    <n v="136"/>
    <n v="11"/>
    <m/>
    <s v="Somero"/>
  </r>
  <r>
    <s v="PUBLA-161011-OR-1-8-INV"/>
    <x v="3"/>
    <x v="4"/>
    <n v="2011"/>
    <d v="1899-12-30T10:11:00"/>
    <d v="1899-12-30T10:16:00"/>
    <d v="1899-12-30T00:05:00"/>
    <m/>
    <m/>
    <m/>
    <m/>
    <x v="2"/>
    <s v="Punta Blanca somero, Isla Magdalena, Baja California Sur"/>
    <m/>
    <m/>
    <m/>
    <m/>
    <m/>
    <m/>
    <m/>
    <m/>
    <m/>
    <x v="17"/>
    <x v="18"/>
    <m/>
    <m/>
    <m/>
    <x v="5"/>
    <n v="4"/>
    <m/>
    <m/>
    <s v="Somero"/>
  </r>
  <r>
    <s v="PUBLA-161011-OR-1-8-INV"/>
    <x v="3"/>
    <x v="4"/>
    <n v="2011"/>
    <d v="1899-12-30T10:11:00"/>
    <d v="1899-12-30T10:16:00"/>
    <d v="1899-12-30T00:05:00"/>
    <m/>
    <m/>
    <m/>
    <m/>
    <x v="2"/>
    <s v="Punta Blanca somero, Isla Magdalena, Baja California Sur"/>
    <m/>
    <m/>
    <m/>
    <m/>
    <m/>
    <m/>
    <m/>
    <m/>
    <m/>
    <x v="17"/>
    <x v="18"/>
    <m/>
    <m/>
    <m/>
    <x v="8"/>
    <n v="2"/>
    <m/>
    <m/>
    <s v="Somero"/>
  </r>
  <r>
    <s v="PUBLA-151011-CR-1-9-INV"/>
    <x v="5"/>
    <x v="5"/>
    <n v="2011"/>
    <d v="1899-12-30T09:24:00"/>
    <d v="1899-12-30T09:28:00"/>
    <d v="1899-12-30T00:04:00"/>
    <m/>
    <m/>
    <m/>
    <m/>
    <x v="2"/>
    <s v="Punta Blanca somero, Isla Magdalena, Baja California Sur"/>
    <m/>
    <m/>
    <m/>
    <m/>
    <m/>
    <m/>
    <m/>
    <m/>
    <m/>
    <x v="18"/>
    <x v="19"/>
    <m/>
    <m/>
    <m/>
    <x v="13"/>
    <n v="3"/>
    <m/>
    <m/>
    <s v="Somero"/>
  </r>
  <r>
    <s v="PUBLA-151011-CR-1-9-INV"/>
    <x v="5"/>
    <x v="5"/>
    <n v="2011"/>
    <d v="1899-12-30T09:24:00"/>
    <d v="1899-12-30T09:28:00"/>
    <d v="1899-12-30T00:04:00"/>
    <m/>
    <m/>
    <m/>
    <m/>
    <x v="2"/>
    <s v="Punta Blanca somero, Isla Magdalena, Baja California Sur"/>
    <m/>
    <m/>
    <m/>
    <m/>
    <m/>
    <m/>
    <m/>
    <m/>
    <m/>
    <x v="18"/>
    <x v="19"/>
    <m/>
    <m/>
    <m/>
    <x v="2"/>
    <n v="6"/>
    <m/>
    <m/>
    <s v="Somero"/>
  </r>
  <r>
    <s v="PUBLA-151011-CR-1-9-INV"/>
    <x v="5"/>
    <x v="5"/>
    <n v="2011"/>
    <d v="1899-12-30T09:24:00"/>
    <d v="1899-12-30T09:28:00"/>
    <d v="1899-12-30T00:04:00"/>
    <m/>
    <m/>
    <m/>
    <m/>
    <x v="2"/>
    <s v="Punta Blanca somero, Isla Magdalena, Baja California Sur"/>
    <m/>
    <m/>
    <m/>
    <m/>
    <m/>
    <m/>
    <m/>
    <m/>
    <m/>
    <x v="18"/>
    <x v="19"/>
    <m/>
    <m/>
    <m/>
    <x v="5"/>
    <n v="4"/>
    <m/>
    <m/>
    <s v="Somero"/>
  </r>
  <r>
    <s v="PUBLA-151011-CR-1-10-INV"/>
    <x v="5"/>
    <x v="5"/>
    <n v="2011"/>
    <d v="1899-12-30T10:35:00"/>
    <d v="1899-12-30T10:40:00"/>
    <d v="1899-12-30T00:05:00"/>
    <m/>
    <m/>
    <m/>
    <m/>
    <x v="2"/>
    <s v="Punta Blanca somero, Isla Magdalena, Baja California Sur"/>
    <m/>
    <m/>
    <m/>
    <m/>
    <m/>
    <m/>
    <m/>
    <m/>
    <m/>
    <x v="19"/>
    <x v="20"/>
    <m/>
    <m/>
    <m/>
    <x v="12"/>
    <n v="9"/>
    <m/>
    <m/>
    <s v="Somero"/>
  </r>
  <r>
    <s v="PUBLA-151011-CR-1-10-INV"/>
    <x v="5"/>
    <x v="5"/>
    <n v="2011"/>
    <d v="1899-12-30T10:35:00"/>
    <d v="1899-12-30T10:40:00"/>
    <d v="1899-12-30T00:05:00"/>
    <m/>
    <m/>
    <m/>
    <m/>
    <x v="2"/>
    <s v="Punta Blanca somero, Isla Magdalena, Baja California Sur"/>
    <m/>
    <m/>
    <m/>
    <m/>
    <m/>
    <m/>
    <m/>
    <m/>
    <m/>
    <x v="19"/>
    <x v="20"/>
    <m/>
    <m/>
    <m/>
    <x v="13"/>
    <n v="2"/>
    <m/>
    <m/>
    <s v="Somero"/>
  </r>
  <r>
    <s v="PUBLA-151011-CR-1-10-INV"/>
    <x v="5"/>
    <x v="5"/>
    <n v="2011"/>
    <d v="1899-12-30T10:35:00"/>
    <d v="1899-12-30T10:40:00"/>
    <d v="1899-12-30T00:05:00"/>
    <m/>
    <m/>
    <m/>
    <m/>
    <x v="2"/>
    <s v="Punta Blanca somero, Isla Magdalena, Baja California Sur"/>
    <m/>
    <m/>
    <m/>
    <m/>
    <m/>
    <m/>
    <m/>
    <m/>
    <m/>
    <x v="19"/>
    <x v="20"/>
    <m/>
    <m/>
    <m/>
    <x v="2"/>
    <n v="6"/>
    <m/>
    <m/>
    <s v="Somero"/>
  </r>
  <r>
    <s v="PUBLA-151011-CR-1-10-INV"/>
    <x v="5"/>
    <x v="5"/>
    <n v="2011"/>
    <d v="1899-12-30T10:35:00"/>
    <d v="1899-12-30T10:40:00"/>
    <d v="1899-12-30T00:05:00"/>
    <m/>
    <m/>
    <m/>
    <m/>
    <x v="2"/>
    <s v="Punta Blanca somero, Isla Magdalena, Baja California Sur"/>
    <m/>
    <m/>
    <m/>
    <m/>
    <m/>
    <m/>
    <m/>
    <m/>
    <m/>
    <x v="19"/>
    <x v="20"/>
    <m/>
    <m/>
    <m/>
    <x v="9"/>
    <n v="22"/>
    <m/>
    <m/>
    <s v="Somero"/>
  </r>
  <r>
    <s v="PUBLA-151011-CR-1-10-INV"/>
    <x v="5"/>
    <x v="5"/>
    <n v="2011"/>
    <d v="1899-12-30T10:35:00"/>
    <d v="1899-12-30T10:40:00"/>
    <d v="1899-12-30T00:05:00"/>
    <m/>
    <m/>
    <m/>
    <m/>
    <x v="2"/>
    <s v="Punta Blanca somero, Isla Magdalena, Baja California Sur"/>
    <m/>
    <m/>
    <m/>
    <m/>
    <m/>
    <m/>
    <m/>
    <m/>
    <m/>
    <x v="19"/>
    <x v="20"/>
    <m/>
    <m/>
    <m/>
    <x v="5"/>
    <n v="4"/>
    <m/>
    <m/>
    <s v="Somero"/>
  </r>
  <r>
    <s v="PUBLA-161011-AR-1-11-INV"/>
    <x v="4"/>
    <x v="4"/>
    <n v="2011"/>
    <d v="1899-12-30T09:04:00"/>
    <d v="1899-12-30T09:09:00"/>
    <d v="1899-12-30T00:05:00"/>
    <m/>
    <m/>
    <m/>
    <m/>
    <x v="2"/>
    <s v="Punta Blanca somero, Isla Magdalena, Baja California Sur"/>
    <m/>
    <m/>
    <m/>
    <m/>
    <m/>
    <m/>
    <m/>
    <m/>
    <m/>
    <x v="14"/>
    <x v="17"/>
    <m/>
    <m/>
    <m/>
    <x v="0"/>
    <n v="1"/>
    <m/>
    <m/>
    <s v="Somero"/>
  </r>
  <r>
    <s v="PUBLA-161011-AR-1-11-INV"/>
    <x v="4"/>
    <x v="4"/>
    <n v="2011"/>
    <d v="1899-12-30T09:04:00"/>
    <d v="1899-12-30T09:09:00"/>
    <d v="1899-12-30T00:05:00"/>
    <m/>
    <m/>
    <m/>
    <m/>
    <x v="2"/>
    <s v="Punta Blanca somero, Isla Magdalena, Baja California Sur"/>
    <m/>
    <m/>
    <m/>
    <m/>
    <m/>
    <m/>
    <m/>
    <m/>
    <m/>
    <x v="14"/>
    <x v="17"/>
    <m/>
    <m/>
    <m/>
    <x v="2"/>
    <n v="2"/>
    <m/>
    <m/>
    <s v="Somero"/>
  </r>
  <r>
    <s v="PUBLA-161011-AR-1-11-INV"/>
    <x v="4"/>
    <x v="4"/>
    <n v="2011"/>
    <d v="1899-12-30T09:04:00"/>
    <d v="1899-12-30T09:09:00"/>
    <d v="1899-12-30T00:05:00"/>
    <m/>
    <m/>
    <m/>
    <m/>
    <x v="2"/>
    <s v="Punta Blanca somero, Isla Magdalena, Baja California Sur"/>
    <m/>
    <m/>
    <m/>
    <m/>
    <m/>
    <m/>
    <m/>
    <m/>
    <m/>
    <x v="14"/>
    <x v="17"/>
    <m/>
    <m/>
    <m/>
    <x v="5"/>
    <n v="2"/>
    <m/>
    <m/>
    <s v="Somero"/>
  </r>
  <r>
    <s v="PUBLA-161011-AR-1-12-INV"/>
    <x v="4"/>
    <x v="4"/>
    <n v="2011"/>
    <d v="1899-12-30T10:14:00"/>
    <d v="1899-12-30T10:22:00"/>
    <d v="1899-12-30T00:08:00"/>
    <m/>
    <m/>
    <m/>
    <m/>
    <x v="2"/>
    <s v="Punta Blanca somero, Isla Magdalena, Baja California Sur"/>
    <m/>
    <m/>
    <m/>
    <m/>
    <m/>
    <m/>
    <m/>
    <m/>
    <m/>
    <x v="19"/>
    <x v="20"/>
    <m/>
    <m/>
    <m/>
    <x v="12"/>
    <n v="3"/>
    <m/>
    <m/>
    <s v="Somero"/>
  </r>
  <r>
    <s v="PUBLA-161011-AR-1-12-INV"/>
    <x v="4"/>
    <x v="4"/>
    <n v="2011"/>
    <d v="1899-12-30T10:14:00"/>
    <d v="1899-12-30T10:22:00"/>
    <d v="1899-12-30T00:08:00"/>
    <m/>
    <m/>
    <m/>
    <m/>
    <x v="2"/>
    <s v="Punta Blanca somero, Isla Magdalena, Baja California Sur"/>
    <m/>
    <m/>
    <m/>
    <m/>
    <m/>
    <m/>
    <m/>
    <m/>
    <m/>
    <x v="19"/>
    <x v="20"/>
    <m/>
    <m/>
    <m/>
    <x v="14"/>
    <n v="4"/>
    <m/>
    <m/>
    <s v="Somero"/>
  </r>
  <r>
    <s v="PUBLA-161011-AR-1-12-INV"/>
    <x v="4"/>
    <x v="4"/>
    <n v="2011"/>
    <d v="1899-12-30T10:14:00"/>
    <d v="1899-12-30T10:22:00"/>
    <d v="1899-12-30T00:08:00"/>
    <m/>
    <m/>
    <m/>
    <m/>
    <x v="2"/>
    <s v="Punta Blanca somero, Isla Magdalena, Baja California Sur"/>
    <m/>
    <m/>
    <m/>
    <m/>
    <m/>
    <m/>
    <m/>
    <m/>
    <m/>
    <x v="19"/>
    <x v="20"/>
    <m/>
    <m/>
    <m/>
    <x v="2"/>
    <n v="10"/>
    <m/>
    <m/>
    <s v="Somero"/>
  </r>
  <r>
    <s v="PUBLA-161011-AR-1-12-INV"/>
    <x v="4"/>
    <x v="4"/>
    <n v="2011"/>
    <d v="1899-12-30T10:14:00"/>
    <d v="1899-12-30T10:22:00"/>
    <d v="1899-12-30T00:08:00"/>
    <m/>
    <m/>
    <m/>
    <m/>
    <x v="2"/>
    <s v="Punta Blanca somero, Isla Magdalena, Baja California Sur"/>
    <m/>
    <m/>
    <m/>
    <m/>
    <m/>
    <m/>
    <m/>
    <m/>
    <m/>
    <x v="19"/>
    <x v="20"/>
    <m/>
    <m/>
    <m/>
    <x v="9"/>
    <n v="50"/>
    <m/>
    <m/>
    <s v="Somero"/>
  </r>
  <r>
    <s v="PUBLA-161011-AR-1-12-INV"/>
    <x v="4"/>
    <x v="4"/>
    <n v="2011"/>
    <d v="1899-12-30T10:14:00"/>
    <d v="1899-12-30T10:22:00"/>
    <d v="1899-12-30T00:08:00"/>
    <m/>
    <m/>
    <m/>
    <m/>
    <x v="2"/>
    <s v="Punta Blanca somero, Isla Magdalena, Baja California Sur"/>
    <m/>
    <m/>
    <m/>
    <m/>
    <m/>
    <m/>
    <m/>
    <m/>
    <m/>
    <x v="19"/>
    <x v="20"/>
    <m/>
    <m/>
    <m/>
    <x v="5"/>
    <n v="16"/>
    <m/>
    <m/>
    <s v="Somero"/>
  </r>
  <r>
    <s v="PUBLA-141011-AR-1-1-INV"/>
    <x v="4"/>
    <x v="6"/>
    <n v="2011"/>
    <d v="1899-12-30T08:56:00"/>
    <d v="1899-12-30T08:59:00"/>
    <d v="1899-12-30T00:03:00"/>
    <m/>
    <m/>
    <m/>
    <m/>
    <x v="3"/>
    <s v="Punta Blanca Garropas, Isla Magdalena, Baja California Sur"/>
    <m/>
    <m/>
    <m/>
    <m/>
    <m/>
    <m/>
    <m/>
    <m/>
    <m/>
    <x v="20"/>
    <x v="21"/>
    <m/>
    <m/>
    <m/>
    <x v="2"/>
    <n v="2"/>
    <m/>
    <m/>
    <m/>
  </r>
  <r>
    <s v="PUBLA-141011-AR-1-1-INV"/>
    <x v="4"/>
    <x v="6"/>
    <n v="2011"/>
    <d v="1899-12-30T08:56:00"/>
    <d v="1899-12-30T08:59:00"/>
    <d v="1899-12-30T00:03:00"/>
    <m/>
    <m/>
    <m/>
    <m/>
    <x v="3"/>
    <s v="Punta Blanca Garropas, Isla Magdalena, Baja California Sur"/>
    <m/>
    <m/>
    <m/>
    <m/>
    <m/>
    <m/>
    <m/>
    <m/>
    <m/>
    <x v="20"/>
    <x v="21"/>
    <m/>
    <m/>
    <m/>
    <x v="5"/>
    <n v="1"/>
    <m/>
    <m/>
    <m/>
  </r>
  <r>
    <s v="PUBLA-141011-AR-1-2-INV"/>
    <x v="4"/>
    <x v="6"/>
    <n v="2011"/>
    <d v="1899-12-30T10:20:00"/>
    <d v="1899-12-30T10:21:00"/>
    <d v="1899-12-30T00:01:00"/>
    <m/>
    <m/>
    <m/>
    <m/>
    <x v="3"/>
    <s v="Punta Blanca Garropas, Isla Magdalena, Baja California Sur"/>
    <m/>
    <m/>
    <m/>
    <m/>
    <m/>
    <m/>
    <m/>
    <m/>
    <m/>
    <x v="21"/>
    <x v="22"/>
    <m/>
    <m/>
    <m/>
    <x v="1"/>
    <n v="2"/>
    <m/>
    <m/>
    <m/>
  </r>
  <r>
    <s v="PUBLA-141011-AR-1-2-INV"/>
    <x v="4"/>
    <x v="6"/>
    <n v="2011"/>
    <d v="1899-12-30T10:20:00"/>
    <d v="1899-12-30T10:21:00"/>
    <d v="1899-12-30T00:01:00"/>
    <m/>
    <m/>
    <m/>
    <m/>
    <x v="3"/>
    <s v="Punta Blanca Garropas, Isla Magdalena, Baja California Sur"/>
    <m/>
    <m/>
    <m/>
    <m/>
    <m/>
    <m/>
    <m/>
    <m/>
    <m/>
    <x v="21"/>
    <x v="22"/>
    <m/>
    <m/>
    <m/>
    <x v="2"/>
    <n v="4"/>
    <m/>
    <m/>
    <m/>
  </r>
  <r>
    <s v="PUBLA-141011-AR-1-2-INV"/>
    <x v="4"/>
    <x v="6"/>
    <n v="2011"/>
    <d v="1899-12-30T10:20:00"/>
    <d v="1899-12-30T10:21:00"/>
    <d v="1899-12-30T00:01:00"/>
    <m/>
    <m/>
    <m/>
    <m/>
    <x v="3"/>
    <s v="Punta Blanca Garropas, Isla Magdalena, Baja California Sur"/>
    <m/>
    <m/>
    <m/>
    <m/>
    <m/>
    <m/>
    <m/>
    <m/>
    <m/>
    <x v="21"/>
    <x v="22"/>
    <m/>
    <m/>
    <m/>
    <x v="5"/>
    <n v="2"/>
    <m/>
    <m/>
    <m/>
  </r>
  <r>
    <s v="PUBLA-141011-CR-1-3-INV"/>
    <x v="5"/>
    <x v="6"/>
    <n v="2011"/>
    <d v="1899-12-30T09:17:00"/>
    <d v="1899-12-30T09:25:00"/>
    <d v="1899-12-30T00:08:00"/>
    <m/>
    <m/>
    <m/>
    <m/>
    <x v="3"/>
    <s v="Punta Blanca Garropas, Isla Magdalena, Baja California Sur"/>
    <m/>
    <m/>
    <m/>
    <m/>
    <m/>
    <m/>
    <m/>
    <m/>
    <m/>
    <x v="22"/>
    <x v="21"/>
    <m/>
    <m/>
    <m/>
    <x v="2"/>
    <n v="5"/>
    <m/>
    <m/>
    <m/>
  </r>
  <r>
    <s v="PUBLA-141011-CR-1-4-INV"/>
    <x v="5"/>
    <x v="6"/>
    <n v="2011"/>
    <d v="1899-12-30T10:38:00"/>
    <d v="1899-12-30T10:42:00"/>
    <d v="1899-12-30T00:04:00"/>
    <m/>
    <m/>
    <m/>
    <m/>
    <x v="3"/>
    <s v="Punta Blanca Garropas, Isla Magdalena, Baja California Sur"/>
    <m/>
    <m/>
    <m/>
    <m/>
    <m/>
    <m/>
    <m/>
    <m/>
    <m/>
    <x v="21"/>
    <x v="23"/>
    <m/>
    <m/>
    <m/>
    <x v="3"/>
    <n v="18"/>
    <m/>
    <m/>
    <m/>
  </r>
  <r>
    <s v="PUBLA-141011-CR-1-4-INV"/>
    <x v="5"/>
    <x v="6"/>
    <n v="2011"/>
    <d v="1899-12-30T10:38:00"/>
    <d v="1899-12-30T10:42:00"/>
    <d v="1899-12-30T00:04:00"/>
    <m/>
    <m/>
    <m/>
    <m/>
    <x v="3"/>
    <s v="Punta Blanca Garropas, Isla Magdalena, Baja California Sur"/>
    <m/>
    <m/>
    <m/>
    <m/>
    <m/>
    <m/>
    <m/>
    <m/>
    <m/>
    <x v="21"/>
    <x v="23"/>
    <m/>
    <m/>
    <m/>
    <x v="1"/>
    <n v="1"/>
    <m/>
    <m/>
    <m/>
  </r>
  <r>
    <s v="PUBLA-141011-CR-1-4-INV"/>
    <x v="5"/>
    <x v="6"/>
    <n v="2011"/>
    <d v="1899-12-30T10:38:00"/>
    <d v="1899-12-30T10:42:00"/>
    <d v="1899-12-30T00:04:00"/>
    <m/>
    <m/>
    <m/>
    <m/>
    <x v="3"/>
    <s v="Punta Blanca Garropas, Isla Magdalena, Baja California Sur"/>
    <m/>
    <m/>
    <m/>
    <m/>
    <m/>
    <m/>
    <m/>
    <m/>
    <m/>
    <x v="21"/>
    <x v="23"/>
    <m/>
    <m/>
    <m/>
    <x v="2"/>
    <n v="4"/>
    <m/>
    <m/>
    <m/>
  </r>
  <r>
    <s v="PUBLA-141011-GH-1-5-INV"/>
    <x v="2"/>
    <x v="6"/>
    <n v="2011"/>
    <d v="1899-12-30T09:31:00"/>
    <d v="1899-12-30T09:37:00"/>
    <d v="1899-12-30T00:06:00"/>
    <m/>
    <m/>
    <m/>
    <m/>
    <x v="3"/>
    <s v="Punta Blanca Garropas, Isla Magdalena, Baja California Sur"/>
    <m/>
    <m/>
    <m/>
    <m/>
    <m/>
    <m/>
    <m/>
    <m/>
    <m/>
    <x v="23"/>
    <x v="24"/>
    <m/>
    <m/>
    <m/>
    <x v="3"/>
    <n v="13"/>
    <m/>
    <m/>
    <m/>
  </r>
  <r>
    <s v="PUBLA-141011-GH-1-5-INV"/>
    <x v="2"/>
    <x v="6"/>
    <n v="2011"/>
    <d v="1899-12-30T09:31:00"/>
    <d v="1899-12-30T09:37:00"/>
    <d v="1899-12-30T00:06:00"/>
    <m/>
    <m/>
    <m/>
    <m/>
    <x v="3"/>
    <s v="Punta Blanca Garropas, Isla Magdalena, Baja California Sur"/>
    <m/>
    <m/>
    <m/>
    <m/>
    <m/>
    <m/>
    <m/>
    <m/>
    <m/>
    <x v="23"/>
    <x v="24"/>
    <m/>
    <m/>
    <m/>
    <x v="12"/>
    <n v="3"/>
    <m/>
    <m/>
    <m/>
  </r>
  <r>
    <s v="PUBLA-141011-GH-1-6-INV"/>
    <x v="2"/>
    <x v="6"/>
    <n v="2011"/>
    <d v="1899-12-30T10:48:00"/>
    <d v="1899-12-30T10:53:00"/>
    <d v="1899-12-30T00:05:00"/>
    <m/>
    <m/>
    <m/>
    <m/>
    <x v="3"/>
    <s v="Punta Blanca Garropas, Isla Magdalena, Baja California Sur"/>
    <m/>
    <m/>
    <m/>
    <m/>
    <m/>
    <m/>
    <m/>
    <m/>
    <m/>
    <x v="24"/>
    <x v="25"/>
    <m/>
    <m/>
    <m/>
    <x v="3"/>
    <n v="58"/>
    <m/>
    <m/>
    <m/>
  </r>
  <r>
    <s v="PUBLA-141011-GH-1-6-INV"/>
    <x v="2"/>
    <x v="6"/>
    <n v="2011"/>
    <d v="1899-12-30T10:48:00"/>
    <d v="1899-12-30T10:53:00"/>
    <d v="1899-12-30T00:05:00"/>
    <m/>
    <m/>
    <m/>
    <m/>
    <x v="3"/>
    <s v="Punta Blanca Garropas, Isla Magdalena, Baja California Sur"/>
    <m/>
    <m/>
    <m/>
    <m/>
    <m/>
    <m/>
    <m/>
    <m/>
    <m/>
    <x v="24"/>
    <x v="25"/>
    <m/>
    <m/>
    <m/>
    <x v="12"/>
    <n v="2"/>
    <m/>
    <m/>
    <m/>
  </r>
  <r>
    <s v="PUBLA-141011-GH-1-6-INV"/>
    <x v="2"/>
    <x v="6"/>
    <n v="2011"/>
    <d v="1899-12-30T10:48:00"/>
    <d v="1899-12-30T10:53:00"/>
    <d v="1899-12-30T00:05:00"/>
    <m/>
    <m/>
    <m/>
    <m/>
    <x v="3"/>
    <s v="Punta Blanca Garropas, Isla Magdalena, Baja California Sur"/>
    <m/>
    <m/>
    <m/>
    <m/>
    <m/>
    <m/>
    <m/>
    <m/>
    <m/>
    <x v="24"/>
    <x v="25"/>
    <m/>
    <m/>
    <m/>
    <x v="1"/>
    <n v="6"/>
    <m/>
    <m/>
    <m/>
  </r>
  <r>
    <s v="PUBLA-141011-NV-1-7-INV"/>
    <x v="1"/>
    <x v="6"/>
    <n v="2011"/>
    <d v="1899-12-30T09:22:00"/>
    <d v="1899-12-30T09:32:00"/>
    <d v="1899-12-30T00:10:00"/>
    <m/>
    <m/>
    <m/>
    <m/>
    <x v="3"/>
    <s v="Punta Blanca Garropas, Isla Magdalena, Baja California Sur"/>
    <m/>
    <m/>
    <m/>
    <m/>
    <m/>
    <m/>
    <m/>
    <m/>
    <m/>
    <x v="23"/>
    <x v="26"/>
    <m/>
    <m/>
    <m/>
    <x v="3"/>
    <n v="39"/>
    <m/>
    <m/>
    <m/>
  </r>
  <r>
    <s v="PUBLA-141011-NV-1-7-INV"/>
    <x v="1"/>
    <x v="6"/>
    <n v="2011"/>
    <d v="1899-12-30T09:22:00"/>
    <d v="1899-12-30T09:32:00"/>
    <d v="1899-12-30T00:10:00"/>
    <m/>
    <m/>
    <m/>
    <m/>
    <x v="3"/>
    <s v="Punta Blanca Garropas, Isla Magdalena, Baja California Sur"/>
    <m/>
    <m/>
    <m/>
    <m/>
    <m/>
    <m/>
    <m/>
    <m/>
    <m/>
    <x v="23"/>
    <x v="26"/>
    <m/>
    <m/>
    <m/>
    <x v="2"/>
    <n v="5"/>
    <m/>
    <m/>
    <m/>
  </r>
  <r>
    <s v="PUBLA-141011-NV-1-7-INV"/>
    <x v="1"/>
    <x v="6"/>
    <n v="2011"/>
    <d v="1899-12-30T09:22:00"/>
    <d v="1899-12-30T09:32:00"/>
    <d v="1899-12-30T00:10:00"/>
    <m/>
    <m/>
    <m/>
    <m/>
    <x v="3"/>
    <s v="Punta Blanca Garropas, Isla Magdalena, Baja California Sur"/>
    <m/>
    <m/>
    <m/>
    <m/>
    <m/>
    <m/>
    <m/>
    <m/>
    <m/>
    <x v="23"/>
    <x v="26"/>
    <m/>
    <m/>
    <m/>
    <x v="5"/>
    <n v="1"/>
    <m/>
    <m/>
    <m/>
  </r>
  <r>
    <s v="PUBLA-141011-NV-1-8-INV"/>
    <x v="1"/>
    <x v="6"/>
    <n v="2011"/>
    <d v="1899-12-30T10:44:00"/>
    <d v="1899-12-30T10:56:00"/>
    <d v="1899-12-30T00:12:00"/>
    <m/>
    <m/>
    <m/>
    <m/>
    <x v="3"/>
    <s v="Punta Blanca Garropas, Isla Magdalena, Baja California Sur"/>
    <m/>
    <m/>
    <m/>
    <m/>
    <m/>
    <m/>
    <m/>
    <m/>
    <m/>
    <x v="24"/>
    <x v="25"/>
    <m/>
    <m/>
    <m/>
    <x v="3"/>
    <n v="2"/>
    <m/>
    <m/>
    <m/>
  </r>
  <r>
    <s v="PUBLA-141011-NV-1-8-INV"/>
    <x v="1"/>
    <x v="6"/>
    <n v="2011"/>
    <d v="1899-12-30T10:44:00"/>
    <d v="1899-12-30T10:56:00"/>
    <d v="1899-12-30T00:12:00"/>
    <m/>
    <m/>
    <m/>
    <m/>
    <x v="3"/>
    <s v="Punta Blanca Garropas, Isla Magdalena, Baja California Sur"/>
    <m/>
    <m/>
    <m/>
    <m/>
    <m/>
    <m/>
    <m/>
    <m/>
    <m/>
    <x v="24"/>
    <x v="25"/>
    <m/>
    <m/>
    <m/>
    <x v="12"/>
    <n v="1"/>
    <m/>
    <m/>
    <m/>
  </r>
  <r>
    <s v="PUBLA-141011-NV-1-8-INV"/>
    <x v="1"/>
    <x v="6"/>
    <n v="2011"/>
    <d v="1899-12-30T10:44:00"/>
    <d v="1899-12-30T10:56:00"/>
    <d v="1899-12-30T00:12:00"/>
    <m/>
    <m/>
    <m/>
    <m/>
    <x v="3"/>
    <s v="Punta Blanca Garropas, Isla Magdalena, Baja California Sur"/>
    <m/>
    <m/>
    <m/>
    <m/>
    <m/>
    <m/>
    <m/>
    <m/>
    <m/>
    <x v="24"/>
    <x v="25"/>
    <m/>
    <m/>
    <m/>
    <x v="1"/>
    <n v="5"/>
    <m/>
    <m/>
    <m/>
  </r>
  <r>
    <s v="PUBLA-141011-NV-1-8-INV"/>
    <x v="1"/>
    <x v="6"/>
    <n v="2011"/>
    <d v="1899-12-30T10:44:00"/>
    <d v="1899-12-30T10:56:00"/>
    <d v="1899-12-30T00:12:00"/>
    <m/>
    <m/>
    <m/>
    <m/>
    <x v="3"/>
    <s v="Punta Blanca Garropas, Isla Magdalena, Baja California Sur"/>
    <m/>
    <m/>
    <m/>
    <m/>
    <m/>
    <m/>
    <m/>
    <m/>
    <m/>
    <x v="24"/>
    <x v="25"/>
    <m/>
    <m/>
    <m/>
    <x v="2"/>
    <n v="11"/>
    <m/>
    <m/>
    <m/>
  </r>
  <r>
    <s v="PUBLA-141011-NV-1-8-INV"/>
    <x v="1"/>
    <x v="6"/>
    <n v="2011"/>
    <d v="1899-12-30T10:44:00"/>
    <d v="1899-12-30T10:56:00"/>
    <d v="1899-12-30T00:12:00"/>
    <m/>
    <m/>
    <m/>
    <m/>
    <x v="3"/>
    <s v="Punta Blanca Garropas, Isla Magdalena, Baja California Sur"/>
    <m/>
    <m/>
    <m/>
    <m/>
    <m/>
    <m/>
    <m/>
    <m/>
    <m/>
    <x v="24"/>
    <x v="25"/>
    <m/>
    <m/>
    <m/>
    <x v="11"/>
    <n v="1"/>
    <m/>
    <m/>
    <m/>
  </r>
  <r>
    <s v="PUBLA-141011-NV-1-8-INV"/>
    <x v="1"/>
    <x v="6"/>
    <n v="2011"/>
    <d v="1899-12-30T10:44:00"/>
    <d v="1899-12-30T10:56:00"/>
    <d v="1899-12-30T00:12:00"/>
    <m/>
    <m/>
    <m/>
    <m/>
    <x v="3"/>
    <s v="Punta Blanca Garropas, Isla Magdalena, Baja California Sur"/>
    <m/>
    <m/>
    <m/>
    <m/>
    <m/>
    <m/>
    <m/>
    <m/>
    <m/>
    <x v="24"/>
    <x v="25"/>
    <m/>
    <m/>
    <m/>
    <x v="8"/>
    <n v="2"/>
    <m/>
    <m/>
    <m/>
  </r>
  <r>
    <s v="PUBLA-141011-RR-1-9-INV"/>
    <x v="0"/>
    <x v="6"/>
    <n v="2011"/>
    <d v="1899-12-30T09:25:00"/>
    <d v="1899-12-30T09:32:00"/>
    <d v="1899-12-30T00:07:00"/>
    <m/>
    <m/>
    <m/>
    <m/>
    <x v="3"/>
    <s v="Punta Blanca Garropas, Isla Magdalena, Baja California Sur"/>
    <m/>
    <m/>
    <m/>
    <m/>
    <m/>
    <m/>
    <m/>
    <m/>
    <m/>
    <x v="23"/>
    <x v="24"/>
    <m/>
    <m/>
    <m/>
    <x v="3"/>
    <n v="4"/>
    <m/>
    <m/>
    <m/>
  </r>
  <r>
    <s v="PUBLA-141011-RR-1-9-INV"/>
    <x v="0"/>
    <x v="6"/>
    <n v="2011"/>
    <d v="1899-12-30T09:25:00"/>
    <d v="1899-12-30T09:32:00"/>
    <d v="1899-12-30T00:07:00"/>
    <m/>
    <m/>
    <m/>
    <m/>
    <x v="3"/>
    <s v="Punta Blanca Garropas, Isla Magdalena, Baja California Sur"/>
    <m/>
    <m/>
    <m/>
    <m/>
    <m/>
    <m/>
    <m/>
    <m/>
    <m/>
    <x v="23"/>
    <x v="24"/>
    <m/>
    <m/>
    <m/>
    <x v="9"/>
    <n v="4"/>
    <m/>
    <m/>
    <m/>
  </r>
  <r>
    <s v="PUBLA-141011-RR-1-9-INV"/>
    <x v="0"/>
    <x v="6"/>
    <n v="2011"/>
    <d v="1899-12-30T09:25:00"/>
    <d v="1899-12-30T09:32:00"/>
    <d v="1899-12-30T00:07:00"/>
    <m/>
    <m/>
    <m/>
    <m/>
    <x v="3"/>
    <s v="Punta Blanca Garropas, Isla Magdalena, Baja California Sur"/>
    <m/>
    <m/>
    <m/>
    <m/>
    <m/>
    <m/>
    <m/>
    <m/>
    <m/>
    <x v="23"/>
    <x v="24"/>
    <m/>
    <m/>
    <m/>
    <x v="5"/>
    <n v="1"/>
    <m/>
    <m/>
    <m/>
  </r>
  <r>
    <s v="PUBLA-141011-RR-1-10-INV"/>
    <x v="0"/>
    <x v="6"/>
    <n v="2011"/>
    <d v="1899-12-30T10:35:00"/>
    <d v="1899-12-30T10:44:00"/>
    <d v="1899-12-30T00:09:00"/>
    <m/>
    <m/>
    <m/>
    <m/>
    <x v="3"/>
    <s v="Punta Blanca Garropas, Isla Magdalena, Baja California Sur"/>
    <m/>
    <m/>
    <m/>
    <m/>
    <m/>
    <m/>
    <m/>
    <m/>
    <m/>
    <x v="24"/>
    <x v="25"/>
    <m/>
    <m/>
    <m/>
    <x v="0"/>
    <n v="2"/>
    <m/>
    <m/>
    <m/>
  </r>
  <r>
    <s v="PUBLA-141011-RR-1-10-INV"/>
    <x v="0"/>
    <x v="6"/>
    <n v="2011"/>
    <d v="1899-12-30T10:35:00"/>
    <d v="1899-12-30T10:44:00"/>
    <d v="1899-12-30T00:09:00"/>
    <m/>
    <m/>
    <m/>
    <m/>
    <x v="3"/>
    <s v="Punta Blanca Garropas, Isla Magdalena, Baja California Sur"/>
    <m/>
    <m/>
    <m/>
    <m/>
    <m/>
    <m/>
    <m/>
    <m/>
    <m/>
    <x v="24"/>
    <x v="25"/>
    <m/>
    <m/>
    <m/>
    <x v="3"/>
    <n v="50"/>
    <m/>
    <m/>
    <m/>
  </r>
  <r>
    <s v="PUBLA-141011-RR-1-10-INV"/>
    <x v="0"/>
    <x v="6"/>
    <n v="2011"/>
    <d v="1899-12-30T10:35:00"/>
    <d v="1899-12-30T10:44:00"/>
    <d v="1899-12-30T00:09:00"/>
    <m/>
    <m/>
    <m/>
    <m/>
    <x v="3"/>
    <s v="Punta Blanca Garropas, Isla Magdalena, Baja California Sur"/>
    <m/>
    <m/>
    <m/>
    <m/>
    <m/>
    <m/>
    <m/>
    <m/>
    <m/>
    <x v="24"/>
    <x v="25"/>
    <m/>
    <m/>
    <m/>
    <x v="13"/>
    <n v="3"/>
    <m/>
    <m/>
    <m/>
  </r>
  <r>
    <s v="PUBLA-141011-RR-1-10-INV"/>
    <x v="0"/>
    <x v="6"/>
    <n v="2011"/>
    <d v="1899-12-30T10:35:00"/>
    <d v="1899-12-30T10:44:00"/>
    <d v="1899-12-30T00:09:00"/>
    <m/>
    <m/>
    <m/>
    <m/>
    <x v="3"/>
    <s v="Punta Blanca Garropas, Isla Magdalena, Baja California Sur"/>
    <m/>
    <m/>
    <m/>
    <m/>
    <m/>
    <m/>
    <m/>
    <m/>
    <m/>
    <x v="24"/>
    <x v="25"/>
    <m/>
    <m/>
    <m/>
    <x v="2"/>
    <n v="16"/>
    <m/>
    <m/>
    <m/>
  </r>
  <r>
    <s v="PUBLA-141011-RR-1-10-INV"/>
    <x v="0"/>
    <x v="6"/>
    <n v="2011"/>
    <d v="1899-12-30T10:35:00"/>
    <d v="1899-12-30T10:44:00"/>
    <d v="1899-12-30T00:09:00"/>
    <m/>
    <m/>
    <m/>
    <m/>
    <x v="3"/>
    <s v="Punta Blanca Garropas, Isla Magdalena, Baja California Sur"/>
    <m/>
    <m/>
    <m/>
    <m/>
    <m/>
    <m/>
    <m/>
    <m/>
    <m/>
    <x v="24"/>
    <x v="25"/>
    <m/>
    <m/>
    <m/>
    <x v="5"/>
    <n v="1"/>
    <m/>
    <m/>
    <m/>
  </r>
  <r>
    <s v="PUBLA-141011-RR-1-10-INV"/>
    <x v="0"/>
    <x v="6"/>
    <n v="2011"/>
    <d v="1899-12-30T10:35:00"/>
    <d v="1899-12-30T10:44:00"/>
    <d v="1899-12-30T00:09:00"/>
    <m/>
    <m/>
    <m/>
    <m/>
    <x v="3"/>
    <s v="Punta Blanca Garropas, Isla Magdalena, Baja California Sur"/>
    <m/>
    <m/>
    <m/>
    <m/>
    <m/>
    <m/>
    <m/>
    <m/>
    <m/>
    <x v="24"/>
    <x v="25"/>
    <m/>
    <m/>
    <m/>
    <x v="8"/>
    <n v="3"/>
    <m/>
    <m/>
    <m/>
  </r>
  <r>
    <s v="PUBLA-141011-RR-1-11-INV"/>
    <x v="6"/>
    <x v="6"/>
    <n v="2011"/>
    <d v="1899-12-30T09:07:00"/>
    <d v="1899-12-30T09:12:00"/>
    <d v="1899-12-30T00:05:00"/>
    <m/>
    <m/>
    <m/>
    <m/>
    <x v="3"/>
    <s v="Punta Blanca Garropas, Isla Magdalena, Baja California Sur"/>
    <m/>
    <m/>
    <m/>
    <m/>
    <m/>
    <m/>
    <m/>
    <m/>
    <m/>
    <x v="25"/>
    <x v="21"/>
    <m/>
    <m/>
    <m/>
    <x v="6"/>
    <n v="0"/>
    <m/>
    <m/>
    <m/>
  </r>
  <r>
    <s v="PUBLA-141011-OR-1-12-INV"/>
    <x v="3"/>
    <x v="6"/>
    <n v="2011"/>
    <d v="1899-12-30T09:38:00"/>
    <d v="1899-12-30T09:43:00"/>
    <d v="1899-12-30T00:05:00"/>
    <m/>
    <m/>
    <m/>
    <m/>
    <x v="3"/>
    <s v="Punta Blanca Garropas, Isla Magdalena, Baja California Sur"/>
    <m/>
    <m/>
    <m/>
    <m/>
    <m/>
    <m/>
    <m/>
    <m/>
    <m/>
    <x v="26"/>
    <x v="27"/>
    <m/>
    <m/>
    <m/>
    <x v="2"/>
    <n v="1"/>
    <m/>
    <m/>
    <m/>
  </r>
  <r>
    <s v="PUBLA-141011-OR-1-12-INV"/>
    <x v="3"/>
    <x v="6"/>
    <n v="2011"/>
    <d v="1899-12-30T09:38:00"/>
    <d v="1899-12-30T09:43:00"/>
    <d v="1899-12-30T00:05:00"/>
    <m/>
    <m/>
    <m/>
    <m/>
    <x v="3"/>
    <s v="Punta Blanca Garropas, Isla Magdalena, Baja California Sur"/>
    <m/>
    <m/>
    <m/>
    <m/>
    <m/>
    <m/>
    <m/>
    <m/>
    <m/>
    <x v="26"/>
    <x v="27"/>
    <m/>
    <m/>
    <m/>
    <x v="5"/>
    <n v="1"/>
    <m/>
    <m/>
    <m/>
  </r>
  <r>
    <s v="PUBLA-141011-OR-1-13-INV"/>
    <x v="3"/>
    <x v="6"/>
    <n v="2011"/>
    <d v="1899-12-30T10:57:00"/>
    <d v="1899-12-30T11:04:00"/>
    <d v="1899-12-30T00:07:00"/>
    <m/>
    <m/>
    <m/>
    <m/>
    <x v="3"/>
    <s v="Punta Blanca Garropas, Isla Magdalena, Baja California Sur"/>
    <m/>
    <m/>
    <m/>
    <m/>
    <m/>
    <m/>
    <m/>
    <m/>
    <m/>
    <x v="21"/>
    <x v="23"/>
    <m/>
    <m/>
    <m/>
    <x v="0"/>
    <n v="2"/>
    <m/>
    <m/>
    <m/>
  </r>
  <r>
    <s v="PUBLA-141011-OR-1-13-INV"/>
    <x v="3"/>
    <x v="6"/>
    <n v="2011"/>
    <d v="1899-12-30T10:57:00"/>
    <d v="1899-12-30T11:04:00"/>
    <d v="1899-12-30T00:07:00"/>
    <m/>
    <m/>
    <m/>
    <m/>
    <x v="3"/>
    <s v="Punta Blanca Garropas, Isla Magdalena, Baja California Sur"/>
    <m/>
    <m/>
    <m/>
    <m/>
    <m/>
    <m/>
    <m/>
    <m/>
    <m/>
    <x v="21"/>
    <x v="23"/>
    <m/>
    <m/>
    <m/>
    <x v="3"/>
    <n v="50"/>
    <m/>
    <m/>
    <m/>
  </r>
  <r>
    <s v="PUBLA-141011-OR-1-13-INV"/>
    <x v="3"/>
    <x v="6"/>
    <n v="2011"/>
    <d v="1899-12-30T10:57:00"/>
    <d v="1899-12-30T11:04:00"/>
    <d v="1899-12-30T00:07:00"/>
    <m/>
    <m/>
    <m/>
    <m/>
    <x v="3"/>
    <s v="Punta Blanca Garropas, Isla Magdalena, Baja California Sur"/>
    <m/>
    <m/>
    <m/>
    <m/>
    <m/>
    <m/>
    <m/>
    <m/>
    <m/>
    <x v="21"/>
    <x v="23"/>
    <m/>
    <m/>
    <m/>
    <x v="12"/>
    <n v="5"/>
    <m/>
    <m/>
    <m/>
  </r>
  <r>
    <s v="PUBLA-141011-OR-1-13-INV"/>
    <x v="3"/>
    <x v="6"/>
    <n v="2011"/>
    <d v="1899-12-30T10:57:00"/>
    <d v="1899-12-30T11:04:00"/>
    <d v="1899-12-30T00:07:00"/>
    <m/>
    <m/>
    <m/>
    <m/>
    <x v="3"/>
    <s v="Punta Blanca Garropas, Isla Magdalena, Baja California Sur"/>
    <m/>
    <m/>
    <m/>
    <m/>
    <m/>
    <m/>
    <m/>
    <m/>
    <m/>
    <x v="21"/>
    <x v="23"/>
    <m/>
    <m/>
    <m/>
    <x v="1"/>
    <n v="5"/>
    <m/>
    <m/>
    <m/>
  </r>
  <r>
    <s v="PUBLA-141011-OR-1-13-INV"/>
    <x v="3"/>
    <x v="6"/>
    <n v="2011"/>
    <d v="1899-12-30T10:57:00"/>
    <d v="1899-12-30T11:04:00"/>
    <d v="1899-12-30T00:07:00"/>
    <m/>
    <m/>
    <m/>
    <m/>
    <x v="3"/>
    <s v="Punta Blanca Garropas, Isla Magdalena, Baja California Sur"/>
    <m/>
    <m/>
    <m/>
    <m/>
    <m/>
    <m/>
    <m/>
    <m/>
    <m/>
    <x v="21"/>
    <x v="23"/>
    <m/>
    <m/>
    <m/>
    <x v="2"/>
    <n v="6"/>
    <m/>
    <m/>
    <m/>
  </r>
  <r>
    <s v="PUBLA-141011-OR-1-13-INV"/>
    <x v="3"/>
    <x v="6"/>
    <n v="2011"/>
    <d v="1899-12-30T10:57:00"/>
    <d v="1899-12-30T11:04:00"/>
    <d v="1899-12-30T00:07:00"/>
    <m/>
    <m/>
    <m/>
    <m/>
    <x v="3"/>
    <s v="Punta Blanca Garropas, Isla Magdalena, Baja California Sur"/>
    <m/>
    <m/>
    <m/>
    <m/>
    <m/>
    <m/>
    <m/>
    <m/>
    <m/>
    <x v="21"/>
    <x v="23"/>
    <m/>
    <m/>
    <m/>
    <x v="5"/>
    <n v="3"/>
    <m/>
    <m/>
    <m/>
  </r>
  <r>
    <s v="PUBLA-141011-OR-1-13-INV"/>
    <x v="3"/>
    <x v="6"/>
    <n v="2011"/>
    <d v="1899-12-30T10:57:00"/>
    <d v="1899-12-30T11:04:00"/>
    <d v="1899-12-30T00:07:00"/>
    <m/>
    <m/>
    <m/>
    <m/>
    <x v="3"/>
    <s v="Punta Blanca Garropas, Isla Magdalena, Baja California Sur"/>
    <m/>
    <m/>
    <m/>
    <m/>
    <m/>
    <m/>
    <m/>
    <m/>
    <m/>
    <x v="21"/>
    <x v="23"/>
    <m/>
    <m/>
    <m/>
    <x v="8"/>
    <n v="4"/>
    <m/>
    <m/>
    <m/>
  </r>
  <r>
    <s v="PUBLA-171011-GH-1-1-INV"/>
    <x v="2"/>
    <x v="7"/>
    <n v="2011"/>
    <d v="1899-12-30T09:38:00"/>
    <d v="1899-12-30T09:46:00"/>
    <d v="1899-12-30T00:08:00"/>
    <m/>
    <m/>
    <m/>
    <m/>
    <x v="4"/>
    <s v="Punta Blanca, Isla Magdalena, Baja California Sur"/>
    <m/>
    <m/>
    <m/>
    <m/>
    <m/>
    <m/>
    <m/>
    <m/>
    <m/>
    <x v="27"/>
    <x v="28"/>
    <m/>
    <m/>
    <m/>
    <x v="0"/>
    <n v="2"/>
    <m/>
    <m/>
    <m/>
  </r>
  <r>
    <s v="PUBLA-171011-GH-1-1-INV"/>
    <x v="2"/>
    <x v="7"/>
    <n v="2011"/>
    <d v="1899-12-30T09:38:00"/>
    <d v="1899-12-30T09:46:00"/>
    <d v="1899-12-30T00:08:00"/>
    <m/>
    <m/>
    <m/>
    <m/>
    <x v="4"/>
    <s v="Punta Blanca, Isla Magdalena, Baja California Sur"/>
    <m/>
    <m/>
    <m/>
    <m/>
    <m/>
    <m/>
    <m/>
    <m/>
    <m/>
    <x v="27"/>
    <x v="28"/>
    <m/>
    <m/>
    <m/>
    <x v="3"/>
    <n v="54"/>
    <m/>
    <m/>
    <m/>
  </r>
  <r>
    <s v="PUBLA-171011-GH-1-1-INV"/>
    <x v="2"/>
    <x v="7"/>
    <n v="2011"/>
    <d v="1899-12-30T09:38:00"/>
    <d v="1899-12-30T09:46:00"/>
    <d v="1899-12-30T00:08:00"/>
    <m/>
    <m/>
    <m/>
    <m/>
    <x v="4"/>
    <s v="Punta Blanca, Isla Magdalena, Baja California Sur"/>
    <m/>
    <m/>
    <m/>
    <m/>
    <m/>
    <m/>
    <m/>
    <m/>
    <m/>
    <x v="27"/>
    <x v="28"/>
    <m/>
    <m/>
    <m/>
    <x v="12"/>
    <n v="130"/>
    <m/>
    <m/>
    <m/>
  </r>
  <r>
    <s v="PUBLA-171011-GH-1-1-INV"/>
    <x v="2"/>
    <x v="7"/>
    <n v="2011"/>
    <d v="1899-12-30T09:38:00"/>
    <d v="1899-12-30T09:46:00"/>
    <d v="1899-12-30T00:08:00"/>
    <m/>
    <m/>
    <m/>
    <m/>
    <x v="4"/>
    <s v="Punta Blanca, Isla Magdalena, Baja California Sur"/>
    <m/>
    <m/>
    <m/>
    <m/>
    <m/>
    <m/>
    <m/>
    <m/>
    <m/>
    <x v="27"/>
    <x v="28"/>
    <m/>
    <m/>
    <m/>
    <x v="13"/>
    <n v="3"/>
    <m/>
    <m/>
    <m/>
  </r>
  <r>
    <s v="PUBLA-171011-GH-1-1-INV"/>
    <x v="2"/>
    <x v="7"/>
    <n v="2011"/>
    <d v="1899-12-30T09:38:00"/>
    <d v="1899-12-30T09:46:00"/>
    <d v="1899-12-30T00:08:00"/>
    <m/>
    <m/>
    <m/>
    <m/>
    <x v="4"/>
    <s v="Punta Blanca, Isla Magdalena, Baja California Sur"/>
    <m/>
    <m/>
    <m/>
    <m/>
    <m/>
    <m/>
    <m/>
    <m/>
    <m/>
    <x v="27"/>
    <x v="28"/>
    <m/>
    <m/>
    <m/>
    <x v="1"/>
    <n v="1"/>
    <m/>
    <m/>
    <m/>
  </r>
  <r>
    <s v="PUBLA-171011-GH-1-1-INV"/>
    <x v="2"/>
    <x v="7"/>
    <n v="2011"/>
    <d v="1899-12-30T09:38:00"/>
    <d v="1899-12-30T09:46:00"/>
    <d v="1899-12-30T00:08:00"/>
    <m/>
    <m/>
    <m/>
    <m/>
    <x v="4"/>
    <s v="Punta Blanca, Isla Magdalena, Baja California Sur"/>
    <m/>
    <m/>
    <m/>
    <m/>
    <m/>
    <m/>
    <m/>
    <m/>
    <m/>
    <x v="27"/>
    <x v="28"/>
    <m/>
    <m/>
    <m/>
    <x v="2"/>
    <n v="15"/>
    <m/>
    <m/>
    <m/>
  </r>
  <r>
    <s v="PUBLA-171011-GH-1-1-INV"/>
    <x v="2"/>
    <x v="7"/>
    <n v="2011"/>
    <d v="1899-12-30T09:38:00"/>
    <d v="1899-12-30T09:46:00"/>
    <d v="1899-12-30T00:08:00"/>
    <m/>
    <m/>
    <m/>
    <m/>
    <x v="4"/>
    <s v="Punta Blanca, Isla Magdalena, Baja California Sur"/>
    <m/>
    <m/>
    <m/>
    <m/>
    <m/>
    <m/>
    <m/>
    <m/>
    <m/>
    <x v="27"/>
    <x v="28"/>
    <m/>
    <m/>
    <m/>
    <x v="11"/>
    <n v="3"/>
    <m/>
    <m/>
    <m/>
  </r>
  <r>
    <s v="PUBLA-171011-GH-1-1-INV"/>
    <x v="2"/>
    <x v="7"/>
    <n v="2011"/>
    <d v="1899-12-30T09:38:00"/>
    <d v="1899-12-30T09:46:00"/>
    <d v="1899-12-30T00:08:00"/>
    <m/>
    <m/>
    <m/>
    <m/>
    <x v="4"/>
    <s v="Punta Blanca, Isla Magdalena, Baja California Sur"/>
    <m/>
    <m/>
    <m/>
    <m/>
    <m/>
    <m/>
    <m/>
    <m/>
    <m/>
    <x v="27"/>
    <x v="28"/>
    <m/>
    <m/>
    <m/>
    <x v="8"/>
    <n v="1"/>
    <m/>
    <m/>
    <m/>
  </r>
  <r>
    <s v="PUBLA-171011-GH-1-2-INV"/>
    <x v="2"/>
    <x v="7"/>
    <n v="2011"/>
    <d v="1899-12-30T10:56:00"/>
    <d v="1899-12-30T11:02:00"/>
    <d v="1899-12-30T00:06:00"/>
    <m/>
    <m/>
    <m/>
    <m/>
    <x v="4"/>
    <s v="Punta Blanca, Isla Magdalena, Baja California Sur"/>
    <m/>
    <m/>
    <m/>
    <m/>
    <m/>
    <m/>
    <m/>
    <m/>
    <m/>
    <x v="28"/>
    <x v="29"/>
    <m/>
    <m/>
    <m/>
    <x v="12"/>
    <n v="1"/>
    <m/>
    <m/>
    <m/>
  </r>
  <r>
    <s v="PUBLA-171011-GH-1-2-INV"/>
    <x v="2"/>
    <x v="7"/>
    <n v="2011"/>
    <d v="1899-12-30T10:56:00"/>
    <d v="1899-12-30T11:02:00"/>
    <d v="1899-12-30T00:06:00"/>
    <m/>
    <m/>
    <m/>
    <m/>
    <x v="4"/>
    <s v="Punta Blanca, Isla Magdalena, Baja California Sur"/>
    <m/>
    <m/>
    <m/>
    <m/>
    <m/>
    <m/>
    <m/>
    <m/>
    <m/>
    <x v="28"/>
    <x v="29"/>
    <m/>
    <m/>
    <m/>
    <x v="1"/>
    <n v="4"/>
    <m/>
    <m/>
    <m/>
  </r>
  <r>
    <s v="PUBLA-171011-GH-1-2-INV"/>
    <x v="2"/>
    <x v="7"/>
    <n v="2011"/>
    <d v="1899-12-30T10:56:00"/>
    <d v="1899-12-30T11:02:00"/>
    <d v="1899-12-30T00:06:00"/>
    <m/>
    <m/>
    <m/>
    <m/>
    <x v="4"/>
    <s v="Punta Blanca, Isla Magdalena, Baja California Sur"/>
    <m/>
    <m/>
    <m/>
    <m/>
    <m/>
    <m/>
    <m/>
    <m/>
    <m/>
    <x v="28"/>
    <x v="29"/>
    <m/>
    <m/>
    <m/>
    <x v="2"/>
    <n v="2"/>
    <m/>
    <m/>
    <m/>
  </r>
  <r>
    <s v="PUBLA-171011-GH-1-2-INV"/>
    <x v="2"/>
    <x v="7"/>
    <n v="2011"/>
    <d v="1899-12-30T10:56:00"/>
    <d v="1899-12-30T11:02:00"/>
    <d v="1899-12-30T00:06:00"/>
    <m/>
    <m/>
    <m/>
    <m/>
    <x v="4"/>
    <s v="Punta Blanca, Isla Magdalena, Baja California Sur"/>
    <m/>
    <m/>
    <m/>
    <m/>
    <m/>
    <m/>
    <m/>
    <m/>
    <m/>
    <x v="28"/>
    <x v="29"/>
    <m/>
    <m/>
    <m/>
    <x v="9"/>
    <n v="480"/>
    <n v="4"/>
    <m/>
    <m/>
  </r>
  <r>
    <s v="PUBLA-171011-GH-1-2-INV"/>
    <x v="2"/>
    <x v="7"/>
    <n v="2011"/>
    <d v="1899-12-30T10:56:00"/>
    <d v="1899-12-30T11:02:00"/>
    <d v="1899-12-30T00:06:00"/>
    <m/>
    <m/>
    <m/>
    <m/>
    <x v="4"/>
    <s v="Punta Blanca, Isla Magdalena, Baja California Sur"/>
    <m/>
    <m/>
    <m/>
    <m/>
    <m/>
    <m/>
    <m/>
    <m/>
    <m/>
    <x v="28"/>
    <x v="29"/>
    <m/>
    <m/>
    <m/>
    <x v="5"/>
    <n v="14"/>
    <m/>
    <m/>
    <m/>
  </r>
  <r>
    <s v="PUBLA-171011-RR-1-3-INV"/>
    <x v="0"/>
    <x v="7"/>
    <n v="2011"/>
    <d v="1899-12-30T10:45:00"/>
    <d v="1899-12-30T10:53:00"/>
    <d v="1899-12-30T00:08:00"/>
    <m/>
    <m/>
    <m/>
    <m/>
    <x v="4"/>
    <s v="Punta Blanca, Isla Magdalena, Baja California Sur"/>
    <m/>
    <m/>
    <m/>
    <m/>
    <m/>
    <m/>
    <m/>
    <m/>
    <m/>
    <x v="28"/>
    <x v="29"/>
    <m/>
    <m/>
    <m/>
    <x v="3"/>
    <n v="3"/>
    <m/>
    <m/>
    <m/>
  </r>
  <r>
    <s v="PUBLA-171011-RR-1-3-INV"/>
    <x v="0"/>
    <x v="7"/>
    <n v="2011"/>
    <d v="1899-12-30T10:45:00"/>
    <d v="1899-12-30T10:53:00"/>
    <d v="1899-12-30T00:08:00"/>
    <m/>
    <m/>
    <m/>
    <m/>
    <x v="4"/>
    <s v="Punta Blanca, Isla Magdalena, Baja California Sur"/>
    <m/>
    <m/>
    <m/>
    <m/>
    <m/>
    <m/>
    <m/>
    <m/>
    <m/>
    <x v="28"/>
    <x v="29"/>
    <m/>
    <m/>
    <m/>
    <x v="1"/>
    <n v="1"/>
    <m/>
    <m/>
    <m/>
  </r>
  <r>
    <s v="PUBLA-171011-RR-1-3-INV"/>
    <x v="0"/>
    <x v="7"/>
    <n v="2011"/>
    <d v="1899-12-30T10:45:00"/>
    <d v="1899-12-30T10:53:00"/>
    <d v="1899-12-30T00:08:00"/>
    <m/>
    <m/>
    <m/>
    <m/>
    <x v="4"/>
    <s v="Punta Blanca, Isla Magdalena, Baja California Sur"/>
    <m/>
    <m/>
    <m/>
    <m/>
    <m/>
    <m/>
    <m/>
    <m/>
    <m/>
    <x v="28"/>
    <x v="29"/>
    <m/>
    <m/>
    <m/>
    <x v="2"/>
    <n v="7"/>
    <m/>
    <m/>
    <m/>
  </r>
  <r>
    <s v="PUBLA-171011-RR-1-3-INV"/>
    <x v="0"/>
    <x v="7"/>
    <n v="2011"/>
    <d v="1899-12-30T10:45:00"/>
    <d v="1899-12-30T10:53:00"/>
    <d v="1899-12-30T00:08:00"/>
    <m/>
    <m/>
    <m/>
    <m/>
    <x v="4"/>
    <s v="Punta Blanca, Isla Magdalena, Baja California Sur"/>
    <m/>
    <m/>
    <m/>
    <m/>
    <m/>
    <m/>
    <m/>
    <m/>
    <m/>
    <x v="28"/>
    <x v="29"/>
    <m/>
    <m/>
    <m/>
    <x v="9"/>
    <n v="500"/>
    <n v="3"/>
    <m/>
    <m/>
  </r>
  <r>
    <s v="PUBLA-171011-RR-1-3-INV"/>
    <x v="0"/>
    <x v="7"/>
    <n v="2011"/>
    <d v="1899-12-30T10:45:00"/>
    <d v="1899-12-30T10:53:00"/>
    <d v="1899-12-30T00:08:00"/>
    <m/>
    <m/>
    <m/>
    <m/>
    <x v="4"/>
    <s v="Punta Blanca, Isla Magdalena, Baja California Sur"/>
    <m/>
    <m/>
    <m/>
    <m/>
    <m/>
    <m/>
    <m/>
    <m/>
    <m/>
    <x v="28"/>
    <x v="29"/>
    <m/>
    <m/>
    <m/>
    <x v="5"/>
    <n v="10"/>
    <m/>
    <m/>
    <m/>
  </r>
  <r>
    <s v="PUBLA-171011-RR-1-3-INV"/>
    <x v="0"/>
    <x v="7"/>
    <n v="2011"/>
    <d v="1899-12-30T10:45:00"/>
    <d v="1899-12-30T10:53:00"/>
    <d v="1899-12-30T00:08:00"/>
    <m/>
    <m/>
    <m/>
    <m/>
    <x v="4"/>
    <s v="Punta Blanca, Isla Magdalena, Baja California Sur"/>
    <m/>
    <m/>
    <m/>
    <m/>
    <m/>
    <m/>
    <m/>
    <m/>
    <m/>
    <x v="28"/>
    <x v="29"/>
    <m/>
    <m/>
    <m/>
    <x v="8"/>
    <n v="1"/>
    <m/>
    <m/>
    <m/>
  </r>
  <r>
    <s v="PUBLA-171011-NV-1-4-INV"/>
    <x v="1"/>
    <x v="7"/>
    <n v="2011"/>
    <d v="1899-12-30T09:25:00"/>
    <d v="1899-12-30T09:34:00"/>
    <d v="1899-12-30T00:09:00"/>
    <m/>
    <m/>
    <m/>
    <m/>
    <x v="4"/>
    <s v="Punta Blanca, Isla Magdalena, Baja California Sur"/>
    <m/>
    <m/>
    <m/>
    <m/>
    <m/>
    <m/>
    <m/>
    <m/>
    <m/>
    <x v="29"/>
    <x v="25"/>
    <m/>
    <m/>
    <m/>
    <x v="3"/>
    <n v="375"/>
    <n v="4"/>
    <m/>
    <m/>
  </r>
  <r>
    <s v="PUBLA-171011-NV-1-4-INV"/>
    <x v="1"/>
    <x v="7"/>
    <n v="2011"/>
    <d v="1899-12-30T09:25:00"/>
    <d v="1899-12-30T09:34:00"/>
    <d v="1899-12-30T00:09:00"/>
    <m/>
    <m/>
    <m/>
    <m/>
    <x v="4"/>
    <s v="Punta Blanca, Isla Magdalena, Baja California Sur"/>
    <m/>
    <m/>
    <m/>
    <m/>
    <m/>
    <m/>
    <m/>
    <m/>
    <m/>
    <x v="29"/>
    <x v="25"/>
    <m/>
    <m/>
    <m/>
    <x v="12"/>
    <n v="2"/>
    <m/>
    <m/>
    <m/>
  </r>
  <r>
    <s v="PUBLA-171011-NV-1-4-INV"/>
    <x v="1"/>
    <x v="7"/>
    <n v="2011"/>
    <d v="1899-12-30T09:25:00"/>
    <d v="1899-12-30T09:34:00"/>
    <d v="1899-12-30T00:09:00"/>
    <m/>
    <m/>
    <m/>
    <m/>
    <x v="4"/>
    <s v="Punta Blanca, Isla Magdalena, Baja California Sur"/>
    <m/>
    <m/>
    <m/>
    <m/>
    <m/>
    <m/>
    <m/>
    <m/>
    <m/>
    <x v="29"/>
    <x v="25"/>
    <m/>
    <m/>
    <m/>
    <x v="13"/>
    <n v="3"/>
    <m/>
    <m/>
    <m/>
  </r>
  <r>
    <s v="PUBLA-171011-NV-1-4-INV"/>
    <x v="1"/>
    <x v="7"/>
    <n v="2011"/>
    <d v="1899-12-30T09:25:00"/>
    <d v="1899-12-30T09:34:00"/>
    <d v="1899-12-30T00:09:00"/>
    <m/>
    <m/>
    <m/>
    <m/>
    <x v="4"/>
    <s v="Punta Blanca, Isla Magdalena, Baja California Sur"/>
    <m/>
    <m/>
    <m/>
    <m/>
    <m/>
    <m/>
    <m/>
    <m/>
    <m/>
    <x v="29"/>
    <x v="25"/>
    <m/>
    <m/>
    <m/>
    <x v="1"/>
    <n v="3"/>
    <m/>
    <m/>
    <m/>
  </r>
  <r>
    <s v="PUBLA-171011-NV-1-4-INV"/>
    <x v="1"/>
    <x v="7"/>
    <n v="2011"/>
    <d v="1899-12-30T09:25:00"/>
    <d v="1899-12-30T09:34:00"/>
    <d v="1899-12-30T00:09:00"/>
    <m/>
    <m/>
    <m/>
    <m/>
    <x v="4"/>
    <s v="Punta Blanca, Isla Magdalena, Baja California Sur"/>
    <m/>
    <m/>
    <m/>
    <m/>
    <m/>
    <m/>
    <m/>
    <m/>
    <m/>
    <x v="29"/>
    <x v="25"/>
    <m/>
    <m/>
    <m/>
    <x v="2"/>
    <n v="1"/>
    <m/>
    <m/>
    <m/>
  </r>
  <r>
    <s v="PUBLA-171011-NV-1-4-INV"/>
    <x v="1"/>
    <x v="7"/>
    <n v="2011"/>
    <d v="1899-12-30T09:25:00"/>
    <d v="1899-12-30T09:34:00"/>
    <d v="1899-12-30T00:09:00"/>
    <m/>
    <m/>
    <m/>
    <m/>
    <x v="4"/>
    <s v="Punta Blanca, Isla Magdalena, Baja California Sur"/>
    <m/>
    <m/>
    <m/>
    <m/>
    <m/>
    <m/>
    <m/>
    <m/>
    <m/>
    <x v="29"/>
    <x v="25"/>
    <m/>
    <m/>
    <m/>
    <x v="5"/>
    <n v="2"/>
    <m/>
    <m/>
    <m/>
  </r>
  <r>
    <s v="PUBLA-171011-NV-1-4-INV"/>
    <x v="1"/>
    <x v="7"/>
    <n v="2011"/>
    <d v="1899-12-30T09:25:00"/>
    <d v="1899-12-30T09:34:00"/>
    <d v="1899-12-30T00:09:00"/>
    <m/>
    <m/>
    <m/>
    <m/>
    <x v="4"/>
    <s v="Punta Blanca, Isla Magdalena, Baja California Sur"/>
    <m/>
    <m/>
    <m/>
    <m/>
    <m/>
    <m/>
    <m/>
    <m/>
    <m/>
    <x v="29"/>
    <x v="25"/>
    <m/>
    <m/>
    <m/>
    <x v="8"/>
    <n v="2"/>
    <m/>
    <m/>
    <m/>
  </r>
  <r>
    <s v="PUBLA-171011-NV-1-5-INV"/>
    <x v="1"/>
    <x v="7"/>
    <n v="2011"/>
    <d v="1899-12-30T10:42:00"/>
    <d v="1899-12-30T10:50:00"/>
    <d v="1899-12-30T00:08:00"/>
    <m/>
    <m/>
    <m/>
    <m/>
    <x v="4"/>
    <s v="Punta Blanca, Isla Magdalena, Baja California Sur"/>
    <m/>
    <m/>
    <m/>
    <m/>
    <m/>
    <m/>
    <m/>
    <m/>
    <m/>
    <x v="30"/>
    <x v="29"/>
    <m/>
    <m/>
    <m/>
    <x v="3"/>
    <n v="1"/>
    <m/>
    <m/>
    <m/>
  </r>
  <r>
    <s v="PUBLA-171011-NV-1-5-INV"/>
    <x v="1"/>
    <x v="7"/>
    <n v="2011"/>
    <d v="1899-12-30T10:42:00"/>
    <d v="1899-12-30T10:50:00"/>
    <d v="1899-12-30T00:08:00"/>
    <m/>
    <m/>
    <m/>
    <m/>
    <x v="4"/>
    <s v="Punta Blanca, Isla Magdalena, Baja California Sur"/>
    <m/>
    <m/>
    <m/>
    <m/>
    <m/>
    <m/>
    <m/>
    <m/>
    <m/>
    <x v="30"/>
    <x v="29"/>
    <m/>
    <m/>
    <m/>
    <x v="12"/>
    <n v="5"/>
    <m/>
    <m/>
    <m/>
  </r>
  <r>
    <s v="PUBLA-171011-NV-1-5-INV"/>
    <x v="1"/>
    <x v="7"/>
    <n v="2011"/>
    <d v="1899-12-30T10:42:00"/>
    <d v="1899-12-30T10:50:00"/>
    <d v="1899-12-30T00:08:00"/>
    <m/>
    <m/>
    <m/>
    <m/>
    <x v="4"/>
    <s v="Punta Blanca, Isla Magdalena, Baja California Sur"/>
    <m/>
    <m/>
    <m/>
    <m/>
    <m/>
    <m/>
    <m/>
    <m/>
    <m/>
    <x v="30"/>
    <x v="29"/>
    <m/>
    <m/>
    <m/>
    <x v="4"/>
    <n v="2"/>
    <m/>
    <m/>
    <m/>
  </r>
  <r>
    <s v="PUBLA-171011-NV-1-5-INV"/>
    <x v="1"/>
    <x v="7"/>
    <n v="2011"/>
    <d v="1899-12-30T10:42:00"/>
    <d v="1899-12-30T10:50:00"/>
    <d v="1899-12-30T00:08:00"/>
    <m/>
    <m/>
    <m/>
    <m/>
    <x v="4"/>
    <s v="Punta Blanca, Isla Magdalena, Baja California Sur"/>
    <m/>
    <m/>
    <m/>
    <m/>
    <m/>
    <m/>
    <m/>
    <m/>
    <m/>
    <x v="30"/>
    <x v="29"/>
    <m/>
    <m/>
    <m/>
    <x v="9"/>
    <n v="54"/>
    <m/>
    <m/>
    <m/>
  </r>
  <r>
    <s v="PUBLA-171011-NV-1-5-INV"/>
    <x v="1"/>
    <x v="7"/>
    <n v="2011"/>
    <d v="1899-12-30T10:42:00"/>
    <d v="1899-12-30T10:50:00"/>
    <d v="1899-12-30T00:08:00"/>
    <m/>
    <m/>
    <m/>
    <m/>
    <x v="4"/>
    <s v="Punta Blanca, Isla Magdalena, Baja California Sur"/>
    <m/>
    <m/>
    <m/>
    <m/>
    <m/>
    <m/>
    <m/>
    <m/>
    <m/>
    <x v="30"/>
    <x v="29"/>
    <m/>
    <m/>
    <m/>
    <x v="5"/>
    <n v="7"/>
    <m/>
    <m/>
    <m/>
  </r>
  <r>
    <s v="PUBLA-171011-NV-1-5-INV"/>
    <x v="1"/>
    <x v="7"/>
    <n v="2011"/>
    <d v="1899-12-30T10:42:00"/>
    <d v="1899-12-30T10:50:00"/>
    <d v="1899-12-30T00:08:00"/>
    <m/>
    <m/>
    <m/>
    <m/>
    <x v="4"/>
    <s v="Punta Blanca, Isla Magdalena, Baja California Sur"/>
    <m/>
    <m/>
    <m/>
    <m/>
    <m/>
    <m/>
    <m/>
    <m/>
    <m/>
    <x v="30"/>
    <x v="29"/>
    <m/>
    <m/>
    <m/>
    <x v="8"/>
    <n v="1"/>
    <m/>
    <m/>
    <m/>
  </r>
  <r>
    <s v="PUBLA-171011-OR-1-6-INV"/>
    <x v="3"/>
    <x v="7"/>
    <n v="2011"/>
    <d v="1899-12-30T09:14:00"/>
    <d v="1899-12-30T09:19:00"/>
    <d v="1899-12-30T00:05:00"/>
    <m/>
    <m/>
    <m/>
    <m/>
    <x v="4"/>
    <s v="Punta Blanca, Isla Magdalena, Baja California Sur"/>
    <m/>
    <m/>
    <m/>
    <m/>
    <m/>
    <m/>
    <m/>
    <m/>
    <m/>
    <x v="31"/>
    <x v="30"/>
    <m/>
    <m/>
    <m/>
    <x v="1"/>
    <n v="5"/>
    <m/>
    <m/>
    <m/>
  </r>
  <r>
    <s v="PUBLA-171011-OR-1-6-INV"/>
    <x v="3"/>
    <x v="7"/>
    <n v="2011"/>
    <d v="1899-12-30T09:14:00"/>
    <d v="1899-12-30T09:19:00"/>
    <d v="1899-12-30T00:05:00"/>
    <m/>
    <m/>
    <m/>
    <m/>
    <x v="4"/>
    <s v="Punta Blanca, Isla Magdalena, Baja California Sur"/>
    <m/>
    <m/>
    <m/>
    <m/>
    <m/>
    <m/>
    <m/>
    <m/>
    <m/>
    <x v="31"/>
    <x v="30"/>
    <m/>
    <m/>
    <m/>
    <x v="2"/>
    <n v="12"/>
    <m/>
    <m/>
    <m/>
  </r>
  <r>
    <s v="PUBLA-171011-OR-1-6-INV"/>
    <x v="3"/>
    <x v="7"/>
    <n v="2011"/>
    <d v="1899-12-30T09:14:00"/>
    <d v="1899-12-30T09:19:00"/>
    <d v="1899-12-30T00:05:00"/>
    <m/>
    <m/>
    <m/>
    <m/>
    <x v="4"/>
    <s v="Punta Blanca, Isla Magdalena, Baja California Sur"/>
    <m/>
    <m/>
    <m/>
    <m/>
    <m/>
    <m/>
    <m/>
    <m/>
    <m/>
    <x v="31"/>
    <x v="30"/>
    <m/>
    <m/>
    <m/>
    <x v="8"/>
    <n v="6"/>
    <m/>
    <m/>
    <m/>
  </r>
  <r>
    <s v="PUBLA-171011-OR-1-7-INV"/>
    <x v="3"/>
    <x v="7"/>
    <n v="2011"/>
    <d v="1899-12-30T10:30:00"/>
    <d v="1899-12-30T10:36:00"/>
    <d v="1899-12-30T00:06:00"/>
    <m/>
    <m/>
    <m/>
    <m/>
    <x v="4"/>
    <s v="Punta Blanca, Isla Magdalena, Baja California Sur"/>
    <m/>
    <m/>
    <m/>
    <m/>
    <m/>
    <m/>
    <m/>
    <m/>
    <m/>
    <x v="32"/>
    <x v="31"/>
    <m/>
    <m/>
    <m/>
    <x v="0"/>
    <n v="1"/>
    <m/>
    <m/>
    <m/>
  </r>
  <r>
    <s v="PUBLA-171011-OR-1-7-INV"/>
    <x v="3"/>
    <x v="7"/>
    <n v="2011"/>
    <d v="1899-12-30T10:30:00"/>
    <d v="1899-12-30T10:36:00"/>
    <d v="1899-12-30T00:06:00"/>
    <m/>
    <m/>
    <m/>
    <m/>
    <x v="4"/>
    <s v="Punta Blanca, Isla Magdalena, Baja California Sur"/>
    <m/>
    <m/>
    <m/>
    <m/>
    <m/>
    <m/>
    <m/>
    <m/>
    <m/>
    <x v="32"/>
    <x v="31"/>
    <m/>
    <m/>
    <m/>
    <x v="2"/>
    <n v="21"/>
    <m/>
    <m/>
    <m/>
  </r>
  <r>
    <s v="PUBLA-171011-OR-1-7-INV"/>
    <x v="3"/>
    <x v="7"/>
    <n v="2011"/>
    <d v="1899-12-30T10:30:00"/>
    <d v="1899-12-30T10:36:00"/>
    <d v="1899-12-30T00:06:00"/>
    <m/>
    <m/>
    <m/>
    <m/>
    <x v="4"/>
    <s v="Punta Blanca, Isla Magdalena, Baja California Sur"/>
    <m/>
    <m/>
    <m/>
    <m/>
    <m/>
    <m/>
    <m/>
    <m/>
    <m/>
    <x v="32"/>
    <x v="31"/>
    <m/>
    <m/>
    <m/>
    <x v="9"/>
    <n v="375"/>
    <n v="4"/>
    <m/>
    <m/>
  </r>
  <r>
    <s v="PUBLA-171011-OR-1-7-INV"/>
    <x v="3"/>
    <x v="7"/>
    <n v="2011"/>
    <d v="1899-12-30T10:30:00"/>
    <d v="1899-12-30T10:36:00"/>
    <d v="1899-12-30T00:06:00"/>
    <m/>
    <m/>
    <m/>
    <m/>
    <x v="4"/>
    <s v="Punta Blanca, Isla Magdalena, Baja California Sur"/>
    <m/>
    <m/>
    <m/>
    <m/>
    <m/>
    <m/>
    <m/>
    <m/>
    <m/>
    <x v="32"/>
    <x v="31"/>
    <m/>
    <m/>
    <m/>
    <x v="5"/>
    <n v="5"/>
    <m/>
    <m/>
    <m/>
  </r>
  <r>
    <s v="PUBLA-171011-RR-1-8-INV"/>
    <x v="6"/>
    <x v="7"/>
    <n v="2011"/>
    <d v="1899-12-30T09:12:00"/>
    <d v="1899-12-30T09:16:00"/>
    <d v="1899-12-30T00:04:00"/>
    <m/>
    <m/>
    <m/>
    <m/>
    <x v="4"/>
    <s v="Punta Blanca, Isla Magdalena, Baja California Sur"/>
    <m/>
    <m/>
    <m/>
    <m/>
    <m/>
    <m/>
    <m/>
    <m/>
    <m/>
    <x v="31"/>
    <x v="32"/>
    <m/>
    <m/>
    <m/>
    <x v="2"/>
    <n v="7"/>
    <m/>
    <m/>
    <m/>
  </r>
  <r>
    <s v="PUBLA-171011-RR-1-8-INV"/>
    <x v="6"/>
    <x v="7"/>
    <n v="2011"/>
    <d v="1899-12-30T09:12:00"/>
    <d v="1899-12-30T09:16:00"/>
    <d v="1899-12-30T00:04:00"/>
    <m/>
    <m/>
    <m/>
    <m/>
    <x v="4"/>
    <s v="Punta Blanca, Isla Magdalena, Baja California Sur"/>
    <m/>
    <m/>
    <m/>
    <m/>
    <m/>
    <m/>
    <m/>
    <m/>
    <m/>
    <x v="31"/>
    <x v="32"/>
    <m/>
    <m/>
    <m/>
    <x v="8"/>
    <n v="3"/>
    <m/>
    <m/>
    <m/>
  </r>
  <r>
    <s v="PUBLA-171011-RR-1-9-INV"/>
    <x v="6"/>
    <x v="7"/>
    <n v="2011"/>
    <d v="1899-12-30T10:27:00"/>
    <d v="1899-12-30T10:32:00"/>
    <d v="1899-12-30T00:05:00"/>
    <m/>
    <m/>
    <m/>
    <m/>
    <x v="4"/>
    <s v="Punta Blanca, Isla Magdalena, Baja California Sur"/>
    <m/>
    <m/>
    <m/>
    <m/>
    <m/>
    <m/>
    <m/>
    <m/>
    <m/>
    <x v="32"/>
    <x v="33"/>
    <m/>
    <m/>
    <m/>
    <x v="12"/>
    <n v="7"/>
    <m/>
    <m/>
    <m/>
  </r>
  <r>
    <s v="PUBLA-171011-RR-1-9-INV"/>
    <x v="6"/>
    <x v="7"/>
    <n v="2011"/>
    <d v="1899-12-30T10:27:00"/>
    <d v="1899-12-30T10:32:00"/>
    <d v="1899-12-30T00:05:00"/>
    <m/>
    <m/>
    <m/>
    <m/>
    <x v="4"/>
    <s v="Punta Blanca, Isla Magdalena, Baja California Sur"/>
    <m/>
    <m/>
    <m/>
    <m/>
    <m/>
    <m/>
    <m/>
    <m/>
    <m/>
    <x v="32"/>
    <x v="33"/>
    <m/>
    <m/>
    <m/>
    <x v="9"/>
    <n v="34"/>
    <m/>
    <m/>
    <m/>
  </r>
  <r>
    <s v="PUBLA-171011-RR-1-9-INV"/>
    <x v="6"/>
    <x v="7"/>
    <n v="2011"/>
    <d v="1899-12-30T10:27:00"/>
    <d v="1899-12-30T10:32:00"/>
    <d v="1899-12-30T00:05:00"/>
    <m/>
    <m/>
    <m/>
    <m/>
    <x v="4"/>
    <s v="Punta Blanca, Isla Magdalena, Baja California Sur"/>
    <m/>
    <m/>
    <m/>
    <m/>
    <m/>
    <m/>
    <m/>
    <m/>
    <m/>
    <x v="32"/>
    <x v="33"/>
    <m/>
    <m/>
    <m/>
    <x v="15"/>
    <n v="3"/>
    <m/>
    <m/>
    <m/>
  </r>
  <r>
    <s v="PUBLA-171011-AR-1-10-INV"/>
    <x v="4"/>
    <x v="7"/>
    <n v="2011"/>
    <d v="1899-12-30T09:06:00"/>
    <d v="1899-12-30T09:12:00"/>
    <d v="1899-12-30T00:06:00"/>
    <m/>
    <m/>
    <m/>
    <m/>
    <x v="4"/>
    <s v="Punta Blanca, Isla Magdalena, Baja California Sur"/>
    <m/>
    <m/>
    <m/>
    <m/>
    <m/>
    <m/>
    <m/>
    <m/>
    <m/>
    <x v="31"/>
    <x v="30"/>
    <m/>
    <m/>
    <m/>
    <x v="3"/>
    <n v="28"/>
    <m/>
    <m/>
    <m/>
  </r>
  <r>
    <s v="PUBLA-171011-AR-1-10-INV"/>
    <x v="4"/>
    <x v="7"/>
    <n v="2011"/>
    <d v="1899-12-30T09:06:00"/>
    <d v="1899-12-30T09:12:00"/>
    <d v="1899-12-30T00:06:00"/>
    <m/>
    <m/>
    <m/>
    <m/>
    <x v="4"/>
    <s v="Punta Blanca, Isla Magdalena, Baja California Sur"/>
    <m/>
    <m/>
    <m/>
    <m/>
    <m/>
    <m/>
    <m/>
    <m/>
    <m/>
    <x v="31"/>
    <x v="30"/>
    <m/>
    <m/>
    <m/>
    <x v="2"/>
    <n v="59"/>
    <m/>
    <m/>
    <m/>
  </r>
  <r>
    <s v="PUBLA-171011-AR-1-10-INV"/>
    <x v="4"/>
    <x v="7"/>
    <n v="2011"/>
    <d v="1899-12-30T09:06:00"/>
    <d v="1899-12-30T09:12:00"/>
    <d v="1899-12-30T00:06:00"/>
    <m/>
    <m/>
    <m/>
    <m/>
    <x v="4"/>
    <s v="Punta Blanca, Isla Magdalena, Baja California Sur"/>
    <m/>
    <m/>
    <m/>
    <m/>
    <m/>
    <m/>
    <m/>
    <m/>
    <m/>
    <x v="31"/>
    <x v="30"/>
    <m/>
    <m/>
    <m/>
    <x v="5"/>
    <n v="1"/>
    <m/>
    <m/>
    <m/>
  </r>
  <r>
    <s v="PUBLA-171011-AR-1-11-INV"/>
    <x v="4"/>
    <x v="7"/>
    <n v="2011"/>
    <d v="1899-12-30T10:27:00"/>
    <d v="1899-12-30T10:33:00"/>
    <d v="1899-12-30T00:06:00"/>
    <m/>
    <m/>
    <m/>
    <m/>
    <x v="4"/>
    <s v="Punta Blanca, Isla Magdalena, Baja California Sur"/>
    <m/>
    <m/>
    <m/>
    <m/>
    <m/>
    <m/>
    <m/>
    <m/>
    <m/>
    <x v="33"/>
    <x v="34"/>
    <m/>
    <m/>
    <m/>
    <x v="0"/>
    <n v="1"/>
    <m/>
    <m/>
    <m/>
  </r>
  <r>
    <s v="PUBLA-171011-AR-1-11-INV"/>
    <x v="4"/>
    <x v="7"/>
    <n v="2011"/>
    <d v="1899-12-30T10:27:00"/>
    <d v="1899-12-30T10:33:00"/>
    <d v="1899-12-30T00:06:00"/>
    <m/>
    <m/>
    <m/>
    <m/>
    <x v="4"/>
    <s v="Punta Blanca, Isla Magdalena, Baja California Sur"/>
    <m/>
    <m/>
    <m/>
    <m/>
    <m/>
    <m/>
    <m/>
    <m/>
    <m/>
    <x v="33"/>
    <x v="34"/>
    <m/>
    <m/>
    <m/>
    <x v="1"/>
    <n v="3"/>
    <m/>
    <m/>
    <m/>
  </r>
  <r>
    <s v="PUBLA-171011-AR-1-11-INV"/>
    <x v="4"/>
    <x v="7"/>
    <n v="2011"/>
    <d v="1899-12-30T10:27:00"/>
    <d v="1899-12-30T10:33:00"/>
    <d v="1899-12-30T00:06:00"/>
    <m/>
    <m/>
    <m/>
    <m/>
    <x v="4"/>
    <s v="Punta Blanca, Isla Magdalena, Baja California Sur"/>
    <m/>
    <m/>
    <m/>
    <m/>
    <m/>
    <m/>
    <m/>
    <m/>
    <m/>
    <x v="33"/>
    <x v="34"/>
    <m/>
    <m/>
    <m/>
    <x v="2"/>
    <n v="23"/>
    <m/>
    <m/>
    <m/>
  </r>
  <r>
    <s v="PUBLA-171011-AR-1-11-INV"/>
    <x v="4"/>
    <x v="7"/>
    <n v="2011"/>
    <d v="1899-12-30T10:27:00"/>
    <d v="1899-12-30T10:33:00"/>
    <d v="1899-12-30T00:06:00"/>
    <m/>
    <m/>
    <m/>
    <m/>
    <x v="4"/>
    <s v="Punta Blanca, Isla Magdalena, Baja California Sur"/>
    <m/>
    <m/>
    <m/>
    <m/>
    <m/>
    <m/>
    <m/>
    <m/>
    <m/>
    <x v="33"/>
    <x v="34"/>
    <m/>
    <m/>
    <m/>
    <x v="9"/>
    <n v="51"/>
    <m/>
    <m/>
    <m/>
  </r>
  <r>
    <s v="PUBLA-171011-AR-1-11-INV"/>
    <x v="4"/>
    <x v="7"/>
    <n v="2011"/>
    <d v="1899-12-30T10:27:00"/>
    <d v="1899-12-30T10:33:00"/>
    <d v="1899-12-30T00:06:00"/>
    <m/>
    <m/>
    <m/>
    <m/>
    <x v="4"/>
    <s v="Punta Blanca, Isla Magdalena, Baja California Sur"/>
    <m/>
    <m/>
    <m/>
    <m/>
    <m/>
    <m/>
    <m/>
    <m/>
    <m/>
    <x v="33"/>
    <x v="34"/>
    <m/>
    <m/>
    <m/>
    <x v="5"/>
    <n v="20"/>
    <m/>
    <m/>
    <m/>
  </r>
  <r>
    <s v="PUBLA-181011-CR-1-12-INV"/>
    <x v="5"/>
    <x v="8"/>
    <n v="2011"/>
    <d v="1899-12-30T09:29:00"/>
    <d v="1899-12-30T09:37:00"/>
    <d v="1899-12-30T00:08:00"/>
    <m/>
    <m/>
    <m/>
    <m/>
    <x v="4"/>
    <s v="Punta Blanca, Isla Magdalena, Baja California Sur"/>
    <m/>
    <m/>
    <m/>
    <m/>
    <m/>
    <m/>
    <m/>
    <m/>
    <m/>
    <x v="34"/>
    <x v="30"/>
    <m/>
    <m/>
    <m/>
    <x v="3"/>
    <n v="250"/>
    <n v="6"/>
    <m/>
    <m/>
  </r>
  <r>
    <s v="PUBLA-181011-CR-1-12-INV"/>
    <x v="5"/>
    <x v="8"/>
    <n v="2011"/>
    <d v="1899-12-30T09:29:00"/>
    <d v="1899-12-30T09:37:00"/>
    <d v="1899-12-30T00:08:00"/>
    <m/>
    <m/>
    <m/>
    <m/>
    <x v="4"/>
    <s v="Punta Blanca, Isla Magdalena, Baja California Sur"/>
    <m/>
    <m/>
    <m/>
    <m/>
    <m/>
    <m/>
    <m/>
    <m/>
    <m/>
    <x v="34"/>
    <x v="30"/>
    <m/>
    <m/>
    <m/>
    <x v="12"/>
    <n v="2"/>
    <m/>
    <m/>
    <m/>
  </r>
  <r>
    <s v="PUBLA-181011-CR-1-12-INV"/>
    <x v="5"/>
    <x v="8"/>
    <n v="2011"/>
    <d v="1899-12-30T09:29:00"/>
    <d v="1899-12-30T09:37:00"/>
    <d v="1899-12-30T00:08:00"/>
    <m/>
    <m/>
    <m/>
    <m/>
    <x v="4"/>
    <s v="Punta Blanca, Isla Magdalena, Baja California Sur"/>
    <m/>
    <m/>
    <m/>
    <m/>
    <m/>
    <m/>
    <m/>
    <m/>
    <m/>
    <x v="34"/>
    <x v="30"/>
    <m/>
    <m/>
    <m/>
    <x v="5"/>
    <n v="2"/>
    <m/>
    <m/>
    <m/>
  </r>
  <r>
    <s v="PUBLA-181011-CR-1-12-INV"/>
    <x v="5"/>
    <x v="8"/>
    <n v="2011"/>
    <d v="1899-12-30T09:29:00"/>
    <d v="1899-12-30T09:37:00"/>
    <d v="1899-12-30T00:08:00"/>
    <m/>
    <m/>
    <m/>
    <m/>
    <x v="4"/>
    <s v="Punta Blanca, Isla Magdalena, Baja California Sur"/>
    <m/>
    <m/>
    <m/>
    <m/>
    <m/>
    <m/>
    <m/>
    <m/>
    <m/>
    <x v="34"/>
    <x v="30"/>
    <m/>
    <m/>
    <m/>
    <x v="8"/>
    <n v="2"/>
    <m/>
    <m/>
    <m/>
  </r>
  <r>
    <s v="PUBLA-181011-CR-1-13-INV"/>
    <x v="5"/>
    <x v="8"/>
    <n v="2011"/>
    <d v="1899-12-30T10:45:00"/>
    <d v="1899-12-30T10:54:00"/>
    <d v="1899-12-30T00:09:00"/>
    <m/>
    <m/>
    <m/>
    <m/>
    <x v="4"/>
    <s v="Punta Blanca, Isla Magdalena, Baja California Sur"/>
    <m/>
    <m/>
    <m/>
    <m/>
    <m/>
    <m/>
    <m/>
    <m/>
    <m/>
    <x v="35"/>
    <x v="35"/>
    <m/>
    <m/>
    <m/>
    <x v="0"/>
    <n v="1"/>
    <m/>
    <m/>
    <m/>
  </r>
  <r>
    <s v="PUBLA-181011-CR-1-13-INV"/>
    <x v="5"/>
    <x v="8"/>
    <n v="2011"/>
    <d v="1899-12-30T10:45:00"/>
    <d v="1899-12-30T10:54:00"/>
    <d v="1899-12-30T00:09:00"/>
    <m/>
    <m/>
    <m/>
    <m/>
    <x v="4"/>
    <s v="Punta Blanca, Isla Magdalena, Baja California Sur"/>
    <m/>
    <m/>
    <m/>
    <m/>
    <m/>
    <m/>
    <m/>
    <m/>
    <m/>
    <x v="35"/>
    <x v="35"/>
    <m/>
    <m/>
    <m/>
    <x v="2"/>
    <n v="7"/>
    <m/>
    <m/>
    <m/>
  </r>
  <r>
    <s v="PUBLA-181011-CR-1-13-INV"/>
    <x v="5"/>
    <x v="8"/>
    <n v="2011"/>
    <d v="1899-12-30T10:45:00"/>
    <d v="1899-12-30T10:54:00"/>
    <d v="1899-12-30T00:09:00"/>
    <m/>
    <m/>
    <m/>
    <m/>
    <x v="4"/>
    <s v="Punta Blanca, Isla Magdalena, Baja California Sur"/>
    <m/>
    <m/>
    <m/>
    <m/>
    <m/>
    <m/>
    <m/>
    <m/>
    <m/>
    <x v="35"/>
    <x v="35"/>
    <m/>
    <m/>
    <m/>
    <x v="4"/>
    <n v="3"/>
    <m/>
    <m/>
    <m/>
  </r>
  <r>
    <s v="PUBLA-181011-CR-1-13-INV"/>
    <x v="5"/>
    <x v="8"/>
    <n v="2011"/>
    <d v="1899-12-30T10:45:00"/>
    <d v="1899-12-30T10:54:00"/>
    <d v="1899-12-30T00:09:00"/>
    <m/>
    <m/>
    <m/>
    <m/>
    <x v="4"/>
    <s v="Punta Blanca, Isla Magdalena, Baja California Sur"/>
    <m/>
    <m/>
    <m/>
    <m/>
    <m/>
    <m/>
    <m/>
    <m/>
    <m/>
    <x v="35"/>
    <x v="35"/>
    <m/>
    <m/>
    <m/>
    <x v="9"/>
    <n v="11"/>
    <m/>
    <m/>
    <m/>
  </r>
  <r>
    <s v="PUBLA-181011-CR-1-13-INV"/>
    <x v="5"/>
    <x v="8"/>
    <n v="2011"/>
    <d v="1899-12-30T10:45:00"/>
    <d v="1899-12-30T10:54:00"/>
    <d v="1899-12-30T00:09:00"/>
    <m/>
    <m/>
    <m/>
    <m/>
    <x v="4"/>
    <s v="Punta Blanca, Isla Magdalena, Baja California Sur"/>
    <m/>
    <m/>
    <m/>
    <m/>
    <m/>
    <m/>
    <m/>
    <m/>
    <m/>
    <x v="35"/>
    <x v="35"/>
    <m/>
    <m/>
    <m/>
    <x v="5"/>
    <n v="8"/>
    <m/>
    <m/>
    <m/>
  </r>
  <r>
    <s v="ELPRO-111011-RR-1-1-INV"/>
    <x v="0"/>
    <x v="9"/>
    <n v="2011"/>
    <d v="1899-12-30T09:24:00"/>
    <d v="1899-12-30T09:31:00"/>
    <d v="1899-12-30T00:07:00"/>
    <m/>
    <m/>
    <m/>
    <m/>
    <x v="5"/>
    <s v="El Progresista, Isla Magdalena, Baja California Sur"/>
    <m/>
    <m/>
    <m/>
    <m/>
    <m/>
    <m/>
    <m/>
    <m/>
    <m/>
    <x v="36"/>
    <x v="36"/>
    <n v="69.800000000000011"/>
    <n v="21"/>
    <n v="4"/>
    <x v="0"/>
    <n v="1"/>
    <m/>
    <m/>
    <m/>
  </r>
  <r>
    <s v="ELPRO-111011-RR-1-1-INV"/>
    <x v="0"/>
    <x v="9"/>
    <n v="2011"/>
    <d v="1899-12-30T09:24:00"/>
    <d v="1899-12-30T09:31:00"/>
    <d v="1899-12-30T00:07:00"/>
    <m/>
    <m/>
    <m/>
    <m/>
    <x v="5"/>
    <s v="El Progresista, Isla Magdalena, Baja California Sur"/>
    <m/>
    <m/>
    <m/>
    <m/>
    <m/>
    <m/>
    <m/>
    <m/>
    <m/>
    <x v="36"/>
    <x v="36"/>
    <n v="69.800000000000011"/>
    <n v="21"/>
    <n v="4"/>
    <x v="3"/>
    <n v="6"/>
    <m/>
    <m/>
    <m/>
  </r>
  <r>
    <s v="ELPRO-111011-RR-1-1-INV"/>
    <x v="0"/>
    <x v="9"/>
    <n v="2011"/>
    <d v="1899-12-30T09:24:00"/>
    <d v="1899-12-30T09:31:00"/>
    <d v="1899-12-30T00:07:00"/>
    <m/>
    <m/>
    <m/>
    <m/>
    <x v="5"/>
    <s v="El Progresista, Isla Magdalena, Baja California Sur"/>
    <m/>
    <m/>
    <m/>
    <m/>
    <m/>
    <m/>
    <m/>
    <m/>
    <m/>
    <x v="36"/>
    <x v="36"/>
    <n v="69.800000000000011"/>
    <n v="21"/>
    <n v="4"/>
    <x v="12"/>
    <n v="2"/>
    <m/>
    <m/>
    <m/>
  </r>
  <r>
    <s v="ELPRO-111011-RR-1-1-INV"/>
    <x v="0"/>
    <x v="9"/>
    <n v="2011"/>
    <d v="1899-12-30T09:24:00"/>
    <d v="1899-12-30T09:31:00"/>
    <d v="1899-12-30T00:07:00"/>
    <m/>
    <m/>
    <m/>
    <m/>
    <x v="5"/>
    <s v="El Progresista, Isla Magdalena, Baja California Sur"/>
    <m/>
    <m/>
    <m/>
    <m/>
    <m/>
    <m/>
    <m/>
    <m/>
    <m/>
    <x v="36"/>
    <x v="36"/>
    <n v="69.800000000000011"/>
    <n v="21"/>
    <n v="4"/>
    <x v="13"/>
    <n v="1"/>
    <m/>
    <m/>
    <m/>
  </r>
  <r>
    <s v="ELPRO-111011-RR-1-1-INV"/>
    <x v="0"/>
    <x v="9"/>
    <n v="2011"/>
    <d v="1899-12-30T09:24:00"/>
    <d v="1899-12-30T09:31:00"/>
    <d v="1899-12-30T00:07:00"/>
    <m/>
    <m/>
    <m/>
    <m/>
    <x v="5"/>
    <s v="El Progresista, Isla Magdalena, Baja California Sur"/>
    <m/>
    <m/>
    <m/>
    <m/>
    <m/>
    <m/>
    <m/>
    <m/>
    <m/>
    <x v="36"/>
    <x v="36"/>
    <n v="69.800000000000011"/>
    <n v="21"/>
    <n v="4"/>
    <x v="1"/>
    <n v="2"/>
    <m/>
    <m/>
    <m/>
  </r>
  <r>
    <s v="ELPRO-111011-RR-1-1-INV"/>
    <x v="0"/>
    <x v="9"/>
    <n v="2011"/>
    <d v="1899-12-30T09:24:00"/>
    <d v="1899-12-30T09:31:00"/>
    <d v="1899-12-30T00:07:00"/>
    <m/>
    <m/>
    <m/>
    <m/>
    <x v="5"/>
    <s v="El Progresista, Isla Magdalena, Baja California Sur"/>
    <m/>
    <m/>
    <m/>
    <m/>
    <m/>
    <m/>
    <m/>
    <m/>
    <m/>
    <x v="36"/>
    <x v="36"/>
    <n v="69.800000000000011"/>
    <n v="21"/>
    <n v="4"/>
    <x v="2"/>
    <n v="19"/>
    <m/>
    <m/>
    <m/>
  </r>
  <r>
    <s v="ELPRO-111011-RR-1-1-INV"/>
    <x v="0"/>
    <x v="9"/>
    <n v="2011"/>
    <d v="1899-12-30T09:24:00"/>
    <d v="1899-12-30T09:31:00"/>
    <d v="1899-12-30T00:07:00"/>
    <m/>
    <m/>
    <m/>
    <m/>
    <x v="5"/>
    <s v="El Progresista, Isla Magdalena, Baja California Sur"/>
    <m/>
    <m/>
    <m/>
    <m/>
    <m/>
    <m/>
    <m/>
    <m/>
    <m/>
    <x v="36"/>
    <x v="36"/>
    <n v="69.800000000000011"/>
    <n v="21"/>
    <n v="4"/>
    <x v="9"/>
    <n v="3"/>
    <m/>
    <m/>
    <m/>
  </r>
  <r>
    <s v="ELPRO-111011-RR-1-1-INV"/>
    <x v="0"/>
    <x v="9"/>
    <n v="2011"/>
    <d v="1899-12-30T09:24:00"/>
    <d v="1899-12-30T09:31:00"/>
    <d v="1899-12-30T00:07:00"/>
    <m/>
    <m/>
    <m/>
    <m/>
    <x v="5"/>
    <s v="El Progresista, Isla Magdalena, Baja California Sur"/>
    <m/>
    <m/>
    <m/>
    <m/>
    <m/>
    <m/>
    <m/>
    <m/>
    <m/>
    <x v="36"/>
    <x v="36"/>
    <n v="69.800000000000011"/>
    <n v="21"/>
    <n v="4"/>
    <x v="5"/>
    <n v="9"/>
    <m/>
    <m/>
    <m/>
  </r>
  <r>
    <s v="ELPRO-111011-RR-1-1-INV"/>
    <x v="0"/>
    <x v="9"/>
    <n v="2011"/>
    <d v="1899-12-30T09:24:00"/>
    <d v="1899-12-30T09:31:00"/>
    <d v="1899-12-30T00:07:00"/>
    <m/>
    <m/>
    <m/>
    <m/>
    <x v="5"/>
    <s v="El Progresista, Isla Magdalena, Baja California Sur"/>
    <m/>
    <m/>
    <m/>
    <m/>
    <m/>
    <m/>
    <m/>
    <m/>
    <m/>
    <x v="36"/>
    <x v="36"/>
    <n v="69.800000000000011"/>
    <n v="21"/>
    <n v="4"/>
    <x v="8"/>
    <n v="2"/>
    <m/>
    <m/>
    <m/>
  </r>
  <r>
    <s v="ELPRO-111011-RR-1-2-INV"/>
    <x v="0"/>
    <x v="9"/>
    <n v="2011"/>
    <d v="1899-12-30T11:02:00"/>
    <d v="1899-12-30T11:13:00"/>
    <d v="1899-12-30T00:11:00"/>
    <m/>
    <m/>
    <m/>
    <m/>
    <x v="5"/>
    <s v="El Progresista, Isla Magdalena, Baja California Sur"/>
    <m/>
    <m/>
    <m/>
    <m/>
    <m/>
    <m/>
    <m/>
    <m/>
    <m/>
    <x v="37"/>
    <x v="37"/>
    <n v="69.800000000000011"/>
    <n v="21"/>
    <n v="5"/>
    <x v="3"/>
    <n v="7"/>
    <m/>
    <m/>
    <m/>
  </r>
  <r>
    <s v="ELPRO-111011-RR-1-2-INV"/>
    <x v="0"/>
    <x v="9"/>
    <n v="2011"/>
    <d v="1899-12-30T11:02:00"/>
    <d v="1899-12-30T11:13:00"/>
    <d v="1899-12-30T00:11:00"/>
    <m/>
    <m/>
    <m/>
    <m/>
    <x v="5"/>
    <s v="El Progresista, Isla Magdalena, Baja California Sur"/>
    <m/>
    <m/>
    <m/>
    <m/>
    <m/>
    <m/>
    <m/>
    <m/>
    <m/>
    <x v="37"/>
    <x v="37"/>
    <n v="69.800000000000011"/>
    <n v="21"/>
    <n v="5"/>
    <x v="12"/>
    <n v="10"/>
    <m/>
    <m/>
    <m/>
  </r>
  <r>
    <s v="ELPRO-111011-RR-1-2-INV"/>
    <x v="0"/>
    <x v="9"/>
    <n v="2011"/>
    <d v="1899-12-30T11:02:00"/>
    <d v="1899-12-30T11:13:00"/>
    <d v="1899-12-30T00:11:00"/>
    <m/>
    <m/>
    <m/>
    <m/>
    <x v="5"/>
    <s v="El Progresista, Isla Magdalena, Baja California Sur"/>
    <m/>
    <m/>
    <m/>
    <m/>
    <m/>
    <m/>
    <m/>
    <m/>
    <m/>
    <x v="37"/>
    <x v="37"/>
    <n v="69.800000000000011"/>
    <n v="21"/>
    <n v="5"/>
    <x v="1"/>
    <n v="2"/>
    <m/>
    <m/>
    <m/>
  </r>
  <r>
    <s v="ELPRO-111011-RR-1-2-INV"/>
    <x v="0"/>
    <x v="9"/>
    <n v="2011"/>
    <d v="1899-12-30T11:02:00"/>
    <d v="1899-12-30T11:13:00"/>
    <d v="1899-12-30T00:11:00"/>
    <m/>
    <m/>
    <m/>
    <m/>
    <x v="5"/>
    <s v="El Progresista, Isla Magdalena, Baja California Sur"/>
    <m/>
    <m/>
    <m/>
    <m/>
    <m/>
    <m/>
    <m/>
    <m/>
    <m/>
    <x v="37"/>
    <x v="37"/>
    <n v="69.800000000000011"/>
    <n v="21"/>
    <n v="5"/>
    <x v="2"/>
    <n v="5"/>
    <m/>
    <m/>
    <m/>
  </r>
  <r>
    <s v="ELPRO-111011-RR-1-2-INV"/>
    <x v="0"/>
    <x v="9"/>
    <n v="2011"/>
    <d v="1899-12-30T11:02:00"/>
    <d v="1899-12-30T11:13:00"/>
    <d v="1899-12-30T00:11:00"/>
    <m/>
    <m/>
    <m/>
    <m/>
    <x v="5"/>
    <s v="El Progresista, Isla Magdalena, Baja California Sur"/>
    <m/>
    <m/>
    <m/>
    <m/>
    <m/>
    <m/>
    <m/>
    <m/>
    <m/>
    <x v="37"/>
    <x v="37"/>
    <n v="69.800000000000011"/>
    <n v="21"/>
    <n v="5"/>
    <x v="9"/>
    <n v="500"/>
    <n v="3"/>
    <m/>
    <m/>
  </r>
  <r>
    <s v="ELPRO-111011-RR-1-2-INV"/>
    <x v="0"/>
    <x v="9"/>
    <n v="2011"/>
    <d v="1899-12-30T11:02:00"/>
    <d v="1899-12-30T11:13:00"/>
    <d v="1899-12-30T00:11:00"/>
    <m/>
    <m/>
    <m/>
    <m/>
    <x v="5"/>
    <s v="El Progresista, Isla Magdalena, Baja California Sur"/>
    <m/>
    <m/>
    <m/>
    <m/>
    <m/>
    <m/>
    <m/>
    <m/>
    <m/>
    <x v="37"/>
    <x v="37"/>
    <n v="69.800000000000011"/>
    <n v="21"/>
    <n v="5"/>
    <x v="5"/>
    <n v="12"/>
    <m/>
    <m/>
    <m/>
  </r>
  <r>
    <s v="ELPRO-111011-NV-1-3-INV"/>
    <x v="1"/>
    <x v="9"/>
    <n v="2011"/>
    <d v="1899-12-30T09:22:00"/>
    <d v="1899-12-30T09:37:00"/>
    <d v="1899-12-30T00:15:00"/>
    <m/>
    <m/>
    <m/>
    <m/>
    <x v="5"/>
    <s v="El Progresista, Isla Magdalena, Baja California Sur"/>
    <m/>
    <m/>
    <m/>
    <m/>
    <m/>
    <m/>
    <m/>
    <m/>
    <m/>
    <x v="36"/>
    <x v="38"/>
    <m/>
    <m/>
    <m/>
    <x v="0"/>
    <n v="1"/>
    <m/>
    <m/>
    <m/>
  </r>
  <r>
    <s v="ELPRO-111011-NV-1-3-INV"/>
    <x v="1"/>
    <x v="9"/>
    <n v="2011"/>
    <d v="1899-12-30T09:22:00"/>
    <d v="1899-12-30T09:37:00"/>
    <d v="1899-12-30T00:15:00"/>
    <m/>
    <m/>
    <m/>
    <m/>
    <x v="5"/>
    <s v="El Progresista, Isla Magdalena, Baja California Sur"/>
    <m/>
    <m/>
    <m/>
    <m/>
    <m/>
    <m/>
    <m/>
    <m/>
    <m/>
    <x v="36"/>
    <x v="38"/>
    <m/>
    <m/>
    <m/>
    <x v="3"/>
    <n v="14"/>
    <m/>
    <m/>
    <m/>
  </r>
  <r>
    <s v="ELPRO-111011-NV-1-3-INV"/>
    <x v="1"/>
    <x v="9"/>
    <n v="2011"/>
    <d v="1899-12-30T09:22:00"/>
    <d v="1899-12-30T09:37:00"/>
    <d v="1899-12-30T00:15:00"/>
    <m/>
    <m/>
    <m/>
    <m/>
    <x v="5"/>
    <s v="El Progresista, Isla Magdalena, Baja California Sur"/>
    <m/>
    <m/>
    <m/>
    <m/>
    <m/>
    <m/>
    <m/>
    <m/>
    <m/>
    <x v="36"/>
    <x v="38"/>
    <m/>
    <m/>
    <m/>
    <x v="12"/>
    <n v="3"/>
    <m/>
    <m/>
    <m/>
  </r>
  <r>
    <s v="ELPRO-111011-NV-1-3-INV"/>
    <x v="1"/>
    <x v="9"/>
    <n v="2011"/>
    <d v="1899-12-30T09:22:00"/>
    <d v="1899-12-30T09:37:00"/>
    <d v="1899-12-30T00:15:00"/>
    <m/>
    <m/>
    <m/>
    <m/>
    <x v="5"/>
    <s v="El Progresista, Isla Magdalena, Baja California Sur"/>
    <m/>
    <m/>
    <m/>
    <m/>
    <m/>
    <m/>
    <m/>
    <m/>
    <m/>
    <x v="36"/>
    <x v="38"/>
    <m/>
    <m/>
    <m/>
    <x v="13"/>
    <n v="2"/>
    <m/>
    <m/>
    <m/>
  </r>
  <r>
    <s v="ELPRO-111011-NV-1-3-INV"/>
    <x v="1"/>
    <x v="9"/>
    <n v="2011"/>
    <d v="1899-12-30T09:22:00"/>
    <d v="1899-12-30T09:37:00"/>
    <d v="1899-12-30T00:15:00"/>
    <m/>
    <m/>
    <m/>
    <m/>
    <x v="5"/>
    <s v="El Progresista, Isla Magdalena, Baja California Sur"/>
    <m/>
    <m/>
    <m/>
    <m/>
    <m/>
    <m/>
    <m/>
    <m/>
    <m/>
    <x v="36"/>
    <x v="38"/>
    <m/>
    <m/>
    <m/>
    <x v="1"/>
    <n v="5"/>
    <m/>
    <m/>
    <m/>
  </r>
  <r>
    <s v="ELPRO-111011-NV-1-3-INV"/>
    <x v="1"/>
    <x v="9"/>
    <n v="2011"/>
    <d v="1899-12-30T09:22:00"/>
    <d v="1899-12-30T09:37:00"/>
    <d v="1899-12-30T00:15:00"/>
    <m/>
    <m/>
    <m/>
    <m/>
    <x v="5"/>
    <s v="El Progresista, Isla Magdalena, Baja California Sur"/>
    <m/>
    <m/>
    <m/>
    <m/>
    <m/>
    <m/>
    <m/>
    <m/>
    <m/>
    <x v="36"/>
    <x v="38"/>
    <m/>
    <m/>
    <m/>
    <x v="2"/>
    <n v="30"/>
    <m/>
    <m/>
    <m/>
  </r>
  <r>
    <s v="ELPRO-111011-NV-1-3-INV"/>
    <x v="1"/>
    <x v="9"/>
    <n v="2011"/>
    <d v="1899-12-30T09:22:00"/>
    <d v="1899-12-30T09:37:00"/>
    <d v="1899-12-30T00:15:00"/>
    <m/>
    <m/>
    <m/>
    <m/>
    <x v="5"/>
    <s v="El Progresista, Isla Magdalena, Baja California Sur"/>
    <m/>
    <m/>
    <m/>
    <m/>
    <m/>
    <m/>
    <m/>
    <m/>
    <m/>
    <x v="36"/>
    <x v="38"/>
    <m/>
    <m/>
    <m/>
    <x v="5"/>
    <n v="16"/>
    <m/>
    <m/>
    <m/>
  </r>
  <r>
    <s v="ELPRO-111011-NV-1-4-INV"/>
    <x v="1"/>
    <x v="9"/>
    <n v="2011"/>
    <d v="1899-12-30T11:00:00"/>
    <d v="1899-12-30T11:09:00"/>
    <d v="1899-12-30T00:09:00"/>
    <m/>
    <m/>
    <m/>
    <m/>
    <x v="5"/>
    <s v="El Progresista, Isla Magdalena, Baja California Sur"/>
    <m/>
    <m/>
    <m/>
    <m/>
    <m/>
    <m/>
    <m/>
    <m/>
    <m/>
    <x v="38"/>
    <x v="39"/>
    <m/>
    <m/>
    <m/>
    <x v="12"/>
    <n v="1"/>
    <m/>
    <m/>
    <m/>
  </r>
  <r>
    <s v="ELPRO-111011-NV-1-4-INV"/>
    <x v="1"/>
    <x v="9"/>
    <n v="2011"/>
    <d v="1899-12-30T11:00:00"/>
    <d v="1899-12-30T11:09:00"/>
    <d v="1899-12-30T00:09:00"/>
    <m/>
    <m/>
    <m/>
    <m/>
    <x v="5"/>
    <s v="El Progresista, Isla Magdalena, Baja California Sur"/>
    <m/>
    <m/>
    <m/>
    <m/>
    <m/>
    <m/>
    <m/>
    <m/>
    <m/>
    <x v="38"/>
    <x v="39"/>
    <m/>
    <m/>
    <m/>
    <x v="13"/>
    <n v="1"/>
    <m/>
    <m/>
    <m/>
  </r>
  <r>
    <s v="ELPRO-111011-NV-1-4-INV"/>
    <x v="1"/>
    <x v="9"/>
    <n v="2011"/>
    <d v="1899-12-30T11:00:00"/>
    <d v="1899-12-30T11:09:00"/>
    <d v="1899-12-30T00:09:00"/>
    <m/>
    <m/>
    <m/>
    <m/>
    <x v="5"/>
    <s v="El Progresista, Isla Magdalena, Baja California Sur"/>
    <m/>
    <m/>
    <m/>
    <m/>
    <m/>
    <m/>
    <m/>
    <m/>
    <m/>
    <x v="38"/>
    <x v="39"/>
    <m/>
    <m/>
    <m/>
    <x v="1"/>
    <n v="1"/>
    <m/>
    <m/>
    <m/>
  </r>
  <r>
    <s v="ELPRO-111011-NV-1-4-INV"/>
    <x v="1"/>
    <x v="9"/>
    <n v="2011"/>
    <d v="1899-12-30T11:00:00"/>
    <d v="1899-12-30T11:09:00"/>
    <d v="1899-12-30T00:09:00"/>
    <m/>
    <m/>
    <m/>
    <m/>
    <x v="5"/>
    <s v="El Progresista, Isla Magdalena, Baja California Sur"/>
    <m/>
    <m/>
    <m/>
    <m/>
    <m/>
    <m/>
    <m/>
    <m/>
    <m/>
    <x v="38"/>
    <x v="39"/>
    <m/>
    <m/>
    <m/>
    <x v="2"/>
    <n v="1"/>
    <m/>
    <m/>
    <m/>
  </r>
  <r>
    <s v="ELPRO-111011-NV-1-4-INV"/>
    <x v="1"/>
    <x v="9"/>
    <n v="2011"/>
    <d v="1899-12-30T11:00:00"/>
    <d v="1899-12-30T11:09:00"/>
    <d v="1899-12-30T00:09:00"/>
    <m/>
    <m/>
    <m/>
    <m/>
    <x v="5"/>
    <s v="El Progresista, Isla Magdalena, Baja California Sur"/>
    <m/>
    <m/>
    <m/>
    <m/>
    <m/>
    <m/>
    <m/>
    <m/>
    <m/>
    <x v="38"/>
    <x v="39"/>
    <m/>
    <m/>
    <m/>
    <x v="4"/>
    <n v="3"/>
    <m/>
    <m/>
    <m/>
  </r>
  <r>
    <s v="ELPRO-111011-NV-1-4-INV"/>
    <x v="1"/>
    <x v="9"/>
    <n v="2011"/>
    <d v="1899-12-30T11:00:00"/>
    <d v="1899-12-30T11:09:00"/>
    <d v="1899-12-30T00:09:00"/>
    <m/>
    <m/>
    <m/>
    <m/>
    <x v="5"/>
    <s v="El Progresista, Isla Magdalena, Baja California Sur"/>
    <m/>
    <m/>
    <m/>
    <m/>
    <m/>
    <m/>
    <m/>
    <m/>
    <m/>
    <x v="38"/>
    <x v="39"/>
    <m/>
    <m/>
    <m/>
    <x v="9"/>
    <n v="115"/>
    <n v="13"/>
    <m/>
    <m/>
  </r>
  <r>
    <s v="ELPRO-111011-NV-1-4-INV"/>
    <x v="1"/>
    <x v="9"/>
    <n v="2011"/>
    <d v="1899-12-30T11:00:00"/>
    <d v="1899-12-30T11:09:00"/>
    <d v="1899-12-30T00:09:00"/>
    <m/>
    <m/>
    <m/>
    <m/>
    <x v="5"/>
    <s v="El Progresista, Isla Magdalena, Baja California Sur"/>
    <m/>
    <m/>
    <m/>
    <m/>
    <m/>
    <m/>
    <m/>
    <m/>
    <m/>
    <x v="38"/>
    <x v="39"/>
    <m/>
    <m/>
    <m/>
    <x v="5"/>
    <n v="3"/>
    <m/>
    <m/>
    <m/>
  </r>
  <r>
    <s v="ELPRO-111011-NV-1-4-INV"/>
    <x v="1"/>
    <x v="9"/>
    <n v="2011"/>
    <d v="1899-12-30T11:00:00"/>
    <d v="1899-12-30T11:09:00"/>
    <d v="1899-12-30T00:09:00"/>
    <m/>
    <m/>
    <m/>
    <m/>
    <x v="5"/>
    <s v="El Progresista, Isla Magdalena, Baja California Sur"/>
    <m/>
    <m/>
    <m/>
    <m/>
    <m/>
    <m/>
    <m/>
    <m/>
    <m/>
    <x v="38"/>
    <x v="39"/>
    <m/>
    <m/>
    <m/>
    <x v="10"/>
    <n v="1"/>
    <m/>
    <m/>
    <m/>
  </r>
  <r>
    <s v="ELPRO-111011-AR-1-5-INV"/>
    <x v="4"/>
    <x v="9"/>
    <n v="2011"/>
    <d v="1899-12-30T08:59:00"/>
    <d v="1899-12-30T09:08:00"/>
    <d v="1899-12-30T00:09:00"/>
    <m/>
    <m/>
    <m/>
    <m/>
    <x v="5"/>
    <s v="El Progresista, Isla Magdalena, Baja California Sur"/>
    <m/>
    <m/>
    <m/>
    <m/>
    <m/>
    <m/>
    <m/>
    <m/>
    <m/>
    <x v="39"/>
    <x v="40"/>
    <m/>
    <m/>
    <m/>
    <x v="13"/>
    <n v="1"/>
    <m/>
    <m/>
    <m/>
  </r>
  <r>
    <s v="ELPRO-111011-AR-1-5-INV"/>
    <x v="4"/>
    <x v="9"/>
    <n v="2011"/>
    <d v="1899-12-30T08:59:00"/>
    <d v="1899-12-30T09:08:00"/>
    <d v="1899-12-30T00:09:00"/>
    <m/>
    <m/>
    <m/>
    <m/>
    <x v="5"/>
    <s v="El Progresista, Isla Magdalena, Baja California Sur"/>
    <m/>
    <m/>
    <m/>
    <m/>
    <m/>
    <m/>
    <m/>
    <m/>
    <m/>
    <x v="39"/>
    <x v="40"/>
    <m/>
    <m/>
    <m/>
    <x v="1"/>
    <n v="6"/>
    <m/>
    <m/>
    <m/>
  </r>
  <r>
    <s v="ELPRO-111011-AR-1-5-INV"/>
    <x v="4"/>
    <x v="9"/>
    <n v="2011"/>
    <d v="1899-12-30T08:59:00"/>
    <d v="1899-12-30T09:08:00"/>
    <d v="1899-12-30T00:09:00"/>
    <m/>
    <m/>
    <m/>
    <m/>
    <x v="5"/>
    <s v="El Progresista, Isla Magdalena, Baja California Sur"/>
    <m/>
    <m/>
    <m/>
    <m/>
    <m/>
    <m/>
    <m/>
    <m/>
    <m/>
    <x v="39"/>
    <x v="40"/>
    <m/>
    <m/>
    <m/>
    <x v="2"/>
    <n v="50"/>
    <m/>
    <m/>
    <m/>
  </r>
  <r>
    <s v="ELPRO-111011-AR-1-5-INV"/>
    <x v="4"/>
    <x v="9"/>
    <n v="2011"/>
    <d v="1899-12-30T08:59:00"/>
    <d v="1899-12-30T09:08:00"/>
    <d v="1899-12-30T00:09:00"/>
    <m/>
    <m/>
    <m/>
    <m/>
    <x v="5"/>
    <s v="El Progresista, Isla Magdalena, Baja California Sur"/>
    <m/>
    <m/>
    <m/>
    <m/>
    <m/>
    <m/>
    <m/>
    <m/>
    <m/>
    <x v="39"/>
    <x v="40"/>
    <m/>
    <m/>
    <m/>
    <x v="9"/>
    <n v="11"/>
    <m/>
    <m/>
    <m/>
  </r>
  <r>
    <s v="ELPRO-111011-AR-1-5-INV"/>
    <x v="4"/>
    <x v="9"/>
    <n v="2011"/>
    <d v="1899-12-30T08:59:00"/>
    <d v="1899-12-30T09:08:00"/>
    <d v="1899-12-30T00:09:00"/>
    <m/>
    <m/>
    <m/>
    <m/>
    <x v="5"/>
    <s v="El Progresista, Isla Magdalena, Baja California Sur"/>
    <m/>
    <m/>
    <m/>
    <m/>
    <m/>
    <m/>
    <m/>
    <m/>
    <m/>
    <x v="39"/>
    <x v="40"/>
    <m/>
    <m/>
    <m/>
    <x v="5"/>
    <n v="14"/>
    <m/>
    <m/>
    <m/>
  </r>
  <r>
    <s v="ELPRO-111011-AR-1-6-INV"/>
    <x v="4"/>
    <x v="9"/>
    <n v="2011"/>
    <d v="1899-12-30T10:42:00"/>
    <d v="1899-12-30T10:51:00"/>
    <d v="1899-12-30T00:09:00"/>
    <m/>
    <m/>
    <m/>
    <m/>
    <x v="5"/>
    <s v="El Progresista, Isla Magdalena, Baja California Sur"/>
    <m/>
    <m/>
    <m/>
    <m/>
    <m/>
    <m/>
    <m/>
    <m/>
    <m/>
    <x v="40"/>
    <x v="41"/>
    <m/>
    <m/>
    <m/>
    <x v="3"/>
    <n v="8"/>
    <m/>
    <m/>
    <m/>
  </r>
  <r>
    <s v="ELPRO-111011-AR-1-6-INV"/>
    <x v="4"/>
    <x v="9"/>
    <n v="2011"/>
    <d v="1899-12-30T10:42:00"/>
    <d v="1899-12-30T10:51:00"/>
    <d v="1899-12-30T00:09:00"/>
    <m/>
    <m/>
    <m/>
    <m/>
    <x v="5"/>
    <s v="El Progresista, Isla Magdalena, Baja California Sur"/>
    <m/>
    <m/>
    <m/>
    <m/>
    <m/>
    <m/>
    <m/>
    <m/>
    <m/>
    <x v="40"/>
    <x v="41"/>
    <m/>
    <m/>
    <m/>
    <x v="12"/>
    <n v="7"/>
    <m/>
    <m/>
    <m/>
  </r>
  <r>
    <s v="ELPRO-111011-AR-1-6-INV"/>
    <x v="4"/>
    <x v="9"/>
    <n v="2011"/>
    <d v="1899-12-30T10:42:00"/>
    <d v="1899-12-30T10:51:00"/>
    <d v="1899-12-30T00:09:00"/>
    <m/>
    <m/>
    <m/>
    <m/>
    <x v="5"/>
    <s v="El Progresista, Isla Magdalena, Baja California Sur"/>
    <m/>
    <m/>
    <m/>
    <m/>
    <m/>
    <m/>
    <m/>
    <m/>
    <m/>
    <x v="40"/>
    <x v="41"/>
    <m/>
    <m/>
    <m/>
    <x v="1"/>
    <n v="7"/>
    <m/>
    <m/>
    <m/>
  </r>
  <r>
    <s v="ELPRO-111011-AR-1-6-INV"/>
    <x v="4"/>
    <x v="9"/>
    <n v="2011"/>
    <d v="1899-12-30T10:42:00"/>
    <d v="1899-12-30T10:51:00"/>
    <d v="1899-12-30T00:09:00"/>
    <m/>
    <m/>
    <m/>
    <m/>
    <x v="5"/>
    <s v="El Progresista, Isla Magdalena, Baja California Sur"/>
    <m/>
    <m/>
    <m/>
    <m/>
    <m/>
    <m/>
    <m/>
    <m/>
    <m/>
    <x v="40"/>
    <x v="41"/>
    <m/>
    <m/>
    <m/>
    <x v="2"/>
    <n v="40"/>
    <m/>
    <m/>
    <m/>
  </r>
  <r>
    <s v="ELPRO-111011-AR-1-6-INV"/>
    <x v="4"/>
    <x v="9"/>
    <n v="2011"/>
    <d v="1899-12-30T10:42:00"/>
    <d v="1899-12-30T10:51:00"/>
    <d v="1899-12-30T00:09:00"/>
    <m/>
    <m/>
    <m/>
    <m/>
    <x v="5"/>
    <s v="El Progresista, Isla Magdalena, Baja California Sur"/>
    <m/>
    <m/>
    <m/>
    <m/>
    <m/>
    <m/>
    <m/>
    <m/>
    <m/>
    <x v="40"/>
    <x v="41"/>
    <m/>
    <m/>
    <m/>
    <x v="5"/>
    <n v="17"/>
    <m/>
    <m/>
    <m/>
  </r>
  <r>
    <s v="ELPRO-111011-OR-1-7-INV"/>
    <x v="3"/>
    <x v="9"/>
    <n v="2011"/>
    <d v="1899-12-30T09:10:00"/>
    <d v="1899-12-30T09:18:00"/>
    <d v="1899-12-30T00:08:00"/>
    <m/>
    <m/>
    <m/>
    <m/>
    <x v="5"/>
    <s v="El Progresista, Isla Magdalena, Baja California Sur"/>
    <m/>
    <m/>
    <m/>
    <m/>
    <m/>
    <m/>
    <m/>
    <m/>
    <m/>
    <x v="39"/>
    <x v="40"/>
    <m/>
    <m/>
    <m/>
    <x v="0"/>
    <n v="1"/>
    <m/>
    <m/>
    <m/>
  </r>
  <r>
    <s v="ELPRO-111011-OR-1-7-INV"/>
    <x v="3"/>
    <x v="9"/>
    <n v="2011"/>
    <d v="1899-12-30T09:10:00"/>
    <d v="1899-12-30T09:18:00"/>
    <d v="1899-12-30T00:08:00"/>
    <m/>
    <m/>
    <m/>
    <m/>
    <x v="5"/>
    <s v="El Progresista, Isla Magdalena, Baja California Sur"/>
    <m/>
    <m/>
    <m/>
    <m/>
    <m/>
    <m/>
    <m/>
    <m/>
    <m/>
    <x v="39"/>
    <x v="40"/>
    <m/>
    <m/>
    <m/>
    <x v="3"/>
    <n v="3"/>
    <m/>
    <m/>
    <m/>
  </r>
  <r>
    <s v="ELPRO-111011-OR-1-7-INV"/>
    <x v="3"/>
    <x v="9"/>
    <n v="2011"/>
    <d v="1899-12-30T09:10:00"/>
    <d v="1899-12-30T09:18:00"/>
    <d v="1899-12-30T00:08:00"/>
    <m/>
    <m/>
    <m/>
    <m/>
    <x v="5"/>
    <s v="El Progresista, Isla Magdalena, Baja California Sur"/>
    <m/>
    <m/>
    <m/>
    <m/>
    <m/>
    <m/>
    <m/>
    <m/>
    <m/>
    <x v="39"/>
    <x v="40"/>
    <m/>
    <m/>
    <m/>
    <x v="12"/>
    <n v="2"/>
    <m/>
    <m/>
    <m/>
  </r>
  <r>
    <s v="ELPRO-111011-OR-1-7-INV"/>
    <x v="3"/>
    <x v="9"/>
    <n v="2011"/>
    <d v="1899-12-30T09:10:00"/>
    <d v="1899-12-30T09:18:00"/>
    <d v="1899-12-30T00:08:00"/>
    <m/>
    <m/>
    <m/>
    <m/>
    <x v="5"/>
    <s v="El Progresista, Isla Magdalena, Baja California Sur"/>
    <m/>
    <m/>
    <m/>
    <m/>
    <m/>
    <m/>
    <m/>
    <m/>
    <m/>
    <x v="39"/>
    <x v="40"/>
    <m/>
    <m/>
    <m/>
    <x v="2"/>
    <n v="10"/>
    <m/>
    <m/>
    <m/>
  </r>
  <r>
    <s v="ELPRO-111011-OR-1-7-INV"/>
    <x v="3"/>
    <x v="9"/>
    <n v="2011"/>
    <d v="1899-12-30T09:10:00"/>
    <d v="1899-12-30T09:18:00"/>
    <d v="1899-12-30T00:08:00"/>
    <m/>
    <m/>
    <m/>
    <m/>
    <x v="5"/>
    <s v="El Progresista, Isla Magdalena, Baja California Sur"/>
    <m/>
    <m/>
    <m/>
    <m/>
    <m/>
    <m/>
    <m/>
    <m/>
    <m/>
    <x v="39"/>
    <x v="40"/>
    <m/>
    <m/>
    <m/>
    <x v="9"/>
    <n v="4"/>
    <m/>
    <m/>
    <m/>
  </r>
  <r>
    <s v="ELPRO-111011-OR-1-7-INV"/>
    <x v="3"/>
    <x v="9"/>
    <n v="2011"/>
    <d v="1899-12-30T09:10:00"/>
    <d v="1899-12-30T09:18:00"/>
    <d v="1899-12-30T00:08:00"/>
    <m/>
    <m/>
    <m/>
    <m/>
    <x v="5"/>
    <s v="El Progresista, Isla Magdalena, Baja California Sur"/>
    <m/>
    <m/>
    <m/>
    <m/>
    <m/>
    <m/>
    <m/>
    <m/>
    <m/>
    <x v="39"/>
    <x v="40"/>
    <m/>
    <m/>
    <m/>
    <x v="5"/>
    <n v="6"/>
    <m/>
    <m/>
    <m/>
  </r>
  <r>
    <s v="ELPRO-111011-OR-1-8-INV"/>
    <x v="3"/>
    <x v="9"/>
    <n v="2011"/>
    <d v="1899-12-30T10:50:00"/>
    <d v="1899-12-30T10:57:00"/>
    <d v="1899-12-30T00:07:00"/>
    <m/>
    <m/>
    <m/>
    <m/>
    <x v="5"/>
    <s v="El Progresista, Isla Magdalena, Baja California Sur"/>
    <m/>
    <m/>
    <m/>
    <m/>
    <m/>
    <m/>
    <m/>
    <m/>
    <m/>
    <x v="40"/>
    <x v="42"/>
    <m/>
    <m/>
    <m/>
    <x v="3"/>
    <n v="13"/>
    <m/>
    <m/>
    <m/>
  </r>
  <r>
    <s v="ELPRO-111011-OR-1-8-INV"/>
    <x v="3"/>
    <x v="9"/>
    <n v="2011"/>
    <d v="1899-12-30T10:50:00"/>
    <d v="1899-12-30T10:57:00"/>
    <d v="1899-12-30T00:07:00"/>
    <m/>
    <m/>
    <m/>
    <m/>
    <x v="5"/>
    <s v="El Progresista, Isla Magdalena, Baja California Sur"/>
    <m/>
    <m/>
    <m/>
    <m/>
    <m/>
    <m/>
    <m/>
    <m/>
    <m/>
    <x v="40"/>
    <x v="42"/>
    <m/>
    <m/>
    <m/>
    <x v="12"/>
    <n v="10"/>
    <m/>
    <m/>
    <m/>
  </r>
  <r>
    <s v="ELPRO-111011-OR-1-8-INV"/>
    <x v="3"/>
    <x v="9"/>
    <n v="2011"/>
    <d v="1899-12-30T10:50:00"/>
    <d v="1899-12-30T10:57:00"/>
    <d v="1899-12-30T00:07:00"/>
    <m/>
    <m/>
    <m/>
    <m/>
    <x v="5"/>
    <s v="El Progresista, Isla Magdalena, Baja California Sur"/>
    <m/>
    <m/>
    <m/>
    <m/>
    <m/>
    <m/>
    <m/>
    <m/>
    <m/>
    <x v="40"/>
    <x v="42"/>
    <m/>
    <m/>
    <m/>
    <x v="2"/>
    <n v="14"/>
    <m/>
    <m/>
    <m/>
  </r>
  <r>
    <s v="ELPRO-111011-OR-1-8-INV"/>
    <x v="3"/>
    <x v="9"/>
    <n v="2011"/>
    <d v="1899-12-30T10:50:00"/>
    <d v="1899-12-30T10:57:00"/>
    <d v="1899-12-30T00:07:00"/>
    <m/>
    <m/>
    <m/>
    <m/>
    <x v="5"/>
    <s v="El Progresista, Isla Magdalena, Baja California Sur"/>
    <m/>
    <m/>
    <m/>
    <m/>
    <m/>
    <m/>
    <m/>
    <m/>
    <m/>
    <x v="40"/>
    <x v="42"/>
    <m/>
    <m/>
    <m/>
    <x v="9"/>
    <n v="68"/>
    <n v="22"/>
    <m/>
    <m/>
  </r>
  <r>
    <s v="ELPRO-111011-OR-1-8-INV"/>
    <x v="3"/>
    <x v="9"/>
    <n v="2011"/>
    <d v="1899-12-30T10:50:00"/>
    <d v="1899-12-30T10:57:00"/>
    <d v="1899-12-30T00:07:00"/>
    <m/>
    <m/>
    <m/>
    <m/>
    <x v="5"/>
    <s v="El Progresista, Isla Magdalena, Baja California Sur"/>
    <m/>
    <m/>
    <m/>
    <m/>
    <m/>
    <m/>
    <m/>
    <m/>
    <m/>
    <x v="40"/>
    <x v="42"/>
    <m/>
    <m/>
    <m/>
    <x v="5"/>
    <n v="9"/>
    <m/>
    <m/>
    <m/>
  </r>
  <r>
    <s v="ELPRO-111011-OR-1-8-INV"/>
    <x v="3"/>
    <x v="9"/>
    <n v="2011"/>
    <d v="1899-12-30T10:50:00"/>
    <d v="1899-12-30T10:57:00"/>
    <d v="1899-12-30T00:07:00"/>
    <m/>
    <m/>
    <m/>
    <m/>
    <x v="5"/>
    <s v="El Progresista, Isla Magdalena, Baja California Sur"/>
    <m/>
    <m/>
    <m/>
    <m/>
    <m/>
    <m/>
    <m/>
    <m/>
    <m/>
    <x v="40"/>
    <x v="42"/>
    <m/>
    <m/>
    <m/>
    <x v="8"/>
    <n v="2"/>
    <m/>
    <m/>
    <m/>
  </r>
  <r>
    <s v="ELPRO-111011-RR-1-9-INV"/>
    <x v="6"/>
    <x v="9"/>
    <n v="2011"/>
    <d v="1899-12-30T09:11:00"/>
    <d v="1899-12-30T09:17:00"/>
    <d v="1899-12-30T00:06:00"/>
    <m/>
    <m/>
    <m/>
    <m/>
    <x v="5"/>
    <s v="El Progresista, Isla Magdalena, Baja California Sur"/>
    <m/>
    <m/>
    <m/>
    <m/>
    <m/>
    <m/>
    <m/>
    <m/>
    <m/>
    <x v="39"/>
    <x v="40"/>
    <m/>
    <m/>
    <m/>
    <x v="3"/>
    <n v="4"/>
    <m/>
    <m/>
    <m/>
  </r>
  <r>
    <s v="ELPRO-111011-RR-1-9-INV"/>
    <x v="6"/>
    <x v="9"/>
    <n v="2011"/>
    <d v="1899-12-30T09:11:00"/>
    <d v="1899-12-30T09:17:00"/>
    <d v="1899-12-30T00:06:00"/>
    <m/>
    <m/>
    <m/>
    <m/>
    <x v="5"/>
    <s v="El Progresista, Isla Magdalena, Baja California Sur"/>
    <m/>
    <m/>
    <m/>
    <m/>
    <m/>
    <m/>
    <m/>
    <m/>
    <m/>
    <x v="39"/>
    <x v="40"/>
    <m/>
    <m/>
    <m/>
    <x v="12"/>
    <n v="1"/>
    <m/>
    <m/>
    <m/>
  </r>
  <r>
    <s v="ELPRO-111011-RR-1-9-INV"/>
    <x v="6"/>
    <x v="9"/>
    <n v="2011"/>
    <d v="1899-12-30T09:11:00"/>
    <d v="1899-12-30T09:17:00"/>
    <d v="1899-12-30T00:06:00"/>
    <m/>
    <m/>
    <m/>
    <m/>
    <x v="5"/>
    <s v="El Progresista, Isla Magdalena, Baja California Sur"/>
    <m/>
    <m/>
    <m/>
    <m/>
    <m/>
    <m/>
    <m/>
    <m/>
    <m/>
    <x v="39"/>
    <x v="40"/>
    <m/>
    <m/>
    <m/>
    <x v="13"/>
    <n v="1"/>
    <m/>
    <m/>
    <m/>
  </r>
  <r>
    <s v="ELPRO-111011-RR-1-9-INV"/>
    <x v="6"/>
    <x v="9"/>
    <n v="2011"/>
    <d v="1899-12-30T09:11:00"/>
    <d v="1899-12-30T09:17:00"/>
    <d v="1899-12-30T00:06:00"/>
    <m/>
    <m/>
    <m/>
    <m/>
    <x v="5"/>
    <s v="El Progresista, Isla Magdalena, Baja California Sur"/>
    <m/>
    <m/>
    <m/>
    <m/>
    <m/>
    <m/>
    <m/>
    <m/>
    <m/>
    <x v="39"/>
    <x v="40"/>
    <m/>
    <m/>
    <m/>
    <x v="2"/>
    <n v="23"/>
    <m/>
    <m/>
    <m/>
  </r>
  <r>
    <s v="ELPRO-111011-RR-1-9-INV"/>
    <x v="6"/>
    <x v="9"/>
    <n v="2011"/>
    <d v="1899-12-30T09:11:00"/>
    <d v="1899-12-30T09:17:00"/>
    <d v="1899-12-30T00:06:00"/>
    <m/>
    <m/>
    <m/>
    <m/>
    <x v="5"/>
    <s v="El Progresista, Isla Magdalena, Baja California Sur"/>
    <m/>
    <m/>
    <m/>
    <m/>
    <m/>
    <m/>
    <m/>
    <m/>
    <m/>
    <x v="39"/>
    <x v="40"/>
    <m/>
    <m/>
    <m/>
    <x v="11"/>
    <n v="2"/>
    <m/>
    <m/>
    <m/>
  </r>
  <r>
    <s v="ELPRO-111011-RR-1-9-INV"/>
    <x v="6"/>
    <x v="9"/>
    <n v="2011"/>
    <d v="1899-12-30T09:11:00"/>
    <d v="1899-12-30T09:17:00"/>
    <d v="1899-12-30T00:06:00"/>
    <m/>
    <m/>
    <m/>
    <m/>
    <x v="5"/>
    <s v="El Progresista, Isla Magdalena, Baja California Sur"/>
    <m/>
    <m/>
    <m/>
    <m/>
    <m/>
    <m/>
    <m/>
    <m/>
    <m/>
    <x v="39"/>
    <x v="40"/>
    <m/>
    <m/>
    <m/>
    <x v="5"/>
    <n v="5"/>
    <m/>
    <m/>
    <m/>
  </r>
  <r>
    <s v="ELPRO-111011-RR-1-9-INV"/>
    <x v="6"/>
    <x v="9"/>
    <n v="2011"/>
    <d v="1899-12-30T09:11:00"/>
    <d v="1899-12-30T09:17:00"/>
    <d v="1899-12-30T00:06:00"/>
    <m/>
    <m/>
    <m/>
    <m/>
    <x v="5"/>
    <s v="El Progresista, Isla Magdalena, Baja California Sur"/>
    <m/>
    <m/>
    <m/>
    <m/>
    <m/>
    <m/>
    <m/>
    <m/>
    <m/>
    <x v="39"/>
    <x v="40"/>
    <m/>
    <m/>
    <m/>
    <x v="8"/>
    <n v="1"/>
    <m/>
    <m/>
    <m/>
  </r>
  <r>
    <s v="ELPRO-111011-RR-1-10-INV"/>
    <x v="6"/>
    <x v="9"/>
    <n v="2011"/>
    <d v="1899-12-30T10:54:00"/>
    <d v="1899-12-30T10:59:00"/>
    <d v="1899-12-30T00:05:00"/>
    <m/>
    <m/>
    <m/>
    <m/>
    <x v="5"/>
    <s v="El Progresista, Isla Magdalena, Baja California Sur"/>
    <m/>
    <m/>
    <m/>
    <m/>
    <m/>
    <m/>
    <m/>
    <m/>
    <m/>
    <x v="40"/>
    <x v="42"/>
    <m/>
    <m/>
    <m/>
    <x v="12"/>
    <n v="8"/>
    <m/>
    <m/>
    <m/>
  </r>
  <r>
    <s v="ELPRO-111011-RR-1-10-INV"/>
    <x v="6"/>
    <x v="9"/>
    <n v="2011"/>
    <d v="1899-12-30T10:54:00"/>
    <d v="1899-12-30T10:59:00"/>
    <d v="1899-12-30T00:05:00"/>
    <m/>
    <m/>
    <m/>
    <m/>
    <x v="5"/>
    <s v="El Progresista, Isla Magdalena, Baja California Sur"/>
    <m/>
    <m/>
    <m/>
    <m/>
    <m/>
    <m/>
    <m/>
    <m/>
    <m/>
    <x v="40"/>
    <x v="42"/>
    <m/>
    <m/>
    <m/>
    <x v="2"/>
    <n v="6"/>
    <m/>
    <m/>
    <m/>
  </r>
  <r>
    <s v="ELPRO-111011-RR-1-10-INV"/>
    <x v="6"/>
    <x v="9"/>
    <n v="2011"/>
    <d v="1899-12-30T10:54:00"/>
    <d v="1899-12-30T10:59:00"/>
    <d v="1899-12-30T00:05:00"/>
    <m/>
    <m/>
    <m/>
    <m/>
    <x v="5"/>
    <s v="El Progresista, Isla Magdalena, Baja California Sur"/>
    <m/>
    <m/>
    <m/>
    <m/>
    <m/>
    <m/>
    <m/>
    <m/>
    <m/>
    <x v="40"/>
    <x v="42"/>
    <m/>
    <m/>
    <m/>
    <x v="9"/>
    <n v="15"/>
    <m/>
    <m/>
    <m/>
  </r>
  <r>
    <s v="ELPRO-111011-RR-1-10-INV"/>
    <x v="6"/>
    <x v="9"/>
    <n v="2011"/>
    <d v="1899-12-30T10:54:00"/>
    <d v="1899-12-30T10:59:00"/>
    <d v="1899-12-30T00:05:00"/>
    <m/>
    <m/>
    <m/>
    <m/>
    <x v="5"/>
    <s v="El Progresista, Isla Magdalena, Baja California Sur"/>
    <m/>
    <m/>
    <m/>
    <m/>
    <m/>
    <m/>
    <m/>
    <m/>
    <m/>
    <x v="40"/>
    <x v="42"/>
    <m/>
    <m/>
    <m/>
    <x v="5"/>
    <n v="4"/>
    <m/>
    <m/>
    <m/>
  </r>
  <r>
    <s v="ELPRO-111011-CR-1-11-INV"/>
    <x v="5"/>
    <x v="9"/>
    <n v="2011"/>
    <d v="1899-12-30T09:21:00"/>
    <d v="1899-12-30T09:28:00"/>
    <d v="1899-12-30T00:07:00"/>
    <m/>
    <m/>
    <m/>
    <m/>
    <x v="5"/>
    <s v="El Progresista, Isla Magdalena, Baja California Sur"/>
    <m/>
    <m/>
    <m/>
    <m/>
    <m/>
    <m/>
    <m/>
    <m/>
    <m/>
    <x v="39"/>
    <x v="40"/>
    <m/>
    <m/>
    <m/>
    <x v="3"/>
    <n v="4"/>
    <m/>
    <m/>
    <m/>
  </r>
  <r>
    <s v="ELPRO-111011-CR-1-11-INV"/>
    <x v="5"/>
    <x v="9"/>
    <n v="2011"/>
    <d v="1899-12-30T09:21:00"/>
    <d v="1899-12-30T09:28:00"/>
    <d v="1899-12-30T00:07:00"/>
    <m/>
    <m/>
    <m/>
    <m/>
    <x v="5"/>
    <s v="El Progresista, Isla Magdalena, Baja California Sur"/>
    <m/>
    <m/>
    <m/>
    <m/>
    <m/>
    <m/>
    <m/>
    <m/>
    <m/>
    <x v="39"/>
    <x v="40"/>
    <m/>
    <m/>
    <m/>
    <x v="1"/>
    <n v="1"/>
    <m/>
    <m/>
    <m/>
  </r>
  <r>
    <s v="ELPRO-111011-CR-1-11-INV"/>
    <x v="5"/>
    <x v="9"/>
    <n v="2011"/>
    <d v="1899-12-30T09:21:00"/>
    <d v="1899-12-30T09:28:00"/>
    <d v="1899-12-30T00:07:00"/>
    <m/>
    <m/>
    <m/>
    <m/>
    <x v="5"/>
    <s v="El Progresista, Isla Magdalena, Baja California Sur"/>
    <m/>
    <m/>
    <m/>
    <m/>
    <m/>
    <m/>
    <m/>
    <m/>
    <m/>
    <x v="39"/>
    <x v="40"/>
    <m/>
    <m/>
    <m/>
    <x v="2"/>
    <n v="166"/>
    <n v="9"/>
    <m/>
    <m/>
  </r>
  <r>
    <s v="ELPRO-111011-CR-1-11-INV"/>
    <x v="5"/>
    <x v="9"/>
    <n v="2011"/>
    <d v="1899-12-30T09:21:00"/>
    <d v="1899-12-30T09:28:00"/>
    <d v="1899-12-30T00:07:00"/>
    <m/>
    <m/>
    <m/>
    <m/>
    <x v="5"/>
    <s v="El Progresista, Isla Magdalena, Baja California Sur"/>
    <m/>
    <m/>
    <m/>
    <m/>
    <m/>
    <m/>
    <m/>
    <m/>
    <m/>
    <x v="39"/>
    <x v="40"/>
    <m/>
    <m/>
    <m/>
    <x v="5"/>
    <n v="35"/>
    <m/>
    <m/>
    <m/>
  </r>
  <r>
    <s v="ELPRO-111011-CR-1-12-INV"/>
    <x v="5"/>
    <x v="9"/>
    <n v="2011"/>
    <d v="1899-12-30T11:03:00"/>
    <d v="1899-12-30T11:11:00"/>
    <d v="1899-12-30T00:08:00"/>
    <m/>
    <m/>
    <m/>
    <m/>
    <x v="5"/>
    <s v="El Progresista, Isla Magdalena, Baja California Sur"/>
    <m/>
    <m/>
    <m/>
    <m/>
    <m/>
    <m/>
    <m/>
    <m/>
    <m/>
    <x v="40"/>
    <x v="42"/>
    <m/>
    <m/>
    <m/>
    <x v="0"/>
    <n v="2"/>
    <m/>
    <m/>
    <m/>
  </r>
  <r>
    <s v="ELPRO-111011-CR-1-12-INV"/>
    <x v="5"/>
    <x v="9"/>
    <n v="2011"/>
    <d v="1899-12-30T11:03:00"/>
    <d v="1899-12-30T11:11:00"/>
    <d v="1899-12-30T00:08:00"/>
    <m/>
    <m/>
    <m/>
    <m/>
    <x v="5"/>
    <s v="El Progresista, Isla Magdalena, Baja California Sur"/>
    <m/>
    <m/>
    <m/>
    <m/>
    <m/>
    <m/>
    <m/>
    <m/>
    <m/>
    <x v="40"/>
    <x v="42"/>
    <m/>
    <m/>
    <m/>
    <x v="3"/>
    <n v="7"/>
    <m/>
    <m/>
    <m/>
  </r>
  <r>
    <s v="ELPRO-111011-CR-1-12-INV"/>
    <x v="5"/>
    <x v="9"/>
    <n v="2011"/>
    <d v="1899-12-30T11:03:00"/>
    <d v="1899-12-30T11:11:00"/>
    <d v="1899-12-30T00:08:00"/>
    <m/>
    <m/>
    <m/>
    <m/>
    <x v="5"/>
    <s v="El Progresista, Isla Magdalena, Baja California Sur"/>
    <m/>
    <m/>
    <m/>
    <m/>
    <m/>
    <m/>
    <m/>
    <m/>
    <m/>
    <x v="40"/>
    <x v="42"/>
    <m/>
    <m/>
    <m/>
    <x v="1"/>
    <n v="2"/>
    <m/>
    <m/>
    <m/>
  </r>
  <r>
    <s v="ELPRO-111011-CR-1-12-INV"/>
    <x v="5"/>
    <x v="9"/>
    <n v="2011"/>
    <d v="1899-12-30T11:03:00"/>
    <d v="1899-12-30T11:11:00"/>
    <d v="1899-12-30T00:08:00"/>
    <m/>
    <m/>
    <m/>
    <m/>
    <x v="5"/>
    <s v="El Progresista, Isla Magdalena, Baja California Sur"/>
    <m/>
    <m/>
    <m/>
    <m/>
    <m/>
    <m/>
    <m/>
    <m/>
    <m/>
    <x v="40"/>
    <x v="42"/>
    <m/>
    <m/>
    <m/>
    <x v="9"/>
    <n v="47"/>
    <m/>
    <m/>
    <m/>
  </r>
  <r>
    <s v="ELPRO-111011-CR-1-12-INV"/>
    <x v="5"/>
    <x v="9"/>
    <n v="2011"/>
    <d v="1899-12-30T11:03:00"/>
    <d v="1899-12-30T11:11:00"/>
    <d v="1899-12-30T00:08:00"/>
    <m/>
    <m/>
    <m/>
    <m/>
    <x v="5"/>
    <s v="El Progresista, Isla Magdalena, Baja California Sur"/>
    <m/>
    <m/>
    <m/>
    <m/>
    <m/>
    <m/>
    <m/>
    <m/>
    <m/>
    <x v="40"/>
    <x v="42"/>
    <m/>
    <m/>
    <m/>
    <x v="5"/>
    <n v="8"/>
    <m/>
    <m/>
    <m/>
  </r>
  <r>
    <s v="ELPRO-111011-GH-1-13-INV"/>
    <x v="2"/>
    <x v="9"/>
    <n v="2011"/>
    <d v="1899-12-30T09:33:00"/>
    <d v="1899-12-30T09:41:00"/>
    <d v="1899-12-30T00:08:00"/>
    <m/>
    <m/>
    <m/>
    <m/>
    <x v="5"/>
    <s v="El Progresista, Isla Magdalena, Baja California Sur"/>
    <m/>
    <m/>
    <m/>
    <m/>
    <m/>
    <m/>
    <m/>
    <m/>
    <m/>
    <x v="36"/>
    <x v="36"/>
    <m/>
    <m/>
    <m/>
    <x v="12"/>
    <n v="14"/>
    <m/>
    <m/>
    <m/>
  </r>
  <r>
    <s v="ELPRO-111011-GH-1-13-INV"/>
    <x v="2"/>
    <x v="9"/>
    <n v="2011"/>
    <d v="1899-12-30T09:33:00"/>
    <d v="1899-12-30T09:41:00"/>
    <d v="1899-12-30T00:08:00"/>
    <m/>
    <m/>
    <m/>
    <m/>
    <x v="5"/>
    <s v="El Progresista, Isla Magdalena, Baja California Sur"/>
    <m/>
    <m/>
    <m/>
    <m/>
    <m/>
    <m/>
    <m/>
    <m/>
    <m/>
    <x v="36"/>
    <x v="36"/>
    <m/>
    <m/>
    <m/>
    <x v="1"/>
    <n v="2"/>
    <m/>
    <m/>
    <m/>
  </r>
  <r>
    <s v="ELPRO-111011-GH-1-13-INV"/>
    <x v="2"/>
    <x v="9"/>
    <n v="2011"/>
    <d v="1899-12-30T09:33:00"/>
    <d v="1899-12-30T09:41:00"/>
    <d v="1899-12-30T00:08:00"/>
    <m/>
    <m/>
    <m/>
    <m/>
    <x v="5"/>
    <s v="El Progresista, Isla Magdalena, Baja California Sur"/>
    <m/>
    <m/>
    <m/>
    <m/>
    <m/>
    <m/>
    <m/>
    <m/>
    <m/>
    <x v="36"/>
    <x v="36"/>
    <m/>
    <m/>
    <m/>
    <x v="2"/>
    <n v="33"/>
    <m/>
    <m/>
    <m/>
  </r>
  <r>
    <s v="ELPRO-111011-GH-1-13-INV"/>
    <x v="2"/>
    <x v="9"/>
    <n v="2011"/>
    <d v="1899-12-30T09:33:00"/>
    <d v="1899-12-30T09:41:00"/>
    <d v="1899-12-30T00:08:00"/>
    <m/>
    <m/>
    <m/>
    <m/>
    <x v="5"/>
    <s v="El Progresista, Isla Magdalena, Baja California Sur"/>
    <m/>
    <m/>
    <m/>
    <m/>
    <m/>
    <m/>
    <m/>
    <m/>
    <m/>
    <x v="36"/>
    <x v="36"/>
    <m/>
    <m/>
    <m/>
    <x v="9"/>
    <n v="1"/>
    <m/>
    <m/>
    <m/>
  </r>
  <r>
    <s v="ELPRO-111011-GH-1-13-INV"/>
    <x v="2"/>
    <x v="9"/>
    <n v="2011"/>
    <d v="1899-12-30T09:33:00"/>
    <d v="1899-12-30T09:41:00"/>
    <d v="1899-12-30T00:08:00"/>
    <m/>
    <m/>
    <m/>
    <m/>
    <x v="5"/>
    <s v="El Progresista, Isla Magdalena, Baja California Sur"/>
    <m/>
    <m/>
    <m/>
    <m/>
    <m/>
    <m/>
    <m/>
    <m/>
    <m/>
    <x v="36"/>
    <x v="36"/>
    <m/>
    <m/>
    <m/>
    <x v="11"/>
    <n v="1"/>
    <m/>
    <m/>
    <m/>
  </r>
  <r>
    <s v="ELPRO-111011-GH-1-13-INV"/>
    <x v="2"/>
    <x v="9"/>
    <n v="2011"/>
    <d v="1899-12-30T09:33:00"/>
    <d v="1899-12-30T09:41:00"/>
    <d v="1899-12-30T00:08:00"/>
    <m/>
    <m/>
    <m/>
    <m/>
    <x v="5"/>
    <s v="El Progresista, Isla Magdalena, Baja California Sur"/>
    <m/>
    <m/>
    <m/>
    <m/>
    <m/>
    <m/>
    <m/>
    <m/>
    <m/>
    <x v="36"/>
    <x v="36"/>
    <m/>
    <m/>
    <m/>
    <x v="5"/>
    <n v="15"/>
    <m/>
    <m/>
    <m/>
  </r>
  <r>
    <s v="ELPRO-111011-GH-1-14-INV"/>
    <x v="2"/>
    <x v="9"/>
    <n v="2011"/>
    <d v="1899-12-30T11:12:00"/>
    <d v="1899-12-30T11:16:00"/>
    <d v="1899-12-30T00:04:00"/>
    <m/>
    <m/>
    <m/>
    <m/>
    <x v="5"/>
    <s v="El Progresista, Isla Magdalena, Baja California Sur"/>
    <m/>
    <m/>
    <m/>
    <m/>
    <m/>
    <m/>
    <m/>
    <m/>
    <m/>
    <x v="37"/>
    <x v="37"/>
    <m/>
    <m/>
    <m/>
    <x v="12"/>
    <n v="1"/>
    <m/>
    <m/>
    <m/>
  </r>
  <r>
    <s v="ELPRO-111011-GH-1-14-INV"/>
    <x v="2"/>
    <x v="9"/>
    <n v="2011"/>
    <d v="1899-12-30T11:12:00"/>
    <d v="1899-12-30T11:16:00"/>
    <d v="1899-12-30T00:04:00"/>
    <m/>
    <m/>
    <m/>
    <m/>
    <x v="5"/>
    <s v="El Progresista, Isla Magdalena, Baja California Sur"/>
    <m/>
    <m/>
    <m/>
    <m/>
    <m/>
    <m/>
    <m/>
    <m/>
    <m/>
    <x v="37"/>
    <x v="37"/>
    <m/>
    <m/>
    <m/>
    <x v="9"/>
    <n v="187"/>
    <n v="8"/>
    <m/>
    <m/>
  </r>
  <r>
    <s v="ELPRO-111011-GH-1-14-INV"/>
    <x v="2"/>
    <x v="9"/>
    <n v="2011"/>
    <d v="1899-12-30T11:12:00"/>
    <d v="1899-12-30T11:16:00"/>
    <d v="1899-12-30T00:04:00"/>
    <m/>
    <m/>
    <m/>
    <m/>
    <x v="5"/>
    <s v="El Progresista, Isla Magdalena, Baja California Sur"/>
    <m/>
    <m/>
    <m/>
    <m/>
    <m/>
    <m/>
    <m/>
    <m/>
    <m/>
    <x v="37"/>
    <x v="37"/>
    <m/>
    <m/>
    <m/>
    <x v="5"/>
    <n v="3"/>
    <m/>
    <m/>
    <m/>
  </r>
  <r>
    <s v="ELPRO-121011-RR-1-15-INV"/>
    <x v="0"/>
    <x v="10"/>
    <n v="2011"/>
    <d v="1899-12-30T09:23:00"/>
    <d v="1899-12-30T09:30:00"/>
    <d v="1899-12-30T00:07:00"/>
    <m/>
    <m/>
    <m/>
    <m/>
    <x v="5"/>
    <s v="El Progresista, Isla Magdalena, Baja California Sur"/>
    <m/>
    <m/>
    <m/>
    <m/>
    <m/>
    <m/>
    <m/>
    <m/>
    <m/>
    <x v="41"/>
    <x v="43"/>
    <m/>
    <m/>
    <m/>
    <x v="3"/>
    <n v="1"/>
    <m/>
    <m/>
    <m/>
  </r>
  <r>
    <s v="ELPRO-121011-RR-1-15-INV"/>
    <x v="0"/>
    <x v="10"/>
    <n v="2011"/>
    <d v="1899-12-30T09:23:00"/>
    <d v="1899-12-30T09:30:00"/>
    <d v="1899-12-30T00:07:00"/>
    <m/>
    <m/>
    <m/>
    <m/>
    <x v="5"/>
    <s v="El Progresista, Isla Magdalena, Baja California Sur"/>
    <m/>
    <m/>
    <m/>
    <m/>
    <m/>
    <m/>
    <m/>
    <m/>
    <m/>
    <x v="41"/>
    <x v="43"/>
    <m/>
    <m/>
    <m/>
    <x v="12"/>
    <n v="18"/>
    <m/>
    <m/>
    <m/>
  </r>
  <r>
    <s v="ELPRO-121011-RR-1-15-INV"/>
    <x v="0"/>
    <x v="10"/>
    <n v="2011"/>
    <d v="1899-12-30T09:23:00"/>
    <d v="1899-12-30T09:30:00"/>
    <d v="1899-12-30T00:07:00"/>
    <m/>
    <m/>
    <m/>
    <m/>
    <x v="5"/>
    <s v="El Progresista, Isla Magdalena, Baja California Sur"/>
    <m/>
    <m/>
    <m/>
    <m/>
    <m/>
    <m/>
    <m/>
    <m/>
    <m/>
    <x v="41"/>
    <x v="43"/>
    <m/>
    <m/>
    <m/>
    <x v="1"/>
    <n v="2"/>
    <m/>
    <m/>
    <m/>
  </r>
  <r>
    <s v="ELPRO-121011-RR-1-15-INV"/>
    <x v="0"/>
    <x v="10"/>
    <n v="2011"/>
    <d v="1899-12-30T09:23:00"/>
    <d v="1899-12-30T09:30:00"/>
    <d v="1899-12-30T00:07:00"/>
    <m/>
    <m/>
    <m/>
    <m/>
    <x v="5"/>
    <s v="El Progresista, Isla Magdalena, Baja California Sur"/>
    <m/>
    <m/>
    <m/>
    <m/>
    <m/>
    <m/>
    <m/>
    <m/>
    <m/>
    <x v="41"/>
    <x v="43"/>
    <m/>
    <m/>
    <m/>
    <x v="2"/>
    <n v="9"/>
    <m/>
    <m/>
    <m/>
  </r>
  <r>
    <s v="ELPRO-121011-RR-1-15-INV"/>
    <x v="0"/>
    <x v="10"/>
    <n v="2011"/>
    <d v="1899-12-30T09:23:00"/>
    <d v="1899-12-30T09:30:00"/>
    <d v="1899-12-30T00:07:00"/>
    <m/>
    <m/>
    <m/>
    <m/>
    <x v="5"/>
    <s v="El Progresista, Isla Magdalena, Baja California Sur"/>
    <m/>
    <m/>
    <m/>
    <m/>
    <m/>
    <m/>
    <m/>
    <m/>
    <m/>
    <x v="41"/>
    <x v="43"/>
    <m/>
    <m/>
    <m/>
    <x v="4"/>
    <n v="3"/>
    <m/>
    <m/>
    <m/>
  </r>
  <r>
    <s v="ELPRO-121011-RR-1-15-INV"/>
    <x v="0"/>
    <x v="10"/>
    <n v="2011"/>
    <d v="1899-12-30T09:23:00"/>
    <d v="1899-12-30T09:30:00"/>
    <d v="1899-12-30T00:07:00"/>
    <m/>
    <m/>
    <m/>
    <m/>
    <x v="5"/>
    <s v="El Progresista, Isla Magdalena, Baja California Sur"/>
    <m/>
    <m/>
    <m/>
    <m/>
    <m/>
    <m/>
    <m/>
    <m/>
    <m/>
    <x v="41"/>
    <x v="43"/>
    <m/>
    <m/>
    <m/>
    <x v="9"/>
    <n v="300"/>
    <n v="5"/>
    <m/>
    <m/>
  </r>
  <r>
    <s v="ELPRO-121011-RR-1-15-INV"/>
    <x v="0"/>
    <x v="10"/>
    <n v="2011"/>
    <d v="1899-12-30T09:23:00"/>
    <d v="1899-12-30T09:30:00"/>
    <d v="1899-12-30T00:07:00"/>
    <m/>
    <m/>
    <m/>
    <m/>
    <x v="5"/>
    <s v="El Progresista, Isla Magdalena, Baja California Sur"/>
    <m/>
    <m/>
    <m/>
    <m/>
    <m/>
    <m/>
    <m/>
    <m/>
    <m/>
    <x v="41"/>
    <x v="43"/>
    <m/>
    <m/>
    <m/>
    <x v="5"/>
    <n v="5"/>
    <m/>
    <m/>
    <m/>
  </r>
  <r>
    <s v="ELPRO-121011-RR-1-15-INV"/>
    <x v="0"/>
    <x v="10"/>
    <n v="2011"/>
    <d v="1899-12-30T09:23:00"/>
    <d v="1899-12-30T09:30:00"/>
    <d v="1899-12-30T00:07:00"/>
    <m/>
    <m/>
    <m/>
    <m/>
    <x v="5"/>
    <s v="El Progresista, Isla Magdalena, Baja California Sur"/>
    <m/>
    <m/>
    <m/>
    <m/>
    <m/>
    <m/>
    <m/>
    <m/>
    <m/>
    <x v="41"/>
    <x v="43"/>
    <m/>
    <m/>
    <m/>
    <x v="8"/>
    <n v="1"/>
    <m/>
    <m/>
    <m/>
  </r>
  <r>
    <s v="ELPRO-121011-RR-1-16-INV"/>
    <x v="0"/>
    <x v="10"/>
    <n v="2011"/>
    <d v="1899-12-30T10:35:00"/>
    <d v="1899-12-30T10:43:00"/>
    <d v="1899-12-30T00:08:00"/>
    <m/>
    <m/>
    <m/>
    <m/>
    <x v="5"/>
    <s v="El Progresista, Isla Magdalena, Baja California Sur"/>
    <m/>
    <m/>
    <m/>
    <m/>
    <m/>
    <m/>
    <m/>
    <m/>
    <m/>
    <x v="42"/>
    <x v="44"/>
    <m/>
    <m/>
    <m/>
    <x v="0"/>
    <n v="1"/>
    <m/>
    <m/>
    <m/>
  </r>
  <r>
    <s v="ELPRO-121011-RR-1-16-INV"/>
    <x v="0"/>
    <x v="10"/>
    <n v="2011"/>
    <d v="1899-12-30T10:35:00"/>
    <d v="1899-12-30T10:43:00"/>
    <d v="1899-12-30T00:08:00"/>
    <m/>
    <m/>
    <m/>
    <m/>
    <x v="5"/>
    <s v="El Progresista, Isla Magdalena, Baja California Sur"/>
    <m/>
    <m/>
    <m/>
    <m/>
    <m/>
    <m/>
    <m/>
    <m/>
    <m/>
    <x v="42"/>
    <x v="44"/>
    <m/>
    <m/>
    <m/>
    <x v="3"/>
    <n v="6"/>
    <m/>
    <m/>
    <m/>
  </r>
  <r>
    <s v="ELPRO-121011-RR-1-16-INV"/>
    <x v="0"/>
    <x v="10"/>
    <n v="2011"/>
    <d v="1899-12-30T10:35:00"/>
    <d v="1899-12-30T10:43:00"/>
    <d v="1899-12-30T00:08:00"/>
    <m/>
    <m/>
    <m/>
    <m/>
    <x v="5"/>
    <s v="El Progresista, Isla Magdalena, Baja California Sur"/>
    <m/>
    <m/>
    <m/>
    <m/>
    <m/>
    <m/>
    <m/>
    <m/>
    <m/>
    <x v="42"/>
    <x v="44"/>
    <m/>
    <m/>
    <m/>
    <x v="12"/>
    <n v="1"/>
    <m/>
    <m/>
    <m/>
  </r>
  <r>
    <s v="ELPRO-121011-RR-1-16-INV"/>
    <x v="0"/>
    <x v="10"/>
    <n v="2011"/>
    <d v="1899-12-30T10:35:00"/>
    <d v="1899-12-30T10:43:00"/>
    <d v="1899-12-30T00:08:00"/>
    <m/>
    <m/>
    <m/>
    <m/>
    <x v="5"/>
    <s v="El Progresista, Isla Magdalena, Baja California Sur"/>
    <m/>
    <m/>
    <m/>
    <m/>
    <m/>
    <m/>
    <m/>
    <m/>
    <m/>
    <x v="42"/>
    <x v="44"/>
    <m/>
    <m/>
    <m/>
    <x v="13"/>
    <n v="3"/>
    <m/>
    <m/>
    <m/>
  </r>
  <r>
    <s v="ELPRO-121011-RR-1-16-INV"/>
    <x v="0"/>
    <x v="10"/>
    <n v="2011"/>
    <d v="1899-12-30T10:35:00"/>
    <d v="1899-12-30T10:43:00"/>
    <d v="1899-12-30T00:08:00"/>
    <m/>
    <m/>
    <m/>
    <m/>
    <x v="5"/>
    <s v="El Progresista, Isla Magdalena, Baja California Sur"/>
    <m/>
    <m/>
    <m/>
    <m/>
    <m/>
    <m/>
    <m/>
    <m/>
    <m/>
    <x v="42"/>
    <x v="44"/>
    <m/>
    <m/>
    <m/>
    <x v="1"/>
    <n v="4"/>
    <m/>
    <m/>
    <m/>
  </r>
  <r>
    <s v="ELPRO-121011-RR-1-16-INV"/>
    <x v="0"/>
    <x v="10"/>
    <n v="2011"/>
    <d v="1899-12-30T10:35:00"/>
    <d v="1899-12-30T10:43:00"/>
    <d v="1899-12-30T00:08:00"/>
    <m/>
    <m/>
    <m/>
    <m/>
    <x v="5"/>
    <s v="El Progresista, Isla Magdalena, Baja California Sur"/>
    <m/>
    <m/>
    <m/>
    <m/>
    <m/>
    <m/>
    <m/>
    <m/>
    <m/>
    <x v="42"/>
    <x v="44"/>
    <m/>
    <m/>
    <m/>
    <x v="2"/>
    <n v="4"/>
    <m/>
    <m/>
    <m/>
  </r>
  <r>
    <s v="ELPRO-121011-RR-1-16-INV"/>
    <x v="0"/>
    <x v="10"/>
    <n v="2011"/>
    <d v="1899-12-30T10:35:00"/>
    <d v="1899-12-30T10:43:00"/>
    <d v="1899-12-30T00:08:00"/>
    <m/>
    <m/>
    <m/>
    <m/>
    <x v="5"/>
    <s v="El Progresista, Isla Magdalena, Baja California Sur"/>
    <m/>
    <m/>
    <m/>
    <m/>
    <m/>
    <m/>
    <m/>
    <m/>
    <m/>
    <x v="42"/>
    <x v="44"/>
    <m/>
    <m/>
    <m/>
    <x v="4"/>
    <n v="7"/>
    <m/>
    <m/>
    <m/>
  </r>
  <r>
    <s v="ELPRO-121011-RR-1-16-INV"/>
    <x v="0"/>
    <x v="10"/>
    <n v="2011"/>
    <d v="1899-12-30T10:35:00"/>
    <d v="1899-12-30T10:43:00"/>
    <d v="1899-12-30T00:08:00"/>
    <m/>
    <m/>
    <m/>
    <m/>
    <x v="5"/>
    <s v="El Progresista, Isla Magdalena, Baja California Sur"/>
    <m/>
    <m/>
    <m/>
    <m/>
    <m/>
    <m/>
    <m/>
    <m/>
    <m/>
    <x v="42"/>
    <x v="44"/>
    <m/>
    <m/>
    <m/>
    <x v="9"/>
    <n v="187"/>
    <n v="8"/>
    <m/>
    <m/>
  </r>
  <r>
    <s v="ELPRO-121011-RR-1-16-INV"/>
    <x v="0"/>
    <x v="10"/>
    <n v="2011"/>
    <d v="1899-12-30T10:35:00"/>
    <d v="1899-12-30T10:43:00"/>
    <d v="1899-12-30T00:08:00"/>
    <m/>
    <m/>
    <m/>
    <m/>
    <x v="5"/>
    <s v="El Progresista, Isla Magdalena, Baja California Sur"/>
    <m/>
    <m/>
    <m/>
    <m/>
    <m/>
    <m/>
    <m/>
    <m/>
    <m/>
    <x v="42"/>
    <x v="44"/>
    <m/>
    <m/>
    <m/>
    <x v="5"/>
    <n v="3"/>
    <m/>
    <m/>
    <m/>
  </r>
  <r>
    <s v="ELPRO-121011-RR-1-16-INV"/>
    <x v="0"/>
    <x v="10"/>
    <n v="2011"/>
    <d v="1899-12-30T10:35:00"/>
    <d v="1899-12-30T10:43:00"/>
    <d v="1899-12-30T00:08:00"/>
    <m/>
    <m/>
    <m/>
    <m/>
    <x v="5"/>
    <s v="El Progresista, Isla Magdalena, Baja California Sur"/>
    <m/>
    <m/>
    <m/>
    <m/>
    <m/>
    <m/>
    <m/>
    <m/>
    <m/>
    <x v="42"/>
    <x v="44"/>
    <m/>
    <m/>
    <m/>
    <x v="8"/>
    <n v="6"/>
    <m/>
    <m/>
    <m/>
  </r>
  <r>
    <s v="ELPRO-121011-RR-1-17-INV"/>
    <x v="0"/>
    <x v="10"/>
    <n v="2011"/>
    <d v="1899-12-30T09:23:00"/>
    <d v="1899-12-30T09:30:00"/>
    <d v="1899-12-30T00:07:00"/>
    <m/>
    <m/>
    <m/>
    <m/>
    <x v="5"/>
    <s v="El Progresista, Isla Magdalena, Baja California Sur"/>
    <m/>
    <m/>
    <m/>
    <m/>
    <m/>
    <m/>
    <m/>
    <m/>
    <m/>
    <x v="41"/>
    <x v="43"/>
    <m/>
    <m/>
    <m/>
    <x v="3"/>
    <n v="1"/>
    <m/>
    <m/>
    <m/>
  </r>
  <r>
    <s v="ELPRO-121011-RR-1-17-INV"/>
    <x v="0"/>
    <x v="10"/>
    <n v="2011"/>
    <d v="1899-12-30T09:23:00"/>
    <d v="1899-12-30T09:30:00"/>
    <d v="1899-12-30T00:07:00"/>
    <m/>
    <m/>
    <m/>
    <m/>
    <x v="5"/>
    <s v="El Progresista, Isla Magdalena, Baja California Sur"/>
    <m/>
    <m/>
    <m/>
    <m/>
    <m/>
    <m/>
    <m/>
    <m/>
    <m/>
    <x v="41"/>
    <x v="43"/>
    <m/>
    <m/>
    <m/>
    <x v="12"/>
    <n v="18"/>
    <m/>
    <m/>
    <m/>
  </r>
  <r>
    <s v="ELPRO-121011-RR-1-17-INV"/>
    <x v="0"/>
    <x v="10"/>
    <n v="2011"/>
    <d v="1899-12-30T09:23:00"/>
    <d v="1899-12-30T09:30:00"/>
    <d v="1899-12-30T00:07:00"/>
    <m/>
    <m/>
    <m/>
    <m/>
    <x v="5"/>
    <s v="El Progresista, Isla Magdalena, Baja California Sur"/>
    <m/>
    <m/>
    <m/>
    <m/>
    <m/>
    <m/>
    <m/>
    <m/>
    <m/>
    <x v="41"/>
    <x v="43"/>
    <m/>
    <m/>
    <m/>
    <x v="1"/>
    <n v="2"/>
    <m/>
    <m/>
    <m/>
  </r>
  <r>
    <s v="ELPRO-121011-RR-1-17-INV"/>
    <x v="0"/>
    <x v="10"/>
    <n v="2011"/>
    <d v="1899-12-30T09:23:00"/>
    <d v="1899-12-30T09:30:00"/>
    <d v="1899-12-30T00:07:00"/>
    <m/>
    <m/>
    <m/>
    <m/>
    <x v="5"/>
    <s v="El Progresista, Isla Magdalena, Baja California Sur"/>
    <m/>
    <m/>
    <m/>
    <m/>
    <m/>
    <m/>
    <m/>
    <m/>
    <m/>
    <x v="41"/>
    <x v="43"/>
    <m/>
    <m/>
    <m/>
    <x v="2"/>
    <n v="9"/>
    <m/>
    <m/>
    <m/>
  </r>
  <r>
    <s v="ELPRO-121011-RR-1-17-INV"/>
    <x v="0"/>
    <x v="10"/>
    <n v="2011"/>
    <d v="1899-12-30T09:23:00"/>
    <d v="1899-12-30T09:30:00"/>
    <d v="1899-12-30T00:07:00"/>
    <m/>
    <m/>
    <m/>
    <m/>
    <x v="5"/>
    <s v="El Progresista, Isla Magdalena, Baja California Sur"/>
    <m/>
    <m/>
    <m/>
    <m/>
    <m/>
    <m/>
    <m/>
    <m/>
    <m/>
    <x v="41"/>
    <x v="43"/>
    <m/>
    <m/>
    <m/>
    <x v="9"/>
    <n v="300"/>
    <n v="5"/>
    <m/>
    <m/>
  </r>
  <r>
    <s v="ELPRO-121011-RR-1-17-INV"/>
    <x v="0"/>
    <x v="10"/>
    <n v="2011"/>
    <d v="1899-12-30T09:23:00"/>
    <d v="1899-12-30T09:30:00"/>
    <d v="1899-12-30T00:07:00"/>
    <m/>
    <m/>
    <m/>
    <m/>
    <x v="5"/>
    <s v="El Progresista, Isla Magdalena, Baja California Sur"/>
    <m/>
    <m/>
    <m/>
    <m/>
    <m/>
    <m/>
    <m/>
    <m/>
    <m/>
    <x v="41"/>
    <x v="43"/>
    <m/>
    <m/>
    <m/>
    <x v="5"/>
    <n v="5"/>
    <m/>
    <m/>
    <m/>
  </r>
  <r>
    <s v="ELPRO-121011-RR-1-17-INV"/>
    <x v="0"/>
    <x v="10"/>
    <n v="2011"/>
    <d v="1899-12-30T09:23:00"/>
    <d v="1899-12-30T09:30:00"/>
    <d v="1899-12-30T00:07:00"/>
    <m/>
    <m/>
    <m/>
    <m/>
    <x v="5"/>
    <s v="El Progresista, Isla Magdalena, Baja California Sur"/>
    <m/>
    <m/>
    <m/>
    <m/>
    <m/>
    <m/>
    <m/>
    <m/>
    <m/>
    <x v="41"/>
    <x v="43"/>
    <m/>
    <m/>
    <m/>
    <x v="8"/>
    <n v="1"/>
    <m/>
    <m/>
    <m/>
  </r>
  <r>
    <s v="ELPRO-121011-RR-1-18-INV"/>
    <x v="0"/>
    <x v="10"/>
    <n v="2011"/>
    <d v="1899-12-30T10:35:00"/>
    <d v="1899-12-30T10:43:00"/>
    <d v="1899-12-30T00:08:00"/>
    <m/>
    <m/>
    <m/>
    <m/>
    <x v="5"/>
    <s v="El Progresista, Isla Magdalena, Baja California Sur"/>
    <m/>
    <m/>
    <m/>
    <m/>
    <m/>
    <m/>
    <m/>
    <m/>
    <m/>
    <x v="42"/>
    <x v="44"/>
    <m/>
    <m/>
    <m/>
    <x v="0"/>
    <n v="1"/>
    <m/>
    <m/>
    <m/>
  </r>
  <r>
    <s v="ELPRO-121011-RR-1-18-INV"/>
    <x v="0"/>
    <x v="10"/>
    <n v="2011"/>
    <d v="1899-12-30T10:35:00"/>
    <d v="1899-12-30T10:43:00"/>
    <d v="1899-12-30T00:08:00"/>
    <m/>
    <m/>
    <m/>
    <m/>
    <x v="5"/>
    <s v="El Progresista, Isla Magdalena, Baja California Sur"/>
    <m/>
    <m/>
    <m/>
    <m/>
    <m/>
    <m/>
    <m/>
    <m/>
    <m/>
    <x v="42"/>
    <x v="44"/>
    <m/>
    <m/>
    <m/>
    <x v="3"/>
    <n v="6"/>
    <m/>
    <m/>
    <m/>
  </r>
  <r>
    <s v="ELPRO-121011-RR-1-18-INV"/>
    <x v="0"/>
    <x v="10"/>
    <n v="2011"/>
    <d v="1899-12-30T10:35:00"/>
    <d v="1899-12-30T10:43:00"/>
    <d v="1899-12-30T00:08:00"/>
    <m/>
    <m/>
    <m/>
    <m/>
    <x v="5"/>
    <s v="El Progresista, Isla Magdalena, Baja California Sur"/>
    <m/>
    <m/>
    <m/>
    <m/>
    <m/>
    <m/>
    <m/>
    <m/>
    <m/>
    <x v="42"/>
    <x v="44"/>
    <m/>
    <m/>
    <m/>
    <x v="12"/>
    <n v="1"/>
    <m/>
    <m/>
    <m/>
  </r>
  <r>
    <s v="ELPRO-121011-RR-1-18-INV"/>
    <x v="0"/>
    <x v="10"/>
    <n v="2011"/>
    <d v="1899-12-30T10:35:00"/>
    <d v="1899-12-30T10:43:00"/>
    <d v="1899-12-30T00:08:00"/>
    <m/>
    <m/>
    <m/>
    <m/>
    <x v="5"/>
    <s v="El Progresista, Isla Magdalena, Baja California Sur"/>
    <m/>
    <m/>
    <m/>
    <m/>
    <m/>
    <m/>
    <m/>
    <m/>
    <m/>
    <x v="42"/>
    <x v="44"/>
    <m/>
    <m/>
    <m/>
    <x v="1"/>
    <n v="4"/>
    <m/>
    <m/>
    <m/>
  </r>
  <r>
    <s v="ELPRO-121011-RR-1-18-INV"/>
    <x v="0"/>
    <x v="10"/>
    <n v="2011"/>
    <d v="1899-12-30T10:35:00"/>
    <d v="1899-12-30T10:43:00"/>
    <d v="1899-12-30T00:08:00"/>
    <m/>
    <m/>
    <m/>
    <m/>
    <x v="5"/>
    <s v="El Progresista, Isla Magdalena, Baja California Sur"/>
    <m/>
    <m/>
    <m/>
    <m/>
    <m/>
    <m/>
    <m/>
    <m/>
    <m/>
    <x v="42"/>
    <x v="44"/>
    <m/>
    <m/>
    <m/>
    <x v="2"/>
    <n v="4"/>
    <m/>
    <m/>
    <m/>
  </r>
  <r>
    <s v="ELPRO-121011-RR-1-18-INV"/>
    <x v="0"/>
    <x v="10"/>
    <n v="2011"/>
    <d v="1899-12-30T10:35:00"/>
    <d v="1899-12-30T10:43:00"/>
    <d v="1899-12-30T00:08:00"/>
    <m/>
    <m/>
    <m/>
    <m/>
    <x v="5"/>
    <s v="El Progresista, Isla Magdalena, Baja California Sur"/>
    <m/>
    <m/>
    <m/>
    <m/>
    <m/>
    <m/>
    <m/>
    <m/>
    <m/>
    <x v="42"/>
    <x v="44"/>
    <m/>
    <m/>
    <m/>
    <x v="4"/>
    <n v="7"/>
    <m/>
    <m/>
    <m/>
  </r>
  <r>
    <s v="ELPRO-121011-RR-1-18-INV"/>
    <x v="0"/>
    <x v="10"/>
    <n v="2011"/>
    <d v="1899-12-30T10:35:00"/>
    <d v="1899-12-30T10:43:00"/>
    <d v="1899-12-30T00:08:00"/>
    <m/>
    <m/>
    <m/>
    <m/>
    <x v="5"/>
    <s v="El Progresista, Isla Magdalena, Baja California Sur"/>
    <m/>
    <m/>
    <m/>
    <m/>
    <m/>
    <m/>
    <m/>
    <m/>
    <m/>
    <x v="42"/>
    <x v="44"/>
    <m/>
    <m/>
    <m/>
    <x v="9"/>
    <n v="187"/>
    <n v="8"/>
    <m/>
    <m/>
  </r>
  <r>
    <s v="ELPRO-121011-RR-1-18-INV"/>
    <x v="0"/>
    <x v="10"/>
    <n v="2011"/>
    <d v="1899-12-30T10:35:00"/>
    <d v="1899-12-30T10:43:00"/>
    <d v="1899-12-30T00:08:00"/>
    <m/>
    <m/>
    <m/>
    <m/>
    <x v="5"/>
    <s v="El Progresista, Isla Magdalena, Baja California Sur"/>
    <m/>
    <m/>
    <m/>
    <m/>
    <m/>
    <m/>
    <m/>
    <m/>
    <m/>
    <x v="42"/>
    <x v="44"/>
    <m/>
    <m/>
    <m/>
    <x v="5"/>
    <n v="3"/>
    <m/>
    <m/>
    <m/>
  </r>
  <r>
    <s v="ELPRO-121011-RR-1-18-INV"/>
    <x v="0"/>
    <x v="10"/>
    <n v="2011"/>
    <d v="1899-12-30T10:35:00"/>
    <d v="1899-12-30T10:43:00"/>
    <d v="1899-12-30T00:08:00"/>
    <m/>
    <m/>
    <m/>
    <m/>
    <x v="5"/>
    <s v="El Progresista, Isla Magdalena, Baja California Sur"/>
    <m/>
    <m/>
    <m/>
    <m/>
    <m/>
    <m/>
    <m/>
    <m/>
    <m/>
    <x v="42"/>
    <x v="44"/>
    <m/>
    <m/>
    <m/>
    <x v="8"/>
    <n v="6"/>
    <m/>
    <m/>
    <m/>
  </r>
  <r>
    <s v="ELPRO-121011-GH-1-19-INV"/>
    <x v="2"/>
    <x v="10"/>
    <n v="2011"/>
    <d v="1899-12-30T09:28:00"/>
    <d v="1899-12-30T09:33:00"/>
    <d v="1899-12-30T00:05:00"/>
    <m/>
    <m/>
    <m/>
    <m/>
    <x v="5"/>
    <s v="El Progresista, Isla Magdalena, Baja California Sur"/>
    <m/>
    <m/>
    <m/>
    <m/>
    <m/>
    <m/>
    <m/>
    <m/>
    <m/>
    <x v="41"/>
    <x v="45"/>
    <m/>
    <m/>
    <m/>
    <x v="12"/>
    <n v="5"/>
    <m/>
    <m/>
    <m/>
  </r>
  <r>
    <s v="ELPRO-121011-GH-1-19-INV"/>
    <x v="2"/>
    <x v="10"/>
    <n v="2011"/>
    <d v="1899-12-30T09:28:00"/>
    <d v="1899-12-30T09:33:00"/>
    <d v="1899-12-30T00:05:00"/>
    <m/>
    <m/>
    <m/>
    <m/>
    <x v="5"/>
    <s v="El Progresista, Isla Magdalena, Baja California Sur"/>
    <m/>
    <m/>
    <m/>
    <m/>
    <m/>
    <m/>
    <m/>
    <m/>
    <m/>
    <x v="41"/>
    <x v="45"/>
    <m/>
    <m/>
    <m/>
    <x v="9"/>
    <n v="102"/>
    <n v="15"/>
    <m/>
    <m/>
  </r>
  <r>
    <s v="ELPRO-121011-GH-1-19-INV"/>
    <x v="2"/>
    <x v="10"/>
    <n v="2011"/>
    <d v="1899-12-30T09:28:00"/>
    <d v="1899-12-30T09:33:00"/>
    <d v="1899-12-30T00:05:00"/>
    <m/>
    <m/>
    <m/>
    <m/>
    <x v="5"/>
    <s v="El Progresista, Isla Magdalena, Baja California Sur"/>
    <m/>
    <m/>
    <m/>
    <m/>
    <m/>
    <m/>
    <m/>
    <m/>
    <m/>
    <x v="41"/>
    <x v="45"/>
    <m/>
    <m/>
    <m/>
    <x v="5"/>
    <n v="4"/>
    <m/>
    <m/>
    <m/>
  </r>
  <r>
    <s v="ELPRO-121011-GH-1-19-INV"/>
    <x v="2"/>
    <x v="10"/>
    <n v="2011"/>
    <d v="1899-12-30T09:28:00"/>
    <d v="1899-12-30T09:33:00"/>
    <d v="1899-12-30T00:05:00"/>
    <m/>
    <m/>
    <m/>
    <m/>
    <x v="5"/>
    <s v="El Progresista, Isla Magdalena, Baja California Sur"/>
    <m/>
    <m/>
    <m/>
    <m/>
    <m/>
    <m/>
    <m/>
    <m/>
    <m/>
    <x v="41"/>
    <x v="45"/>
    <m/>
    <m/>
    <m/>
    <x v="8"/>
    <n v="1"/>
    <m/>
    <m/>
    <m/>
  </r>
  <r>
    <s v="ELPRO-121011-GH-1-20-INV"/>
    <x v="2"/>
    <x v="10"/>
    <n v="2011"/>
    <d v="1899-12-30T10:45:00"/>
    <d v="1899-12-30T10:52:00"/>
    <d v="1899-12-30T00:07:00"/>
    <m/>
    <m/>
    <m/>
    <m/>
    <x v="5"/>
    <s v="El Progresista, Isla Magdalena, Baja California Sur"/>
    <m/>
    <m/>
    <m/>
    <m/>
    <m/>
    <m/>
    <m/>
    <m/>
    <m/>
    <x v="43"/>
    <x v="44"/>
    <m/>
    <m/>
    <m/>
    <x v="16"/>
    <n v="1"/>
    <m/>
    <m/>
    <m/>
  </r>
  <r>
    <s v="ELPRO-121011-GH-1-20-INV"/>
    <x v="2"/>
    <x v="10"/>
    <n v="2011"/>
    <d v="1899-12-30T10:45:00"/>
    <d v="1899-12-30T10:52:00"/>
    <d v="1899-12-30T00:07:00"/>
    <m/>
    <m/>
    <m/>
    <m/>
    <x v="5"/>
    <s v="El Progresista, Isla Magdalena, Baja California Sur"/>
    <m/>
    <m/>
    <m/>
    <m/>
    <m/>
    <m/>
    <m/>
    <m/>
    <m/>
    <x v="43"/>
    <x v="44"/>
    <m/>
    <m/>
    <m/>
    <x v="3"/>
    <n v="6"/>
    <m/>
    <m/>
    <m/>
  </r>
  <r>
    <s v="ELPRO-121011-GH-1-20-INV"/>
    <x v="2"/>
    <x v="10"/>
    <n v="2011"/>
    <d v="1899-12-30T10:45:00"/>
    <d v="1899-12-30T10:52:00"/>
    <d v="1899-12-30T00:07:00"/>
    <m/>
    <m/>
    <m/>
    <m/>
    <x v="5"/>
    <s v="El Progresista, Isla Magdalena, Baja California Sur"/>
    <m/>
    <m/>
    <m/>
    <m/>
    <m/>
    <m/>
    <m/>
    <m/>
    <m/>
    <x v="43"/>
    <x v="44"/>
    <m/>
    <m/>
    <m/>
    <x v="12"/>
    <n v="10"/>
    <m/>
    <m/>
    <m/>
  </r>
  <r>
    <s v="ELPRO-121011-GH-1-20-INV"/>
    <x v="2"/>
    <x v="10"/>
    <n v="2011"/>
    <d v="1899-12-30T10:45:00"/>
    <d v="1899-12-30T10:52:00"/>
    <d v="1899-12-30T00:07:00"/>
    <m/>
    <m/>
    <m/>
    <m/>
    <x v="5"/>
    <s v="El Progresista, Isla Magdalena, Baja California Sur"/>
    <m/>
    <m/>
    <m/>
    <m/>
    <m/>
    <m/>
    <m/>
    <m/>
    <m/>
    <x v="43"/>
    <x v="44"/>
    <m/>
    <m/>
    <m/>
    <x v="13"/>
    <n v="1"/>
    <m/>
    <m/>
    <m/>
  </r>
  <r>
    <s v="ELPRO-121011-GH-1-20-INV"/>
    <x v="2"/>
    <x v="10"/>
    <n v="2011"/>
    <d v="1899-12-30T10:45:00"/>
    <d v="1899-12-30T10:52:00"/>
    <d v="1899-12-30T00:07:00"/>
    <m/>
    <m/>
    <m/>
    <m/>
    <x v="5"/>
    <s v="El Progresista, Isla Magdalena, Baja California Sur"/>
    <m/>
    <m/>
    <m/>
    <m/>
    <m/>
    <m/>
    <m/>
    <m/>
    <m/>
    <x v="43"/>
    <x v="44"/>
    <m/>
    <m/>
    <m/>
    <x v="1"/>
    <n v="6"/>
    <m/>
    <m/>
    <m/>
  </r>
  <r>
    <s v="ELPRO-121011-GH-1-20-INV"/>
    <x v="2"/>
    <x v="10"/>
    <n v="2011"/>
    <d v="1899-12-30T10:45:00"/>
    <d v="1899-12-30T10:52:00"/>
    <d v="1899-12-30T00:07:00"/>
    <m/>
    <m/>
    <m/>
    <m/>
    <x v="5"/>
    <s v="El Progresista, Isla Magdalena, Baja California Sur"/>
    <m/>
    <m/>
    <m/>
    <m/>
    <m/>
    <m/>
    <m/>
    <m/>
    <m/>
    <x v="43"/>
    <x v="44"/>
    <m/>
    <m/>
    <m/>
    <x v="2"/>
    <n v="4"/>
    <m/>
    <m/>
    <m/>
  </r>
  <r>
    <s v="ELPRO-121011-GH-1-20-INV"/>
    <x v="2"/>
    <x v="10"/>
    <n v="2011"/>
    <d v="1899-12-30T10:45:00"/>
    <d v="1899-12-30T10:52:00"/>
    <d v="1899-12-30T00:07:00"/>
    <m/>
    <m/>
    <m/>
    <m/>
    <x v="5"/>
    <s v="El Progresista, Isla Magdalena, Baja California Sur"/>
    <m/>
    <m/>
    <m/>
    <m/>
    <m/>
    <m/>
    <m/>
    <m/>
    <m/>
    <x v="43"/>
    <x v="44"/>
    <m/>
    <m/>
    <m/>
    <x v="4"/>
    <n v="16"/>
    <m/>
    <m/>
    <m/>
  </r>
  <r>
    <s v="ELPRO-121011-GH-1-20-INV"/>
    <x v="2"/>
    <x v="10"/>
    <n v="2011"/>
    <d v="1899-12-30T10:45:00"/>
    <d v="1899-12-30T10:52:00"/>
    <d v="1899-12-30T00:07:00"/>
    <m/>
    <m/>
    <m/>
    <m/>
    <x v="5"/>
    <s v="El Progresista, Isla Magdalena, Baja California Sur"/>
    <m/>
    <m/>
    <m/>
    <m/>
    <m/>
    <m/>
    <m/>
    <m/>
    <m/>
    <x v="43"/>
    <x v="44"/>
    <m/>
    <m/>
    <m/>
    <x v="9"/>
    <n v="19"/>
    <m/>
    <m/>
    <m/>
  </r>
  <r>
    <s v="ELPRO-121011-GH-1-20-INV"/>
    <x v="2"/>
    <x v="10"/>
    <n v="2011"/>
    <d v="1899-12-30T10:45:00"/>
    <d v="1899-12-30T10:52:00"/>
    <d v="1899-12-30T00:07:00"/>
    <m/>
    <m/>
    <m/>
    <m/>
    <x v="5"/>
    <s v="El Progresista, Isla Magdalena, Baja California Sur"/>
    <m/>
    <m/>
    <m/>
    <m/>
    <m/>
    <m/>
    <m/>
    <m/>
    <m/>
    <x v="43"/>
    <x v="44"/>
    <m/>
    <m/>
    <m/>
    <x v="5"/>
    <n v="4"/>
    <m/>
    <m/>
    <m/>
  </r>
  <r>
    <s v="ELPRO-121011-GH-1-20-INV"/>
    <x v="2"/>
    <x v="10"/>
    <n v="2011"/>
    <d v="1899-12-30T10:45:00"/>
    <d v="1899-12-30T10:52:00"/>
    <d v="1899-12-30T00:07:00"/>
    <m/>
    <m/>
    <m/>
    <m/>
    <x v="5"/>
    <s v="El Progresista, Isla Magdalena, Baja California Sur"/>
    <m/>
    <m/>
    <m/>
    <m/>
    <m/>
    <m/>
    <m/>
    <m/>
    <m/>
    <x v="43"/>
    <x v="44"/>
    <m/>
    <m/>
    <m/>
    <x v="8"/>
    <n v="2"/>
    <m/>
    <m/>
    <m/>
  </r>
  <r>
    <s v="ELPRO-111011-NV-1-21-INV"/>
    <x v="1"/>
    <x v="9"/>
    <n v="2011"/>
    <d v="1899-12-30T09:27:00"/>
    <d v="1899-12-30T09:39:00"/>
    <d v="1899-12-30T00:12:00"/>
    <m/>
    <m/>
    <m/>
    <m/>
    <x v="5"/>
    <s v="El Progresista, Isla Magdalena, Baja California Sur"/>
    <m/>
    <m/>
    <m/>
    <m/>
    <m/>
    <m/>
    <m/>
    <m/>
    <m/>
    <x v="41"/>
    <x v="45"/>
    <m/>
    <m/>
    <m/>
    <x v="3"/>
    <n v="12"/>
    <m/>
    <m/>
    <m/>
  </r>
  <r>
    <s v="ELPRO-111011-NV-1-21-INV"/>
    <x v="1"/>
    <x v="9"/>
    <n v="2011"/>
    <d v="1899-12-30T09:27:00"/>
    <d v="1899-12-30T09:39:00"/>
    <d v="1899-12-30T00:12:00"/>
    <m/>
    <m/>
    <m/>
    <m/>
    <x v="5"/>
    <s v="El Progresista, Isla Magdalena, Baja California Sur"/>
    <m/>
    <m/>
    <m/>
    <m/>
    <m/>
    <m/>
    <m/>
    <m/>
    <m/>
    <x v="41"/>
    <x v="45"/>
    <m/>
    <m/>
    <m/>
    <x v="12"/>
    <n v="7"/>
    <m/>
    <m/>
    <m/>
  </r>
  <r>
    <s v="ELPRO-111011-NV-1-21-INV"/>
    <x v="1"/>
    <x v="9"/>
    <n v="2011"/>
    <d v="1899-12-30T09:27:00"/>
    <d v="1899-12-30T09:39:00"/>
    <d v="1899-12-30T00:12:00"/>
    <m/>
    <m/>
    <m/>
    <m/>
    <x v="5"/>
    <s v="El Progresista, Isla Magdalena, Baja California Sur"/>
    <m/>
    <m/>
    <m/>
    <m/>
    <m/>
    <m/>
    <m/>
    <m/>
    <m/>
    <x v="41"/>
    <x v="45"/>
    <m/>
    <m/>
    <m/>
    <x v="2"/>
    <n v="1"/>
    <m/>
    <m/>
    <m/>
  </r>
  <r>
    <s v="ELPRO-111011-NV-1-21-INV"/>
    <x v="1"/>
    <x v="9"/>
    <n v="2011"/>
    <d v="1899-12-30T09:27:00"/>
    <d v="1899-12-30T09:39:00"/>
    <d v="1899-12-30T00:12:00"/>
    <m/>
    <m/>
    <m/>
    <m/>
    <x v="5"/>
    <s v="El Progresista, Isla Magdalena, Baja California Sur"/>
    <m/>
    <m/>
    <m/>
    <m/>
    <m/>
    <m/>
    <m/>
    <m/>
    <m/>
    <x v="41"/>
    <x v="45"/>
    <m/>
    <m/>
    <m/>
    <x v="4"/>
    <n v="4"/>
    <m/>
    <m/>
    <m/>
  </r>
  <r>
    <s v="ELPRO-111011-NV-1-21-INV"/>
    <x v="1"/>
    <x v="9"/>
    <n v="2011"/>
    <d v="1899-12-30T09:27:00"/>
    <d v="1899-12-30T09:39:00"/>
    <d v="1899-12-30T00:12:00"/>
    <m/>
    <m/>
    <m/>
    <m/>
    <x v="5"/>
    <s v="El Progresista, Isla Magdalena, Baja California Sur"/>
    <m/>
    <m/>
    <m/>
    <m/>
    <m/>
    <m/>
    <m/>
    <m/>
    <m/>
    <x v="41"/>
    <x v="45"/>
    <m/>
    <m/>
    <m/>
    <x v="9"/>
    <n v="50"/>
    <m/>
    <n v="8"/>
    <m/>
  </r>
  <r>
    <s v="ELPRO-111011-NV-1-21-INV"/>
    <x v="1"/>
    <x v="9"/>
    <n v="2011"/>
    <d v="1899-12-30T09:27:00"/>
    <d v="1899-12-30T09:39:00"/>
    <d v="1899-12-30T00:12:00"/>
    <m/>
    <m/>
    <m/>
    <m/>
    <x v="5"/>
    <s v="El Progresista, Isla Magdalena, Baja California Sur"/>
    <m/>
    <m/>
    <m/>
    <m/>
    <m/>
    <m/>
    <m/>
    <m/>
    <m/>
    <x v="41"/>
    <x v="45"/>
    <m/>
    <m/>
    <m/>
    <x v="11"/>
    <n v="1"/>
    <m/>
    <m/>
    <m/>
  </r>
  <r>
    <s v="ELPRO-111011-NV-1-21-INV"/>
    <x v="1"/>
    <x v="9"/>
    <n v="2011"/>
    <d v="1899-12-30T09:27:00"/>
    <d v="1899-12-30T09:39:00"/>
    <d v="1899-12-30T00:12:00"/>
    <m/>
    <m/>
    <m/>
    <m/>
    <x v="5"/>
    <s v="El Progresista, Isla Magdalena, Baja California Sur"/>
    <m/>
    <m/>
    <m/>
    <m/>
    <m/>
    <m/>
    <m/>
    <m/>
    <m/>
    <x v="41"/>
    <x v="45"/>
    <m/>
    <m/>
    <m/>
    <x v="5"/>
    <n v="8"/>
    <m/>
    <m/>
    <m/>
  </r>
  <r>
    <s v="ELPRO-111011-NV-1-21-INV"/>
    <x v="1"/>
    <x v="9"/>
    <n v="2011"/>
    <d v="1899-12-30T09:27:00"/>
    <d v="1899-12-30T09:39:00"/>
    <d v="1899-12-30T00:12:00"/>
    <m/>
    <m/>
    <m/>
    <m/>
    <x v="5"/>
    <s v="El Progresista, Isla Magdalena, Baja California Sur"/>
    <m/>
    <m/>
    <m/>
    <m/>
    <m/>
    <m/>
    <m/>
    <m/>
    <m/>
    <x v="41"/>
    <x v="45"/>
    <m/>
    <m/>
    <m/>
    <x v="10"/>
    <n v="2"/>
    <m/>
    <m/>
    <m/>
  </r>
  <r>
    <s v="ELPRO-111011-NV-1-22-INV"/>
    <x v="1"/>
    <x v="9"/>
    <n v="2011"/>
    <d v="1899-12-30T10:41:00"/>
    <d v="1899-12-30T10:52:00"/>
    <d v="1899-12-30T00:11:00"/>
    <m/>
    <m/>
    <m/>
    <m/>
    <x v="5"/>
    <s v="El Progresista, Isla Magdalena, Baja California Sur"/>
    <m/>
    <m/>
    <m/>
    <m/>
    <m/>
    <m/>
    <m/>
    <m/>
    <m/>
    <x v="44"/>
    <x v="44"/>
    <m/>
    <m/>
    <m/>
    <x v="3"/>
    <n v="6"/>
    <m/>
    <m/>
    <m/>
  </r>
  <r>
    <s v="ELPRO-111011-NV-1-22-INV"/>
    <x v="1"/>
    <x v="9"/>
    <n v="2011"/>
    <d v="1899-12-30T10:41:00"/>
    <d v="1899-12-30T10:52:00"/>
    <d v="1899-12-30T00:11:00"/>
    <m/>
    <m/>
    <m/>
    <m/>
    <x v="5"/>
    <s v="El Progresista, Isla Magdalena, Baja California Sur"/>
    <m/>
    <m/>
    <m/>
    <m/>
    <m/>
    <m/>
    <m/>
    <m/>
    <m/>
    <x v="44"/>
    <x v="44"/>
    <m/>
    <m/>
    <m/>
    <x v="13"/>
    <n v="1"/>
    <m/>
    <m/>
    <m/>
  </r>
  <r>
    <s v="ELPRO-111011-NV-1-22-INV"/>
    <x v="1"/>
    <x v="9"/>
    <n v="2011"/>
    <d v="1899-12-30T10:41:00"/>
    <d v="1899-12-30T10:52:00"/>
    <d v="1899-12-30T00:11:00"/>
    <m/>
    <m/>
    <m/>
    <m/>
    <x v="5"/>
    <s v="El Progresista, Isla Magdalena, Baja California Sur"/>
    <m/>
    <m/>
    <m/>
    <m/>
    <m/>
    <m/>
    <m/>
    <m/>
    <m/>
    <x v="44"/>
    <x v="44"/>
    <m/>
    <m/>
    <m/>
    <x v="2"/>
    <n v="4"/>
    <m/>
    <m/>
    <m/>
  </r>
  <r>
    <s v="ELPRO-111011-NV-1-22-INV"/>
    <x v="1"/>
    <x v="9"/>
    <n v="2011"/>
    <d v="1899-12-30T10:41:00"/>
    <d v="1899-12-30T10:52:00"/>
    <d v="1899-12-30T00:11:00"/>
    <m/>
    <m/>
    <m/>
    <m/>
    <x v="5"/>
    <s v="El Progresista, Isla Magdalena, Baja California Sur"/>
    <m/>
    <m/>
    <m/>
    <m/>
    <m/>
    <m/>
    <m/>
    <m/>
    <m/>
    <x v="44"/>
    <x v="44"/>
    <m/>
    <m/>
    <m/>
    <x v="4"/>
    <n v="7"/>
    <m/>
    <m/>
    <m/>
  </r>
  <r>
    <s v="ELPRO-111011-NV-1-22-INV"/>
    <x v="1"/>
    <x v="9"/>
    <n v="2011"/>
    <d v="1899-12-30T10:41:00"/>
    <d v="1899-12-30T10:52:00"/>
    <d v="1899-12-30T00:11:00"/>
    <m/>
    <m/>
    <m/>
    <m/>
    <x v="5"/>
    <s v="El Progresista, Isla Magdalena, Baja California Sur"/>
    <m/>
    <m/>
    <m/>
    <m/>
    <m/>
    <m/>
    <m/>
    <m/>
    <m/>
    <x v="44"/>
    <x v="44"/>
    <m/>
    <m/>
    <m/>
    <x v="9"/>
    <n v="42"/>
    <m/>
    <m/>
    <m/>
  </r>
  <r>
    <s v="ELPRO-111011-NV-1-22-INV"/>
    <x v="1"/>
    <x v="9"/>
    <n v="2011"/>
    <d v="1899-12-30T10:41:00"/>
    <d v="1899-12-30T10:52:00"/>
    <d v="1899-12-30T00:11:00"/>
    <m/>
    <m/>
    <m/>
    <m/>
    <x v="5"/>
    <s v="El Progresista, Isla Magdalena, Baja California Sur"/>
    <m/>
    <m/>
    <m/>
    <m/>
    <m/>
    <m/>
    <m/>
    <m/>
    <m/>
    <x v="44"/>
    <x v="44"/>
    <m/>
    <m/>
    <m/>
    <x v="5"/>
    <n v="5"/>
    <m/>
    <m/>
    <m/>
  </r>
  <r>
    <s v="ELPRO-121011-RR-1-23-INV"/>
    <x v="6"/>
    <x v="10"/>
    <n v="2011"/>
    <d v="1899-12-30T09:03:00"/>
    <d v="1899-12-30T09:08:00"/>
    <d v="1899-12-30T00:05:00"/>
    <m/>
    <m/>
    <m/>
    <m/>
    <x v="5"/>
    <s v="El Progresista, Isla Magdalena, Baja California Sur"/>
    <m/>
    <m/>
    <m/>
    <m/>
    <m/>
    <m/>
    <m/>
    <m/>
    <m/>
    <x v="45"/>
    <x v="46"/>
    <m/>
    <m/>
    <m/>
    <x v="12"/>
    <n v="2"/>
    <m/>
    <m/>
    <m/>
  </r>
  <r>
    <s v="ELPRO-121011-RR-1-23-INV"/>
    <x v="6"/>
    <x v="10"/>
    <n v="2011"/>
    <d v="1899-12-30T09:03:00"/>
    <d v="1899-12-30T09:08:00"/>
    <d v="1899-12-30T00:05:00"/>
    <m/>
    <m/>
    <m/>
    <m/>
    <x v="5"/>
    <s v="El Progresista, Isla Magdalena, Baja California Sur"/>
    <m/>
    <m/>
    <m/>
    <m/>
    <m/>
    <m/>
    <m/>
    <m/>
    <m/>
    <x v="45"/>
    <x v="46"/>
    <m/>
    <m/>
    <m/>
    <x v="13"/>
    <n v="1"/>
    <m/>
    <m/>
    <m/>
  </r>
  <r>
    <s v="ELPRO-121011-RR-1-23-INV"/>
    <x v="6"/>
    <x v="10"/>
    <n v="2011"/>
    <d v="1899-12-30T09:03:00"/>
    <d v="1899-12-30T09:08:00"/>
    <d v="1899-12-30T00:05:00"/>
    <m/>
    <m/>
    <m/>
    <m/>
    <x v="5"/>
    <s v="El Progresista, Isla Magdalena, Baja California Sur"/>
    <m/>
    <m/>
    <m/>
    <m/>
    <m/>
    <m/>
    <m/>
    <m/>
    <m/>
    <x v="45"/>
    <x v="46"/>
    <m/>
    <m/>
    <m/>
    <x v="9"/>
    <n v="250"/>
    <n v="6"/>
    <m/>
    <m/>
  </r>
  <r>
    <s v="ELPRO-121011-RR-1-23-INV"/>
    <x v="6"/>
    <x v="10"/>
    <n v="2011"/>
    <d v="1899-12-30T09:03:00"/>
    <d v="1899-12-30T09:08:00"/>
    <d v="1899-12-30T00:05:00"/>
    <m/>
    <m/>
    <m/>
    <m/>
    <x v="5"/>
    <s v="El Progresista, Isla Magdalena, Baja California Sur"/>
    <m/>
    <m/>
    <m/>
    <m/>
    <m/>
    <m/>
    <m/>
    <m/>
    <m/>
    <x v="45"/>
    <x v="46"/>
    <m/>
    <m/>
    <m/>
    <x v="5"/>
    <n v="2"/>
    <m/>
    <m/>
    <m/>
  </r>
  <r>
    <s v="ELPRO-121011-RR-1-24-INV"/>
    <x v="6"/>
    <x v="10"/>
    <n v="2011"/>
    <d v="1899-12-30T10:21:00"/>
    <d v="1899-12-30T10:25:00"/>
    <d v="1899-12-30T00:04:00"/>
    <m/>
    <m/>
    <m/>
    <m/>
    <x v="5"/>
    <s v="El Progresista, Isla Magdalena, Baja California Sur"/>
    <m/>
    <m/>
    <m/>
    <m/>
    <m/>
    <m/>
    <m/>
    <m/>
    <m/>
    <x v="46"/>
    <x v="47"/>
    <m/>
    <m/>
    <m/>
    <x v="3"/>
    <n v="1"/>
    <m/>
    <m/>
    <m/>
  </r>
  <r>
    <s v="ELPRO-121011-RR-1-24-INV"/>
    <x v="6"/>
    <x v="10"/>
    <n v="2011"/>
    <d v="1899-12-30T10:21:00"/>
    <d v="1899-12-30T10:25:00"/>
    <d v="1899-12-30T00:04:00"/>
    <m/>
    <m/>
    <m/>
    <m/>
    <x v="5"/>
    <s v="El Progresista, Isla Magdalena, Baja California Sur"/>
    <m/>
    <m/>
    <m/>
    <m/>
    <m/>
    <m/>
    <m/>
    <m/>
    <m/>
    <x v="46"/>
    <x v="47"/>
    <m/>
    <m/>
    <m/>
    <x v="12"/>
    <n v="2"/>
    <m/>
    <m/>
    <m/>
  </r>
  <r>
    <s v="ELPRO-121011-RR-1-24-INV"/>
    <x v="6"/>
    <x v="10"/>
    <n v="2011"/>
    <d v="1899-12-30T10:21:00"/>
    <d v="1899-12-30T10:25:00"/>
    <d v="1899-12-30T00:04:00"/>
    <m/>
    <m/>
    <m/>
    <m/>
    <x v="5"/>
    <s v="El Progresista, Isla Magdalena, Baja California Sur"/>
    <m/>
    <m/>
    <m/>
    <m/>
    <m/>
    <m/>
    <m/>
    <m/>
    <m/>
    <x v="46"/>
    <x v="47"/>
    <m/>
    <m/>
    <m/>
    <x v="2"/>
    <n v="2"/>
    <m/>
    <m/>
    <m/>
  </r>
  <r>
    <s v="ELPRO-121011-RR-1-24-INV"/>
    <x v="6"/>
    <x v="10"/>
    <n v="2011"/>
    <d v="1899-12-30T10:21:00"/>
    <d v="1899-12-30T10:25:00"/>
    <d v="1899-12-30T00:04:00"/>
    <m/>
    <m/>
    <m/>
    <m/>
    <x v="5"/>
    <s v="El Progresista, Isla Magdalena, Baja California Sur"/>
    <m/>
    <m/>
    <m/>
    <m/>
    <m/>
    <m/>
    <m/>
    <m/>
    <m/>
    <x v="46"/>
    <x v="47"/>
    <m/>
    <m/>
    <m/>
    <x v="5"/>
    <n v="7"/>
    <m/>
    <m/>
    <m/>
  </r>
  <r>
    <s v="ELPRO-121011-CR-1-25-INV"/>
    <x v="6"/>
    <x v="10"/>
    <n v="2011"/>
    <d v="1899-12-30T09:16:00"/>
    <d v="1899-12-30T09:24:00"/>
    <d v="1899-12-30T00:08:00"/>
    <m/>
    <m/>
    <m/>
    <m/>
    <x v="5"/>
    <s v="El Progresista, Isla Magdalena, Baja California Sur"/>
    <m/>
    <m/>
    <m/>
    <m/>
    <m/>
    <m/>
    <m/>
    <m/>
    <m/>
    <x v="47"/>
    <x v="48"/>
    <m/>
    <m/>
    <m/>
    <x v="3"/>
    <n v="4"/>
    <m/>
    <m/>
    <m/>
  </r>
  <r>
    <s v="ELPRO-121011-CR-1-25-INV"/>
    <x v="6"/>
    <x v="10"/>
    <n v="2011"/>
    <d v="1899-12-30T09:16:00"/>
    <d v="1899-12-30T09:24:00"/>
    <d v="1899-12-30T00:08:00"/>
    <m/>
    <m/>
    <m/>
    <m/>
    <x v="5"/>
    <s v="El Progresista, Isla Magdalena, Baja California Sur"/>
    <m/>
    <m/>
    <m/>
    <m/>
    <m/>
    <m/>
    <m/>
    <m/>
    <m/>
    <x v="47"/>
    <x v="48"/>
    <m/>
    <m/>
    <m/>
    <x v="12"/>
    <n v="9"/>
    <m/>
    <m/>
    <m/>
  </r>
  <r>
    <s v="ELPRO-121011-CR-1-25-INV"/>
    <x v="6"/>
    <x v="10"/>
    <n v="2011"/>
    <d v="1899-12-30T09:16:00"/>
    <d v="1899-12-30T09:24:00"/>
    <d v="1899-12-30T00:08:00"/>
    <m/>
    <m/>
    <m/>
    <m/>
    <x v="5"/>
    <s v="El Progresista, Isla Magdalena, Baja California Sur"/>
    <m/>
    <m/>
    <m/>
    <m/>
    <m/>
    <m/>
    <m/>
    <m/>
    <m/>
    <x v="47"/>
    <x v="48"/>
    <m/>
    <m/>
    <m/>
    <x v="9"/>
    <n v="214"/>
    <n v="7"/>
    <m/>
    <m/>
  </r>
  <r>
    <s v="ELPRO-121011-CR-1-25-INV"/>
    <x v="6"/>
    <x v="10"/>
    <n v="2011"/>
    <d v="1899-12-30T09:16:00"/>
    <d v="1899-12-30T09:24:00"/>
    <d v="1899-12-30T00:08:00"/>
    <m/>
    <m/>
    <m/>
    <m/>
    <x v="5"/>
    <s v="El Progresista, Isla Magdalena, Baja California Sur"/>
    <m/>
    <m/>
    <m/>
    <m/>
    <m/>
    <m/>
    <m/>
    <m/>
    <m/>
    <x v="47"/>
    <x v="48"/>
    <m/>
    <m/>
    <m/>
    <x v="5"/>
    <n v="4"/>
    <m/>
    <m/>
    <m/>
  </r>
  <r>
    <s v="ELPRO-121011-CR-1-26-INV"/>
    <x v="5"/>
    <x v="10"/>
    <n v="2011"/>
    <d v="1899-12-30T10:39:00"/>
    <d v="1899-12-30T10:44:00"/>
    <d v="1899-12-30T00:05:00"/>
    <m/>
    <m/>
    <m/>
    <m/>
    <x v="5"/>
    <s v="El Progresista, Isla Magdalena, Baja California Sur"/>
    <m/>
    <m/>
    <m/>
    <m/>
    <m/>
    <m/>
    <m/>
    <m/>
    <m/>
    <x v="48"/>
    <x v="49"/>
    <m/>
    <m/>
    <m/>
    <x v="13"/>
    <n v="3"/>
    <m/>
    <m/>
    <m/>
  </r>
  <r>
    <s v="ELPRO-121011-CR-1-26-INV"/>
    <x v="5"/>
    <x v="10"/>
    <n v="2011"/>
    <d v="1899-12-30T10:39:00"/>
    <d v="1899-12-30T10:44:00"/>
    <d v="1899-12-30T00:05:00"/>
    <m/>
    <m/>
    <m/>
    <m/>
    <x v="5"/>
    <s v="El Progresista, Isla Magdalena, Baja California Sur"/>
    <m/>
    <m/>
    <m/>
    <m/>
    <m/>
    <m/>
    <m/>
    <m/>
    <m/>
    <x v="48"/>
    <x v="49"/>
    <m/>
    <m/>
    <m/>
    <x v="2"/>
    <n v="7"/>
    <m/>
    <m/>
    <m/>
  </r>
  <r>
    <s v="ELPRO-121011-CR-1-26-INV"/>
    <x v="5"/>
    <x v="10"/>
    <n v="2011"/>
    <d v="1899-12-30T10:39:00"/>
    <d v="1899-12-30T10:44:00"/>
    <d v="1899-12-30T00:05:00"/>
    <m/>
    <m/>
    <m/>
    <m/>
    <x v="5"/>
    <s v="El Progresista, Isla Magdalena, Baja California Sur"/>
    <m/>
    <m/>
    <m/>
    <m/>
    <m/>
    <m/>
    <m/>
    <m/>
    <m/>
    <x v="48"/>
    <x v="49"/>
    <m/>
    <m/>
    <m/>
    <x v="4"/>
    <n v="2"/>
    <m/>
    <m/>
    <m/>
  </r>
  <r>
    <s v="ELPRO-121011-CR-1-26-INV"/>
    <x v="5"/>
    <x v="10"/>
    <n v="2011"/>
    <d v="1899-12-30T10:39:00"/>
    <d v="1899-12-30T10:44:00"/>
    <d v="1899-12-30T00:05:00"/>
    <m/>
    <m/>
    <m/>
    <m/>
    <x v="5"/>
    <s v="El Progresista, Isla Magdalena, Baja California Sur"/>
    <m/>
    <m/>
    <m/>
    <m/>
    <m/>
    <m/>
    <m/>
    <m/>
    <m/>
    <x v="48"/>
    <x v="49"/>
    <m/>
    <m/>
    <m/>
    <x v="9"/>
    <n v="5"/>
    <m/>
    <m/>
    <m/>
  </r>
  <r>
    <s v="ELPRO-121011-CR-1-26-INV"/>
    <x v="5"/>
    <x v="10"/>
    <n v="2011"/>
    <d v="1899-12-30T10:39:00"/>
    <d v="1899-12-30T10:44:00"/>
    <d v="1899-12-30T00:05:00"/>
    <m/>
    <m/>
    <m/>
    <m/>
    <x v="5"/>
    <s v="El Progresista, Isla Magdalena, Baja California Sur"/>
    <m/>
    <m/>
    <m/>
    <m/>
    <m/>
    <m/>
    <m/>
    <m/>
    <m/>
    <x v="48"/>
    <x v="49"/>
    <m/>
    <m/>
    <m/>
    <x v="5"/>
    <n v="9"/>
    <m/>
    <m/>
    <m/>
  </r>
  <r>
    <s v="ELPRO-111011-AR-1-27-INV"/>
    <x v="4"/>
    <x v="9"/>
    <n v="2011"/>
    <d v="1899-12-30T08:57:00"/>
    <d v="1899-12-30T09:02:00"/>
    <d v="1899-12-30T00:05:00"/>
    <m/>
    <m/>
    <m/>
    <m/>
    <x v="5"/>
    <s v="El Progresista, Isla Magdalena, Baja California Sur"/>
    <m/>
    <m/>
    <m/>
    <m/>
    <m/>
    <m/>
    <m/>
    <m/>
    <m/>
    <x v="45"/>
    <x v="50"/>
    <m/>
    <m/>
    <m/>
    <x v="9"/>
    <n v="62"/>
    <n v="24"/>
    <m/>
    <m/>
  </r>
  <r>
    <s v="ELPRO-111011-AR-1-27-INV"/>
    <x v="4"/>
    <x v="9"/>
    <n v="2011"/>
    <d v="1899-12-30T08:57:00"/>
    <d v="1899-12-30T09:02:00"/>
    <d v="1899-12-30T00:05:00"/>
    <m/>
    <m/>
    <m/>
    <m/>
    <x v="5"/>
    <s v="El Progresista, Isla Magdalena, Baja California Sur"/>
    <m/>
    <m/>
    <m/>
    <m/>
    <m/>
    <m/>
    <m/>
    <m/>
    <m/>
    <x v="45"/>
    <x v="50"/>
    <m/>
    <m/>
    <m/>
    <x v="5"/>
    <n v="4"/>
    <m/>
    <m/>
    <m/>
  </r>
  <r>
    <s v="ELPRO-111011-AR-1-28-INV"/>
    <x v="4"/>
    <x v="9"/>
    <n v="2011"/>
    <d v="1899-12-30T10:22:00"/>
    <d v="1899-12-30T10:31:00"/>
    <d v="1899-12-30T00:09:00"/>
    <m/>
    <m/>
    <m/>
    <m/>
    <x v="5"/>
    <s v="El Progresista, Isla Magdalena, Baja California Sur"/>
    <m/>
    <m/>
    <m/>
    <m/>
    <m/>
    <m/>
    <m/>
    <m/>
    <m/>
    <x v="48"/>
    <x v="51"/>
    <m/>
    <m/>
    <m/>
    <x v="0"/>
    <n v="1"/>
    <m/>
    <m/>
    <m/>
  </r>
  <r>
    <s v="ELPRO-111011-AR-1-28-INV"/>
    <x v="4"/>
    <x v="9"/>
    <n v="2011"/>
    <d v="1899-12-30T10:22:00"/>
    <d v="1899-12-30T10:31:00"/>
    <d v="1899-12-30T00:09:00"/>
    <m/>
    <m/>
    <m/>
    <m/>
    <x v="5"/>
    <s v="El Progresista, Isla Magdalena, Baja California Sur"/>
    <m/>
    <m/>
    <m/>
    <m/>
    <m/>
    <m/>
    <m/>
    <m/>
    <m/>
    <x v="48"/>
    <x v="51"/>
    <m/>
    <m/>
    <m/>
    <x v="3"/>
    <n v="1"/>
    <m/>
    <m/>
    <m/>
  </r>
  <r>
    <s v="ELPRO-111011-AR-1-28-INV"/>
    <x v="4"/>
    <x v="9"/>
    <n v="2011"/>
    <d v="1899-12-30T10:22:00"/>
    <d v="1899-12-30T10:31:00"/>
    <d v="1899-12-30T00:09:00"/>
    <m/>
    <m/>
    <m/>
    <m/>
    <x v="5"/>
    <s v="El Progresista, Isla Magdalena, Baja California Sur"/>
    <m/>
    <m/>
    <m/>
    <m/>
    <m/>
    <m/>
    <m/>
    <m/>
    <m/>
    <x v="48"/>
    <x v="51"/>
    <m/>
    <m/>
    <m/>
    <x v="1"/>
    <n v="5"/>
    <m/>
    <m/>
    <m/>
  </r>
  <r>
    <s v="ELPRO-111011-AR-1-28-INV"/>
    <x v="4"/>
    <x v="9"/>
    <n v="2011"/>
    <d v="1899-12-30T10:22:00"/>
    <d v="1899-12-30T10:31:00"/>
    <d v="1899-12-30T00:09:00"/>
    <m/>
    <m/>
    <m/>
    <m/>
    <x v="5"/>
    <s v="El Progresista, Isla Magdalena, Baja California Sur"/>
    <m/>
    <m/>
    <m/>
    <m/>
    <m/>
    <m/>
    <m/>
    <m/>
    <m/>
    <x v="48"/>
    <x v="51"/>
    <m/>
    <m/>
    <m/>
    <x v="2"/>
    <n v="15"/>
    <m/>
    <m/>
    <m/>
  </r>
  <r>
    <s v="ELPRO-111011-AR-1-28-INV"/>
    <x v="4"/>
    <x v="9"/>
    <n v="2011"/>
    <d v="1899-12-30T10:22:00"/>
    <d v="1899-12-30T10:31:00"/>
    <d v="1899-12-30T00:09:00"/>
    <m/>
    <m/>
    <m/>
    <m/>
    <x v="5"/>
    <s v="El Progresista, Isla Magdalena, Baja California Sur"/>
    <m/>
    <m/>
    <m/>
    <m/>
    <m/>
    <m/>
    <m/>
    <m/>
    <m/>
    <x v="48"/>
    <x v="51"/>
    <m/>
    <m/>
    <m/>
    <x v="4"/>
    <n v="5"/>
    <m/>
    <m/>
    <m/>
  </r>
  <r>
    <s v="ELPRO-111011-AR-1-28-INV"/>
    <x v="4"/>
    <x v="9"/>
    <n v="2011"/>
    <d v="1899-12-30T10:22:00"/>
    <d v="1899-12-30T10:31:00"/>
    <d v="1899-12-30T00:09:00"/>
    <m/>
    <m/>
    <m/>
    <m/>
    <x v="5"/>
    <s v="El Progresista, Isla Magdalena, Baja California Sur"/>
    <m/>
    <m/>
    <m/>
    <m/>
    <m/>
    <m/>
    <m/>
    <m/>
    <m/>
    <x v="48"/>
    <x v="51"/>
    <m/>
    <m/>
    <m/>
    <x v="9"/>
    <n v="1"/>
    <m/>
    <m/>
    <m/>
  </r>
  <r>
    <s v="ELPRO-111011-AR-1-28-INV"/>
    <x v="4"/>
    <x v="9"/>
    <n v="2011"/>
    <d v="1899-12-30T10:22:00"/>
    <d v="1899-12-30T10:31:00"/>
    <d v="1899-12-30T00:09:00"/>
    <m/>
    <m/>
    <m/>
    <m/>
    <x v="5"/>
    <s v="El Progresista, Isla Magdalena, Baja California Sur"/>
    <m/>
    <m/>
    <m/>
    <m/>
    <m/>
    <m/>
    <m/>
    <m/>
    <m/>
    <x v="48"/>
    <x v="51"/>
    <m/>
    <m/>
    <m/>
    <x v="5"/>
    <n v="7"/>
    <m/>
    <m/>
    <m/>
  </r>
  <r>
    <s v="ELPRO-121011-OR-1-29-INV"/>
    <x v="3"/>
    <x v="10"/>
    <n v="2011"/>
    <d v="1899-12-30T09:05:00"/>
    <d v="1899-12-30T09:08:00"/>
    <d v="1899-12-30T00:03:00"/>
    <m/>
    <m/>
    <m/>
    <m/>
    <x v="5"/>
    <s v="El Progresista, Isla Magdalena, Baja California Sur"/>
    <m/>
    <m/>
    <m/>
    <m/>
    <m/>
    <m/>
    <m/>
    <m/>
    <m/>
    <x v="45"/>
    <x v="50"/>
    <m/>
    <m/>
    <m/>
    <x v="0"/>
    <n v="2"/>
    <m/>
    <m/>
    <m/>
  </r>
  <r>
    <s v="ELPRO-121011-OR-1-29-INV"/>
    <x v="3"/>
    <x v="10"/>
    <n v="2011"/>
    <d v="1899-12-30T09:05:00"/>
    <d v="1899-12-30T09:08:00"/>
    <d v="1899-12-30T00:03:00"/>
    <m/>
    <m/>
    <m/>
    <m/>
    <x v="5"/>
    <s v="El Progresista, Isla Magdalena, Baja California Sur"/>
    <m/>
    <m/>
    <m/>
    <m/>
    <m/>
    <m/>
    <m/>
    <m/>
    <m/>
    <x v="45"/>
    <x v="50"/>
    <m/>
    <m/>
    <m/>
    <x v="3"/>
    <n v="18"/>
    <m/>
    <m/>
    <m/>
  </r>
  <r>
    <s v="ELPRO-121011-OR-1-29-INV"/>
    <x v="3"/>
    <x v="10"/>
    <n v="2011"/>
    <d v="1899-12-30T09:05:00"/>
    <d v="1899-12-30T09:08:00"/>
    <d v="1899-12-30T00:03:00"/>
    <m/>
    <m/>
    <m/>
    <m/>
    <x v="5"/>
    <s v="El Progresista, Isla Magdalena, Baja California Sur"/>
    <m/>
    <m/>
    <m/>
    <m/>
    <m/>
    <m/>
    <m/>
    <m/>
    <m/>
    <x v="45"/>
    <x v="50"/>
    <m/>
    <m/>
    <m/>
    <x v="12"/>
    <n v="50"/>
    <m/>
    <m/>
    <m/>
  </r>
  <r>
    <s v="ELPRO-121011-OR-1-29-INV"/>
    <x v="3"/>
    <x v="10"/>
    <n v="2011"/>
    <d v="1899-12-30T09:05:00"/>
    <d v="1899-12-30T09:08:00"/>
    <d v="1899-12-30T00:03:00"/>
    <m/>
    <m/>
    <m/>
    <m/>
    <x v="5"/>
    <s v="El Progresista, Isla Magdalena, Baja California Sur"/>
    <m/>
    <m/>
    <m/>
    <m/>
    <m/>
    <m/>
    <m/>
    <m/>
    <m/>
    <x v="45"/>
    <x v="50"/>
    <m/>
    <m/>
    <m/>
    <x v="2"/>
    <n v="16"/>
    <m/>
    <m/>
    <m/>
  </r>
  <r>
    <s v="ELPRO-121011-OR-1-29-INV"/>
    <x v="3"/>
    <x v="10"/>
    <n v="2011"/>
    <d v="1899-12-30T09:05:00"/>
    <d v="1899-12-30T09:08:00"/>
    <d v="1899-12-30T00:03:00"/>
    <m/>
    <m/>
    <m/>
    <m/>
    <x v="5"/>
    <s v="El Progresista, Isla Magdalena, Baja California Sur"/>
    <m/>
    <m/>
    <m/>
    <m/>
    <m/>
    <m/>
    <m/>
    <m/>
    <m/>
    <x v="45"/>
    <x v="50"/>
    <m/>
    <m/>
    <m/>
    <x v="4"/>
    <n v="500"/>
    <n v="3"/>
    <m/>
    <m/>
  </r>
  <r>
    <s v="ELPRO-121011-OR-1-29-INV"/>
    <x v="3"/>
    <x v="10"/>
    <n v="2011"/>
    <d v="1899-12-30T09:05:00"/>
    <d v="1899-12-30T09:08:00"/>
    <d v="1899-12-30T00:03:00"/>
    <m/>
    <m/>
    <m/>
    <m/>
    <x v="5"/>
    <s v="El Progresista, Isla Magdalena, Baja California Sur"/>
    <m/>
    <m/>
    <m/>
    <m/>
    <m/>
    <m/>
    <m/>
    <m/>
    <m/>
    <x v="45"/>
    <x v="50"/>
    <m/>
    <m/>
    <m/>
    <x v="9"/>
    <n v="500"/>
    <n v="3"/>
    <m/>
    <m/>
  </r>
  <r>
    <s v="ELPRO-121011-OR-1-29-INV"/>
    <x v="3"/>
    <x v="10"/>
    <n v="2011"/>
    <d v="1899-12-30T09:05:00"/>
    <d v="1899-12-30T09:08:00"/>
    <d v="1899-12-30T00:03:00"/>
    <m/>
    <m/>
    <m/>
    <m/>
    <x v="5"/>
    <s v="El Progresista, Isla Magdalena, Baja California Sur"/>
    <m/>
    <m/>
    <m/>
    <m/>
    <m/>
    <m/>
    <m/>
    <m/>
    <m/>
    <x v="45"/>
    <x v="50"/>
    <m/>
    <m/>
    <m/>
    <x v="8"/>
    <n v="6"/>
    <m/>
    <m/>
    <m/>
  </r>
  <r>
    <s v="ELPRO-121011-OR-1-30-INV"/>
    <x v="3"/>
    <x v="10"/>
    <n v="2011"/>
    <d v="1899-12-30T10:21:00"/>
    <d v="1899-12-30T10:28:00"/>
    <d v="1899-12-30T00:07:00"/>
    <m/>
    <m/>
    <m/>
    <m/>
    <x v="5"/>
    <s v="El Progresista, Isla Magdalena, Baja California Sur"/>
    <m/>
    <m/>
    <m/>
    <m/>
    <m/>
    <m/>
    <m/>
    <m/>
    <m/>
    <x v="48"/>
    <x v="47"/>
    <m/>
    <m/>
    <m/>
    <x v="0"/>
    <n v="1"/>
    <m/>
    <m/>
    <m/>
  </r>
  <r>
    <s v="ELPRO-121011-OR-1-30-INV"/>
    <x v="3"/>
    <x v="10"/>
    <n v="2011"/>
    <d v="1899-12-30T10:21:00"/>
    <d v="1899-12-30T10:28:00"/>
    <d v="1899-12-30T00:07:00"/>
    <m/>
    <m/>
    <m/>
    <m/>
    <x v="5"/>
    <s v="El Progresista, Isla Magdalena, Baja California Sur"/>
    <m/>
    <m/>
    <m/>
    <m/>
    <m/>
    <m/>
    <m/>
    <m/>
    <m/>
    <x v="48"/>
    <x v="47"/>
    <m/>
    <m/>
    <m/>
    <x v="3"/>
    <n v="6"/>
    <m/>
    <m/>
    <m/>
  </r>
  <r>
    <s v="ELPRO-121011-OR-1-30-INV"/>
    <x v="3"/>
    <x v="10"/>
    <n v="2011"/>
    <d v="1899-12-30T10:21:00"/>
    <d v="1899-12-30T10:28:00"/>
    <d v="1899-12-30T00:07:00"/>
    <m/>
    <m/>
    <m/>
    <m/>
    <x v="5"/>
    <s v="El Progresista, Isla Magdalena, Baja California Sur"/>
    <m/>
    <m/>
    <m/>
    <m/>
    <m/>
    <m/>
    <m/>
    <m/>
    <m/>
    <x v="48"/>
    <x v="47"/>
    <m/>
    <m/>
    <m/>
    <x v="12"/>
    <n v="14"/>
    <m/>
    <m/>
    <m/>
  </r>
  <r>
    <s v="ELPRO-121011-OR-1-30-INV"/>
    <x v="3"/>
    <x v="10"/>
    <n v="2011"/>
    <d v="1899-12-30T10:21:00"/>
    <d v="1899-12-30T10:28:00"/>
    <d v="1899-12-30T00:07:00"/>
    <m/>
    <m/>
    <m/>
    <m/>
    <x v="5"/>
    <s v="El Progresista, Isla Magdalena, Baja California Sur"/>
    <m/>
    <m/>
    <m/>
    <m/>
    <m/>
    <m/>
    <m/>
    <m/>
    <m/>
    <x v="48"/>
    <x v="47"/>
    <m/>
    <m/>
    <m/>
    <x v="13"/>
    <n v="4"/>
    <m/>
    <m/>
    <m/>
  </r>
  <r>
    <s v="ELPRO-121011-OR-1-30-INV"/>
    <x v="3"/>
    <x v="10"/>
    <n v="2011"/>
    <d v="1899-12-30T10:21:00"/>
    <d v="1899-12-30T10:28:00"/>
    <d v="1899-12-30T00:07:00"/>
    <m/>
    <m/>
    <m/>
    <m/>
    <x v="5"/>
    <s v="El Progresista, Isla Magdalena, Baja California Sur"/>
    <m/>
    <m/>
    <m/>
    <m/>
    <m/>
    <m/>
    <m/>
    <m/>
    <m/>
    <x v="48"/>
    <x v="47"/>
    <m/>
    <m/>
    <m/>
    <x v="2"/>
    <n v="24"/>
    <m/>
    <m/>
    <m/>
  </r>
  <r>
    <s v="ELPRO-121011-OR-1-30-INV"/>
    <x v="3"/>
    <x v="10"/>
    <n v="2011"/>
    <d v="1899-12-30T10:21:00"/>
    <d v="1899-12-30T10:28:00"/>
    <d v="1899-12-30T00:07:00"/>
    <m/>
    <m/>
    <m/>
    <m/>
    <x v="5"/>
    <s v="El Progresista, Isla Magdalena, Baja California Sur"/>
    <m/>
    <m/>
    <m/>
    <m/>
    <m/>
    <m/>
    <m/>
    <m/>
    <m/>
    <x v="48"/>
    <x v="47"/>
    <m/>
    <m/>
    <m/>
    <x v="4"/>
    <n v="2"/>
    <m/>
    <m/>
    <m/>
  </r>
  <r>
    <s v="ELPRO-121011-OR-1-30-INV"/>
    <x v="3"/>
    <x v="10"/>
    <n v="2011"/>
    <d v="1899-12-30T10:21:00"/>
    <d v="1899-12-30T10:28:00"/>
    <d v="1899-12-30T00:07:00"/>
    <m/>
    <m/>
    <m/>
    <m/>
    <x v="5"/>
    <s v="El Progresista, Isla Magdalena, Baja California Sur"/>
    <m/>
    <m/>
    <m/>
    <m/>
    <m/>
    <m/>
    <m/>
    <m/>
    <m/>
    <x v="48"/>
    <x v="47"/>
    <m/>
    <m/>
    <m/>
    <x v="9"/>
    <n v="4"/>
    <m/>
    <m/>
    <m/>
  </r>
  <r>
    <s v="ELPRO-121011-OR-1-30-INV"/>
    <x v="3"/>
    <x v="10"/>
    <n v="2011"/>
    <d v="1899-12-30T10:21:00"/>
    <d v="1899-12-30T10:28:00"/>
    <d v="1899-12-30T00:07:00"/>
    <m/>
    <m/>
    <m/>
    <m/>
    <x v="5"/>
    <s v="El Progresista, Isla Magdalena, Baja California Sur"/>
    <m/>
    <m/>
    <m/>
    <m/>
    <m/>
    <m/>
    <m/>
    <m/>
    <m/>
    <x v="48"/>
    <x v="47"/>
    <m/>
    <m/>
    <m/>
    <x v="8"/>
    <n v="2"/>
    <m/>
    <m/>
    <m/>
  </r>
  <r>
    <s v="PUBLA-151011-CR-1-1-INV"/>
    <x v="5"/>
    <x v="5"/>
    <n v="2011"/>
    <d v="1899-12-30T10:01:00"/>
    <d v="1899-12-30T10:07:00"/>
    <d v="1899-12-30T00:06:00"/>
    <m/>
    <m/>
    <m/>
    <m/>
    <x v="4"/>
    <s v="Punta Blanca, Isla Magdalena, Baja California Sur"/>
    <m/>
    <m/>
    <m/>
    <m/>
    <m/>
    <m/>
    <m/>
    <m/>
    <m/>
    <x v="49"/>
    <x v="52"/>
    <m/>
    <m/>
    <m/>
    <x v="3"/>
    <n v="6"/>
    <m/>
    <m/>
    <m/>
  </r>
  <r>
    <s v="PUBLA-151011-CR-1-1-INV"/>
    <x v="5"/>
    <x v="5"/>
    <n v="2011"/>
    <d v="1899-12-30T10:01:00"/>
    <d v="1899-12-30T10:07:00"/>
    <d v="1899-12-30T00:06:00"/>
    <m/>
    <m/>
    <m/>
    <m/>
    <x v="4"/>
    <s v="Punta Blanca, Isla Magdalena, Baja California Sur"/>
    <m/>
    <m/>
    <m/>
    <m/>
    <m/>
    <m/>
    <m/>
    <m/>
    <m/>
    <x v="49"/>
    <x v="52"/>
    <m/>
    <m/>
    <m/>
    <x v="1"/>
    <n v="1"/>
    <m/>
    <m/>
    <m/>
  </r>
  <r>
    <s v="PUBLA-151011-CR-1-1-INV"/>
    <x v="5"/>
    <x v="5"/>
    <n v="2011"/>
    <d v="1899-12-30T10:01:00"/>
    <d v="1899-12-30T10:07:00"/>
    <d v="1899-12-30T00:06:00"/>
    <m/>
    <m/>
    <m/>
    <m/>
    <x v="4"/>
    <s v="Punta Blanca, Isla Magdalena, Baja California Sur"/>
    <m/>
    <m/>
    <m/>
    <m/>
    <m/>
    <m/>
    <m/>
    <m/>
    <m/>
    <x v="49"/>
    <x v="52"/>
    <m/>
    <m/>
    <m/>
    <x v="2"/>
    <n v="3"/>
    <m/>
    <m/>
    <m/>
  </r>
  <r>
    <s v="PUBLA-151011-CR-1-1-INV"/>
    <x v="5"/>
    <x v="5"/>
    <n v="2011"/>
    <d v="1899-12-30T10:01:00"/>
    <d v="1899-12-30T10:07:00"/>
    <d v="1899-12-30T00:06:00"/>
    <m/>
    <m/>
    <m/>
    <m/>
    <x v="4"/>
    <s v="Punta Blanca, Isla Magdalena, Baja California Sur"/>
    <m/>
    <m/>
    <m/>
    <m/>
    <m/>
    <m/>
    <m/>
    <m/>
    <m/>
    <x v="49"/>
    <x v="52"/>
    <m/>
    <m/>
    <m/>
    <x v="5"/>
    <n v="1"/>
    <m/>
    <m/>
    <m/>
  </r>
  <r>
    <s v="PUBLA-151011-CR-1-1-INV"/>
    <x v="5"/>
    <x v="5"/>
    <n v="2011"/>
    <d v="1899-12-30T10:01:00"/>
    <d v="1899-12-30T10:07:00"/>
    <d v="1899-12-30T00:06:00"/>
    <m/>
    <m/>
    <m/>
    <m/>
    <x v="4"/>
    <s v="Punta Blanca, Isla Magdalena, Baja California Sur"/>
    <m/>
    <m/>
    <m/>
    <m/>
    <m/>
    <m/>
    <m/>
    <m/>
    <m/>
    <x v="49"/>
    <x v="52"/>
    <m/>
    <m/>
    <m/>
    <x v="8"/>
    <n v="2"/>
    <m/>
    <m/>
    <m/>
  </r>
  <r>
    <s v="PUBLA-151011-CR-1-2-INV"/>
    <x v="5"/>
    <x v="5"/>
    <n v="2011"/>
    <d v="1899-12-30T11:15:00"/>
    <d v="1899-12-30T11:20:00"/>
    <d v="1899-12-30T00:05:00"/>
    <m/>
    <m/>
    <m/>
    <m/>
    <x v="4"/>
    <s v="Punta Blanca, Isla Magdalena, Baja California Sur"/>
    <m/>
    <m/>
    <m/>
    <m/>
    <m/>
    <m/>
    <m/>
    <m/>
    <m/>
    <x v="23"/>
    <x v="21"/>
    <m/>
    <m/>
    <m/>
    <x v="1"/>
    <n v="1"/>
    <m/>
    <m/>
    <m/>
  </r>
  <r>
    <s v="PUBLA-151011-CR-1-2-INV"/>
    <x v="5"/>
    <x v="5"/>
    <n v="2011"/>
    <d v="1899-12-30T11:15:00"/>
    <d v="1899-12-30T11:20:00"/>
    <d v="1899-12-30T00:05:00"/>
    <m/>
    <m/>
    <m/>
    <m/>
    <x v="4"/>
    <s v="Punta Blanca, Isla Magdalena, Baja California Sur"/>
    <m/>
    <m/>
    <m/>
    <m/>
    <m/>
    <m/>
    <m/>
    <m/>
    <m/>
    <x v="23"/>
    <x v="21"/>
    <m/>
    <m/>
    <m/>
    <x v="2"/>
    <n v="2"/>
    <m/>
    <m/>
    <m/>
  </r>
  <r>
    <s v="PUBLA-151011-CR-1-2-INV"/>
    <x v="5"/>
    <x v="5"/>
    <n v="2011"/>
    <d v="1899-12-30T11:15:00"/>
    <d v="1899-12-30T11:20:00"/>
    <d v="1899-12-30T00:05:00"/>
    <m/>
    <m/>
    <m/>
    <m/>
    <x v="4"/>
    <s v="Punta Blanca, Isla Magdalena, Baja California Sur"/>
    <m/>
    <m/>
    <m/>
    <m/>
    <m/>
    <m/>
    <m/>
    <m/>
    <m/>
    <x v="23"/>
    <x v="21"/>
    <m/>
    <m/>
    <m/>
    <x v="10"/>
    <n v="3"/>
    <m/>
    <m/>
    <m/>
  </r>
  <r>
    <s v="PUBLA-151011-AR-1-3-INV"/>
    <x v="4"/>
    <x v="5"/>
    <n v="2011"/>
    <d v="1899-12-30T09:40:00"/>
    <d v="1899-12-30T09:45:00"/>
    <d v="1899-12-30T00:05:00"/>
    <m/>
    <m/>
    <m/>
    <m/>
    <x v="4"/>
    <s v="Punta Blanca, Isla Magdalena, Baja California Sur"/>
    <m/>
    <m/>
    <m/>
    <m/>
    <m/>
    <m/>
    <m/>
    <m/>
    <m/>
    <x v="50"/>
    <x v="53"/>
    <m/>
    <m/>
    <m/>
    <x v="3"/>
    <n v="9"/>
    <m/>
    <m/>
    <m/>
  </r>
  <r>
    <s v="PUBLA-151011-AR-1-3-INV"/>
    <x v="4"/>
    <x v="5"/>
    <n v="2011"/>
    <d v="1899-12-30T09:40:00"/>
    <d v="1899-12-30T09:45:00"/>
    <d v="1899-12-30T00:05:00"/>
    <m/>
    <m/>
    <m/>
    <m/>
    <x v="4"/>
    <s v="Punta Blanca, Isla Magdalena, Baja California Sur"/>
    <m/>
    <m/>
    <m/>
    <m/>
    <m/>
    <m/>
    <m/>
    <m/>
    <m/>
    <x v="50"/>
    <x v="53"/>
    <m/>
    <m/>
    <m/>
    <x v="1"/>
    <n v="1"/>
    <m/>
    <m/>
    <m/>
  </r>
  <r>
    <s v="PUBLA-151011-AR-1-3-INV"/>
    <x v="4"/>
    <x v="5"/>
    <n v="2011"/>
    <d v="1899-12-30T09:40:00"/>
    <d v="1899-12-30T09:45:00"/>
    <d v="1899-12-30T00:05:00"/>
    <m/>
    <m/>
    <m/>
    <m/>
    <x v="4"/>
    <s v="Punta Blanca, Isla Magdalena, Baja California Sur"/>
    <m/>
    <m/>
    <m/>
    <m/>
    <m/>
    <m/>
    <m/>
    <m/>
    <m/>
    <x v="50"/>
    <x v="53"/>
    <m/>
    <m/>
    <m/>
    <x v="8"/>
    <n v="1"/>
    <m/>
    <m/>
    <m/>
  </r>
  <r>
    <s v="PUBLA-151011-AR-1-4-INV"/>
    <x v="4"/>
    <x v="5"/>
    <n v="2011"/>
    <d v="1899-12-30T10:57:00"/>
    <d v="1899-12-30T11:00:00"/>
    <d v="1899-12-30T00:03:00"/>
    <m/>
    <m/>
    <m/>
    <m/>
    <x v="4"/>
    <s v="Punta Blanca, Isla Magdalena, Baja California Sur"/>
    <m/>
    <m/>
    <m/>
    <m/>
    <m/>
    <m/>
    <m/>
    <m/>
    <m/>
    <x v="20"/>
    <x v="21"/>
    <m/>
    <m/>
    <m/>
    <x v="1"/>
    <n v="2"/>
    <m/>
    <m/>
    <m/>
  </r>
  <r>
    <s v="PUBLA-151011-AR-1-4-INV"/>
    <x v="4"/>
    <x v="5"/>
    <n v="2011"/>
    <d v="1899-12-30T10:57:00"/>
    <d v="1899-12-30T11:00:00"/>
    <d v="1899-12-30T00:03:00"/>
    <m/>
    <m/>
    <m/>
    <m/>
    <x v="4"/>
    <s v="Punta Blanca, Isla Magdalena, Baja California Sur"/>
    <m/>
    <m/>
    <m/>
    <m/>
    <m/>
    <m/>
    <m/>
    <m/>
    <m/>
    <x v="20"/>
    <x v="21"/>
    <m/>
    <m/>
    <m/>
    <x v="5"/>
    <n v="1"/>
    <m/>
    <m/>
    <m/>
  </r>
  <r>
    <s v="PUBLA-151011-OR-1-5-INV"/>
    <x v="3"/>
    <x v="5"/>
    <n v="2011"/>
    <d v="1899-12-30T10:13:00"/>
    <d v="1899-12-30T10:23:00"/>
    <d v="1899-12-30T00:10:00"/>
    <m/>
    <m/>
    <m/>
    <m/>
    <x v="4"/>
    <s v="Punta Blanca, Isla Magdalena, Baja California Sur"/>
    <m/>
    <m/>
    <m/>
    <m/>
    <m/>
    <m/>
    <m/>
    <m/>
    <m/>
    <x v="50"/>
    <x v="54"/>
    <m/>
    <m/>
    <m/>
    <x v="2"/>
    <n v="13"/>
    <m/>
    <m/>
    <m/>
  </r>
  <r>
    <s v="PUBLA-151011-OR-1-5-INV"/>
    <x v="3"/>
    <x v="5"/>
    <n v="2011"/>
    <d v="1899-12-30T10:13:00"/>
    <d v="1899-12-30T10:23:00"/>
    <d v="1899-12-30T00:10:00"/>
    <m/>
    <m/>
    <m/>
    <m/>
    <x v="4"/>
    <s v="Punta Blanca, Isla Magdalena, Baja California Sur"/>
    <m/>
    <m/>
    <m/>
    <m/>
    <m/>
    <m/>
    <m/>
    <m/>
    <m/>
    <x v="50"/>
    <x v="54"/>
    <m/>
    <m/>
    <m/>
    <x v="8"/>
    <n v="1"/>
    <m/>
    <m/>
    <m/>
  </r>
  <r>
    <s v="PUBLA-151011-OR-1-6-INV"/>
    <x v="3"/>
    <x v="5"/>
    <n v="2011"/>
    <d v="1899-12-30T11:28:00"/>
    <d v="1899-12-30T11:34:00"/>
    <d v="1899-12-30T00:06:00"/>
    <m/>
    <m/>
    <m/>
    <m/>
    <x v="4"/>
    <s v="Punta Blanca, Isla Magdalena, Baja California Sur"/>
    <m/>
    <m/>
    <m/>
    <m/>
    <m/>
    <m/>
    <m/>
    <m/>
    <m/>
    <x v="20"/>
    <x v="21"/>
    <m/>
    <m/>
    <m/>
    <x v="3"/>
    <n v="28"/>
    <m/>
    <m/>
    <m/>
  </r>
  <r>
    <s v="PUBLA-151011-OR-1-6-INV"/>
    <x v="3"/>
    <x v="5"/>
    <n v="2011"/>
    <d v="1899-12-30T11:28:00"/>
    <d v="1899-12-30T11:34:00"/>
    <d v="1899-12-30T00:06:00"/>
    <m/>
    <m/>
    <m/>
    <m/>
    <x v="4"/>
    <s v="Punta Blanca, Isla Magdalena, Baja California Sur"/>
    <m/>
    <m/>
    <m/>
    <m/>
    <m/>
    <m/>
    <m/>
    <m/>
    <m/>
    <x v="20"/>
    <x v="21"/>
    <m/>
    <m/>
    <m/>
    <x v="12"/>
    <n v="3"/>
    <m/>
    <m/>
    <m/>
  </r>
  <r>
    <s v="PUBLA-151011-OR-1-6-INV"/>
    <x v="3"/>
    <x v="5"/>
    <n v="2011"/>
    <d v="1899-12-30T11:28:00"/>
    <d v="1899-12-30T11:34:00"/>
    <d v="1899-12-30T00:06:00"/>
    <m/>
    <m/>
    <m/>
    <m/>
    <x v="4"/>
    <s v="Punta Blanca, Isla Magdalena, Baja California Sur"/>
    <m/>
    <m/>
    <m/>
    <m/>
    <m/>
    <m/>
    <m/>
    <m/>
    <m/>
    <x v="20"/>
    <x v="21"/>
    <m/>
    <m/>
    <m/>
    <x v="13"/>
    <n v="2"/>
    <m/>
    <m/>
    <m/>
  </r>
  <r>
    <s v="PUBLA-151011-OR-1-6-INV"/>
    <x v="3"/>
    <x v="5"/>
    <n v="2011"/>
    <d v="1899-12-30T11:28:00"/>
    <d v="1899-12-30T11:34:00"/>
    <d v="1899-12-30T00:06:00"/>
    <m/>
    <m/>
    <m/>
    <m/>
    <x v="4"/>
    <s v="Punta Blanca, Isla Magdalena, Baja California Sur"/>
    <m/>
    <m/>
    <m/>
    <m/>
    <m/>
    <m/>
    <m/>
    <m/>
    <m/>
    <x v="20"/>
    <x v="21"/>
    <m/>
    <m/>
    <m/>
    <x v="2"/>
    <n v="3"/>
    <m/>
    <m/>
    <m/>
  </r>
  <r>
    <s v="PUBLA-151011-RR-1-7-INV"/>
    <x v="6"/>
    <x v="5"/>
    <n v="2011"/>
    <d v="1899-12-30T09:44:00"/>
    <d v="1899-12-30T09:47:00"/>
    <d v="1899-12-30T00:03:00"/>
    <m/>
    <m/>
    <m/>
    <m/>
    <x v="4"/>
    <s v="Punta Blanca, Isla Magdalena, Baja California Sur"/>
    <m/>
    <m/>
    <m/>
    <m/>
    <m/>
    <m/>
    <m/>
    <m/>
    <m/>
    <x v="50"/>
    <x v="54"/>
    <m/>
    <m/>
    <m/>
    <x v="1"/>
    <n v="3"/>
    <m/>
    <m/>
    <m/>
  </r>
  <r>
    <s v="PUBLA-151011-RR-1-7-INV"/>
    <x v="6"/>
    <x v="5"/>
    <n v="2011"/>
    <d v="1899-12-30T09:44:00"/>
    <d v="1899-12-30T09:47:00"/>
    <d v="1899-12-30T00:03:00"/>
    <m/>
    <m/>
    <m/>
    <m/>
    <x v="4"/>
    <s v="Punta Blanca, Isla Magdalena, Baja California Sur"/>
    <m/>
    <m/>
    <m/>
    <m/>
    <m/>
    <m/>
    <m/>
    <m/>
    <m/>
    <x v="50"/>
    <x v="54"/>
    <m/>
    <m/>
    <m/>
    <x v="2"/>
    <n v="2"/>
    <m/>
    <m/>
    <m/>
  </r>
  <r>
    <s v="PUBLA-151011-RR-1-8-INV"/>
    <x v="6"/>
    <x v="5"/>
    <n v="2011"/>
    <d v="1899-12-30T11:00:00"/>
    <d v="1899-12-30T11:06:00"/>
    <d v="1899-12-30T00:06:00"/>
    <m/>
    <m/>
    <m/>
    <m/>
    <x v="4"/>
    <s v="Punta Blanca, Isla Magdalena, Baja California Sur"/>
    <m/>
    <m/>
    <m/>
    <m/>
    <m/>
    <m/>
    <m/>
    <m/>
    <m/>
    <x v="20"/>
    <x v="21"/>
    <m/>
    <m/>
    <m/>
    <x v="3"/>
    <n v="62"/>
    <n v="24"/>
    <m/>
    <m/>
  </r>
  <r>
    <s v="PUBLA-151011-RR-1-8-INV"/>
    <x v="6"/>
    <x v="5"/>
    <n v="2011"/>
    <d v="1899-12-30T11:00:00"/>
    <d v="1899-12-30T11:06:00"/>
    <d v="1899-12-30T00:06:00"/>
    <m/>
    <m/>
    <m/>
    <m/>
    <x v="4"/>
    <s v="Punta Blanca, Isla Magdalena, Baja California Sur"/>
    <m/>
    <m/>
    <m/>
    <m/>
    <m/>
    <m/>
    <m/>
    <m/>
    <m/>
    <x v="20"/>
    <x v="21"/>
    <m/>
    <m/>
    <m/>
    <x v="12"/>
    <n v="6"/>
    <m/>
    <m/>
    <m/>
  </r>
  <r>
    <s v="PUBLA-151011-RR-1-8-INV"/>
    <x v="6"/>
    <x v="5"/>
    <n v="2011"/>
    <d v="1899-12-30T11:00:00"/>
    <d v="1899-12-30T11:06:00"/>
    <d v="1899-12-30T00:06:00"/>
    <m/>
    <m/>
    <m/>
    <m/>
    <x v="4"/>
    <s v="Punta Blanca, Isla Magdalena, Baja California Sur"/>
    <m/>
    <m/>
    <m/>
    <m/>
    <m/>
    <m/>
    <m/>
    <m/>
    <m/>
    <x v="20"/>
    <x v="21"/>
    <m/>
    <m/>
    <m/>
    <x v="1"/>
    <n v="1"/>
    <m/>
    <m/>
    <m/>
  </r>
  <r>
    <s v="PUBLA-151011-GH-1-9-INV"/>
    <x v="2"/>
    <x v="5"/>
    <n v="2011"/>
    <d v="1899-12-30T10:13:00"/>
    <d v="1899-12-30T10:18:00"/>
    <d v="1899-12-30T00:05:00"/>
    <m/>
    <m/>
    <m/>
    <m/>
    <x v="4"/>
    <s v="Punta Blanca, Isla Magdalena, Baja California Sur"/>
    <m/>
    <m/>
    <m/>
    <m/>
    <m/>
    <m/>
    <m/>
    <m/>
    <m/>
    <x v="51"/>
    <x v="55"/>
    <m/>
    <m/>
    <m/>
    <x v="1"/>
    <n v="5"/>
    <m/>
    <m/>
    <m/>
  </r>
  <r>
    <s v="PUBLA-151011-GH-1-9-INV"/>
    <x v="2"/>
    <x v="5"/>
    <n v="2011"/>
    <d v="1899-12-30T10:13:00"/>
    <d v="1899-12-30T10:18:00"/>
    <d v="1899-12-30T00:05:00"/>
    <m/>
    <m/>
    <m/>
    <m/>
    <x v="4"/>
    <s v="Punta Blanca, Isla Magdalena, Baja California Sur"/>
    <m/>
    <m/>
    <m/>
    <m/>
    <m/>
    <m/>
    <m/>
    <m/>
    <m/>
    <x v="51"/>
    <x v="55"/>
    <m/>
    <m/>
    <m/>
    <x v="2"/>
    <n v="14"/>
    <m/>
    <m/>
    <m/>
  </r>
  <r>
    <s v="PUBLA-151011-GH-1-9-INV"/>
    <x v="2"/>
    <x v="5"/>
    <n v="2011"/>
    <d v="1899-12-30T10:13:00"/>
    <d v="1899-12-30T10:18:00"/>
    <d v="1899-12-30T00:05:00"/>
    <m/>
    <m/>
    <m/>
    <m/>
    <x v="4"/>
    <s v="Punta Blanca, Isla Magdalena, Baja California Sur"/>
    <m/>
    <m/>
    <m/>
    <m/>
    <m/>
    <m/>
    <m/>
    <m/>
    <m/>
    <x v="51"/>
    <x v="55"/>
    <m/>
    <m/>
    <m/>
    <x v="5"/>
    <n v="1"/>
    <m/>
    <m/>
    <m/>
  </r>
  <r>
    <s v="PUBLA-151011-GH-1-10-INV"/>
    <x v="2"/>
    <x v="5"/>
    <n v="2011"/>
    <d v="1899-12-30T11:18:00"/>
    <d v="1899-12-30T11:23:00"/>
    <d v="1899-12-30T00:05:00"/>
    <m/>
    <m/>
    <m/>
    <m/>
    <x v="4"/>
    <s v="Punta Blanca, Isla Magdalena, Baja California Sur"/>
    <m/>
    <m/>
    <m/>
    <m/>
    <m/>
    <m/>
    <m/>
    <m/>
    <m/>
    <x v="52"/>
    <x v="56"/>
    <m/>
    <m/>
    <m/>
    <x v="1"/>
    <n v="1"/>
    <m/>
    <m/>
    <m/>
  </r>
  <r>
    <s v="PUBLA-151011-GH-1-10-INV"/>
    <x v="2"/>
    <x v="5"/>
    <n v="2011"/>
    <d v="1899-12-30T11:18:00"/>
    <d v="1899-12-30T11:23:00"/>
    <d v="1899-12-30T00:05:00"/>
    <m/>
    <m/>
    <m/>
    <m/>
    <x v="4"/>
    <s v="Punta Blanca, Isla Magdalena, Baja California Sur"/>
    <m/>
    <m/>
    <m/>
    <m/>
    <m/>
    <m/>
    <m/>
    <m/>
    <m/>
    <x v="52"/>
    <x v="56"/>
    <m/>
    <m/>
    <m/>
    <x v="2"/>
    <n v="7"/>
    <m/>
    <m/>
    <m/>
  </r>
  <r>
    <s v="PUBLA-151011-RR-1-11-INV"/>
    <x v="0"/>
    <x v="5"/>
    <n v="2011"/>
    <d v="1899-12-30T11:06:00"/>
    <d v="1899-12-30T11:13:00"/>
    <d v="1899-12-30T00:07:00"/>
    <m/>
    <m/>
    <m/>
    <m/>
    <x v="4"/>
    <s v="Punta Blanca, Isla Magdalena, Baja California Sur"/>
    <m/>
    <m/>
    <m/>
    <m/>
    <m/>
    <m/>
    <m/>
    <m/>
    <m/>
    <x v="52"/>
    <x v="56"/>
    <m/>
    <m/>
    <m/>
    <x v="3"/>
    <n v="5"/>
    <m/>
    <m/>
    <m/>
  </r>
  <r>
    <s v="PUBLA-151011-RR-1-11-INV"/>
    <x v="0"/>
    <x v="5"/>
    <n v="2011"/>
    <d v="1899-12-30T11:06:00"/>
    <d v="1899-12-30T11:13:00"/>
    <d v="1899-12-30T00:07:00"/>
    <m/>
    <m/>
    <m/>
    <m/>
    <x v="4"/>
    <s v="Punta Blanca, Isla Magdalena, Baja California Sur"/>
    <m/>
    <m/>
    <m/>
    <m/>
    <m/>
    <m/>
    <m/>
    <m/>
    <m/>
    <x v="52"/>
    <x v="56"/>
    <m/>
    <m/>
    <m/>
    <x v="12"/>
    <n v="2"/>
    <m/>
    <m/>
    <m/>
  </r>
  <r>
    <s v="PUBLA-151011-RR-1-11-INV"/>
    <x v="0"/>
    <x v="5"/>
    <n v="2011"/>
    <d v="1899-12-30T11:06:00"/>
    <d v="1899-12-30T11:13:00"/>
    <d v="1899-12-30T00:07:00"/>
    <m/>
    <m/>
    <m/>
    <m/>
    <x v="4"/>
    <s v="Punta Blanca, Isla Magdalena, Baja California Sur"/>
    <m/>
    <m/>
    <m/>
    <m/>
    <m/>
    <m/>
    <m/>
    <m/>
    <m/>
    <x v="52"/>
    <x v="56"/>
    <m/>
    <m/>
    <m/>
    <x v="1"/>
    <n v="2"/>
    <m/>
    <m/>
    <m/>
  </r>
  <r>
    <s v="PUBLA-151011-RR-1-11-INV"/>
    <x v="0"/>
    <x v="5"/>
    <n v="2011"/>
    <d v="1899-12-30T11:06:00"/>
    <d v="1899-12-30T11:13:00"/>
    <d v="1899-12-30T00:07:00"/>
    <m/>
    <m/>
    <m/>
    <m/>
    <x v="4"/>
    <s v="Punta Blanca, Isla Magdalena, Baja California Sur"/>
    <m/>
    <m/>
    <m/>
    <m/>
    <m/>
    <m/>
    <m/>
    <m/>
    <m/>
    <x v="52"/>
    <x v="56"/>
    <m/>
    <m/>
    <m/>
    <x v="2"/>
    <n v="6"/>
    <m/>
    <m/>
    <m/>
  </r>
  <r>
    <s v="PUBLA-151011-NV-1-12-INV"/>
    <x v="1"/>
    <x v="5"/>
    <n v="2011"/>
    <d v="1899-12-30T11:14:00"/>
    <d v="1899-12-30T11:24:00"/>
    <d v="1899-12-30T00:10:00"/>
    <m/>
    <m/>
    <m/>
    <m/>
    <x v="4"/>
    <s v="Punta Blanca, Isla Magdalena, Baja California Sur"/>
    <m/>
    <m/>
    <m/>
    <m/>
    <m/>
    <m/>
    <m/>
    <m/>
    <m/>
    <x v="52"/>
    <x v="56"/>
    <m/>
    <m/>
    <m/>
    <x v="3"/>
    <n v="6"/>
    <m/>
    <m/>
    <m/>
  </r>
  <r>
    <s v="PUBLA-151011-NV-1-12-INV"/>
    <x v="1"/>
    <x v="5"/>
    <n v="2011"/>
    <d v="1899-12-30T11:14:00"/>
    <d v="1899-12-30T11:24:00"/>
    <d v="1899-12-30T00:10:00"/>
    <m/>
    <m/>
    <m/>
    <m/>
    <x v="4"/>
    <s v="Punta Blanca, Isla Magdalena, Baja California Sur"/>
    <m/>
    <m/>
    <m/>
    <m/>
    <m/>
    <m/>
    <m/>
    <m/>
    <m/>
    <x v="52"/>
    <x v="56"/>
    <m/>
    <m/>
    <m/>
    <x v="1"/>
    <n v="3"/>
    <m/>
    <m/>
    <m/>
  </r>
  <r>
    <s v="PUBLA-151011-NV-1-12-INV"/>
    <x v="1"/>
    <x v="5"/>
    <n v="2011"/>
    <d v="1899-12-30T11:14:00"/>
    <d v="1899-12-30T11:24:00"/>
    <d v="1899-12-30T00:10:00"/>
    <m/>
    <m/>
    <m/>
    <m/>
    <x v="4"/>
    <s v="Punta Blanca, Isla Magdalena, Baja California Sur"/>
    <m/>
    <m/>
    <m/>
    <m/>
    <m/>
    <m/>
    <m/>
    <m/>
    <m/>
    <x v="52"/>
    <x v="56"/>
    <m/>
    <m/>
    <m/>
    <x v="2"/>
    <n v="5"/>
    <m/>
    <m/>
    <m/>
  </r>
  <r>
    <s v="PUBLA-151011-NV-1-12-INV"/>
    <x v="1"/>
    <x v="5"/>
    <n v="2011"/>
    <d v="1899-12-30T11:14:00"/>
    <d v="1899-12-30T11:24:00"/>
    <d v="1899-12-30T00:10:00"/>
    <m/>
    <m/>
    <m/>
    <m/>
    <x v="4"/>
    <s v="Punta Blanca, Isla Magdalena, Baja California Sur"/>
    <m/>
    <m/>
    <m/>
    <m/>
    <m/>
    <m/>
    <m/>
    <m/>
    <m/>
    <x v="52"/>
    <x v="56"/>
    <m/>
    <m/>
    <m/>
    <x v="5"/>
    <n v="1"/>
    <m/>
    <m/>
    <m/>
  </r>
  <r>
    <s v="LOCAB-181011-AR-1-1-INV"/>
    <x v="4"/>
    <x v="8"/>
    <n v="2011"/>
    <d v="1899-12-30T08:50:00"/>
    <d v="1899-12-30T08:54:00"/>
    <d v="1899-12-30T00:04:00"/>
    <m/>
    <m/>
    <m/>
    <m/>
    <x v="1"/>
    <s v="Los Cabitos, Isla Magdalena, Baja California Sur"/>
    <m/>
    <m/>
    <m/>
    <m/>
    <m/>
    <m/>
    <m/>
    <m/>
    <m/>
    <x v="53"/>
    <x v="57"/>
    <m/>
    <m/>
    <m/>
    <x v="3"/>
    <n v="3"/>
    <m/>
    <m/>
    <m/>
  </r>
  <r>
    <s v="LOCAB-181011-AR-1-1-INV"/>
    <x v="4"/>
    <x v="8"/>
    <n v="2011"/>
    <d v="1899-12-30T08:50:00"/>
    <d v="1899-12-30T08:54:00"/>
    <d v="1899-12-30T00:04:00"/>
    <m/>
    <m/>
    <m/>
    <m/>
    <x v="1"/>
    <s v="Los Cabitos, Isla Magdalena, Baja California Sur"/>
    <m/>
    <m/>
    <m/>
    <m/>
    <m/>
    <m/>
    <m/>
    <m/>
    <m/>
    <x v="53"/>
    <x v="57"/>
    <m/>
    <m/>
    <m/>
    <x v="2"/>
    <n v="24"/>
    <m/>
    <m/>
    <m/>
  </r>
  <r>
    <s v="LOCAB-181011-AR-1-1-INV"/>
    <x v="4"/>
    <x v="8"/>
    <n v="2011"/>
    <d v="1899-12-30T08:50:00"/>
    <d v="1899-12-30T08:54:00"/>
    <d v="1899-12-30T00:04:00"/>
    <m/>
    <m/>
    <m/>
    <m/>
    <x v="1"/>
    <s v="Los Cabitos, Isla Magdalena, Baja California Sur"/>
    <m/>
    <m/>
    <m/>
    <m/>
    <m/>
    <m/>
    <m/>
    <m/>
    <m/>
    <x v="53"/>
    <x v="57"/>
    <m/>
    <m/>
    <m/>
    <x v="5"/>
    <n v="4"/>
    <m/>
    <m/>
    <m/>
  </r>
  <r>
    <s v="LOCAB-181011-AR-1-2-INV"/>
    <x v="4"/>
    <x v="8"/>
    <n v="2011"/>
    <d v="1899-12-30T10:06:00"/>
    <d v="1899-12-30T10:10:00"/>
    <d v="1899-12-30T00:04:00"/>
    <m/>
    <m/>
    <m/>
    <m/>
    <x v="1"/>
    <s v="Los Cabitos, Isla Magdalena, Baja California Sur"/>
    <m/>
    <m/>
    <m/>
    <m/>
    <m/>
    <m/>
    <m/>
    <m/>
    <m/>
    <x v="54"/>
    <x v="58"/>
    <m/>
    <m/>
    <m/>
    <x v="2"/>
    <n v="10"/>
    <m/>
    <m/>
    <m/>
  </r>
  <r>
    <s v="LOCAB-181011-AR-1-2-INV"/>
    <x v="4"/>
    <x v="8"/>
    <n v="2011"/>
    <d v="1899-12-30T10:06:00"/>
    <d v="1899-12-30T10:10:00"/>
    <d v="1899-12-30T00:04:00"/>
    <m/>
    <m/>
    <m/>
    <m/>
    <x v="1"/>
    <s v="Los Cabitos, Isla Magdalena, Baja California Sur"/>
    <m/>
    <m/>
    <m/>
    <m/>
    <m/>
    <m/>
    <m/>
    <m/>
    <m/>
    <x v="54"/>
    <x v="58"/>
    <m/>
    <m/>
    <m/>
    <x v="5"/>
    <n v="4"/>
    <m/>
    <m/>
    <m/>
  </r>
  <r>
    <s v="LOCAB-181011-GH-1-3-INV"/>
    <x v="2"/>
    <x v="8"/>
    <n v="2011"/>
    <d v="1899-12-30T09:21:00"/>
    <d v="1899-12-30T09:25:00"/>
    <d v="1899-12-30T00:04:00"/>
    <m/>
    <m/>
    <m/>
    <m/>
    <x v="1"/>
    <s v="Los Cabitos, Isla Magdalena, Baja California Sur"/>
    <m/>
    <m/>
    <m/>
    <m/>
    <m/>
    <m/>
    <m/>
    <m/>
    <m/>
    <x v="55"/>
    <x v="59"/>
    <m/>
    <m/>
    <m/>
    <x v="2"/>
    <n v="32"/>
    <m/>
    <m/>
    <m/>
  </r>
  <r>
    <s v="LOCAB-181011-GH-1-3-INV"/>
    <x v="2"/>
    <x v="8"/>
    <n v="2011"/>
    <d v="1899-12-30T09:21:00"/>
    <d v="1899-12-30T09:25:00"/>
    <d v="1899-12-30T00:04:00"/>
    <m/>
    <m/>
    <m/>
    <m/>
    <x v="1"/>
    <s v="Los Cabitos, Isla Magdalena, Baja California Sur"/>
    <m/>
    <m/>
    <m/>
    <m/>
    <m/>
    <m/>
    <m/>
    <m/>
    <m/>
    <x v="55"/>
    <x v="59"/>
    <m/>
    <m/>
    <m/>
    <x v="8"/>
    <n v="1"/>
    <m/>
    <m/>
    <m/>
  </r>
  <r>
    <s v="LOCAB-181011-GH-1-4-INV"/>
    <x v="2"/>
    <x v="8"/>
    <n v="2011"/>
    <d v="1899-12-30T11:36:00"/>
    <d v="1899-12-30T11:40:00"/>
    <d v="1899-12-30T00:04:00"/>
    <m/>
    <m/>
    <m/>
    <m/>
    <x v="1"/>
    <s v="Los Cabitos, Isla Magdalena, Baja California Sur"/>
    <m/>
    <m/>
    <m/>
    <m/>
    <m/>
    <m/>
    <m/>
    <m/>
    <m/>
    <x v="56"/>
    <x v="60"/>
    <m/>
    <m/>
    <m/>
    <x v="2"/>
    <n v="4"/>
    <m/>
    <m/>
    <m/>
  </r>
  <r>
    <s v="LOCAB-181011-GH-1-4-INV"/>
    <x v="2"/>
    <x v="8"/>
    <n v="2011"/>
    <d v="1899-12-30T11:36:00"/>
    <d v="1899-12-30T11:40:00"/>
    <d v="1899-12-30T00:04:00"/>
    <m/>
    <m/>
    <m/>
    <m/>
    <x v="1"/>
    <s v="Los Cabitos, Isla Magdalena, Baja California Sur"/>
    <m/>
    <m/>
    <m/>
    <m/>
    <m/>
    <m/>
    <m/>
    <m/>
    <m/>
    <x v="56"/>
    <x v="60"/>
    <m/>
    <m/>
    <m/>
    <x v="5"/>
    <n v="2"/>
    <m/>
    <m/>
    <m/>
  </r>
  <r>
    <s v="LOCAB-181011-NV-1-5-INV"/>
    <x v="1"/>
    <x v="8"/>
    <n v="2011"/>
    <d v="1899-12-30T09:04:00"/>
    <d v="1899-12-30T09:19:00"/>
    <d v="1899-12-30T00:15:00"/>
    <m/>
    <m/>
    <m/>
    <m/>
    <x v="1"/>
    <s v="Los Cabitos, Isla Magdalena, Baja California Sur"/>
    <m/>
    <m/>
    <m/>
    <m/>
    <m/>
    <m/>
    <m/>
    <m/>
    <m/>
    <x v="55"/>
    <x v="59"/>
    <m/>
    <m/>
    <m/>
    <x v="16"/>
    <n v="2"/>
    <m/>
    <m/>
    <m/>
  </r>
  <r>
    <s v="LOCAB-181011-NV-1-5-INV"/>
    <x v="1"/>
    <x v="8"/>
    <n v="2011"/>
    <d v="1899-12-30T09:04:00"/>
    <d v="1899-12-30T09:19:00"/>
    <d v="1899-12-30T00:15:00"/>
    <m/>
    <m/>
    <m/>
    <m/>
    <x v="1"/>
    <s v="Los Cabitos, Isla Magdalena, Baja California Sur"/>
    <m/>
    <m/>
    <m/>
    <m/>
    <m/>
    <m/>
    <m/>
    <m/>
    <m/>
    <x v="55"/>
    <x v="59"/>
    <m/>
    <m/>
    <m/>
    <x v="2"/>
    <n v="28"/>
    <m/>
    <m/>
    <m/>
  </r>
  <r>
    <s v="LOCAB-181011-NV-1-5-INV"/>
    <x v="1"/>
    <x v="8"/>
    <n v="2011"/>
    <d v="1899-12-30T09:04:00"/>
    <d v="1899-12-30T09:19:00"/>
    <d v="1899-12-30T00:15:00"/>
    <m/>
    <m/>
    <m/>
    <m/>
    <x v="1"/>
    <s v="Los Cabitos, Isla Magdalena, Baja California Sur"/>
    <m/>
    <m/>
    <m/>
    <m/>
    <m/>
    <m/>
    <m/>
    <m/>
    <m/>
    <x v="55"/>
    <x v="59"/>
    <m/>
    <m/>
    <m/>
    <x v="5"/>
    <n v="2"/>
    <m/>
    <m/>
    <m/>
  </r>
  <r>
    <s v="LOCAB-181011-NV-1-6-INV"/>
    <x v="1"/>
    <x v="8"/>
    <n v="2011"/>
    <d v="1899-12-30T10:24:00"/>
    <d v="1899-12-30T10:33:00"/>
    <d v="1899-12-30T00:09:00"/>
    <m/>
    <m/>
    <m/>
    <m/>
    <x v="1"/>
    <s v="Los Cabitos, Isla Magdalena, Baja California Sur"/>
    <m/>
    <m/>
    <m/>
    <m/>
    <m/>
    <m/>
    <m/>
    <m/>
    <m/>
    <x v="56"/>
    <x v="60"/>
    <m/>
    <m/>
    <m/>
    <x v="1"/>
    <n v="1"/>
    <m/>
    <m/>
    <m/>
  </r>
  <r>
    <s v="LOCAB-181011-NV-1-6-INV"/>
    <x v="1"/>
    <x v="8"/>
    <n v="2011"/>
    <d v="1899-12-30T10:24:00"/>
    <d v="1899-12-30T10:33:00"/>
    <d v="1899-12-30T00:09:00"/>
    <m/>
    <m/>
    <m/>
    <m/>
    <x v="1"/>
    <s v="Los Cabitos, Isla Magdalena, Baja California Sur"/>
    <m/>
    <m/>
    <m/>
    <m/>
    <m/>
    <m/>
    <m/>
    <m/>
    <m/>
    <x v="56"/>
    <x v="60"/>
    <m/>
    <m/>
    <m/>
    <x v="2"/>
    <n v="1"/>
    <m/>
    <m/>
    <m/>
  </r>
  <r>
    <s v="LOCAB-181011-NV-1-6-INV"/>
    <x v="1"/>
    <x v="8"/>
    <n v="2011"/>
    <d v="1899-12-30T10:24:00"/>
    <d v="1899-12-30T10:33:00"/>
    <d v="1899-12-30T00:09:00"/>
    <m/>
    <m/>
    <m/>
    <m/>
    <x v="1"/>
    <s v="Los Cabitos, Isla Magdalena, Baja California Sur"/>
    <m/>
    <m/>
    <m/>
    <m/>
    <m/>
    <m/>
    <m/>
    <m/>
    <m/>
    <x v="56"/>
    <x v="60"/>
    <m/>
    <m/>
    <m/>
    <x v="5"/>
    <n v="2"/>
    <m/>
    <m/>
    <m/>
  </r>
  <r>
    <s v="LOCAB-181011-OR-1-7-INV"/>
    <x v="3"/>
    <x v="8"/>
    <n v="2011"/>
    <d v="1899-12-30T09:27:00"/>
    <d v="1899-12-30T09:32:00"/>
    <d v="1899-12-30T00:05:00"/>
    <m/>
    <m/>
    <m/>
    <m/>
    <x v="1"/>
    <s v="Los Cabitos, Isla Magdalena, Baja California Sur"/>
    <m/>
    <m/>
    <m/>
    <m/>
    <m/>
    <m/>
    <m/>
    <m/>
    <m/>
    <x v="53"/>
    <x v="61"/>
    <m/>
    <m/>
    <m/>
    <x v="0"/>
    <n v="1"/>
    <m/>
    <m/>
    <m/>
  </r>
  <r>
    <s v="ELABO-181011-OR-1-1-INV"/>
    <x v="3"/>
    <x v="8"/>
    <n v="2011"/>
    <d v="1899-12-30T10:35:00"/>
    <d v="1899-12-30T10:42:00"/>
    <d v="1899-12-30T00:07:00"/>
    <m/>
    <m/>
    <m/>
    <m/>
    <x v="1"/>
    <s v="Los Cabitos, Isla Magdalena, Baja California Sur"/>
    <m/>
    <m/>
    <m/>
    <m/>
    <m/>
    <m/>
    <m/>
    <m/>
    <m/>
    <x v="57"/>
    <x v="58"/>
    <m/>
    <m/>
    <m/>
    <x v="3"/>
    <n v="50"/>
    <m/>
    <m/>
    <m/>
  </r>
  <r>
    <s v="ELABO-181011-OR-1-1-INV"/>
    <x v="3"/>
    <x v="8"/>
    <n v="2011"/>
    <d v="1899-12-30T10:35:00"/>
    <d v="1899-12-30T10:42:00"/>
    <d v="1899-12-30T00:07:00"/>
    <m/>
    <m/>
    <m/>
    <m/>
    <x v="1"/>
    <s v="Los Cabitos, Isla Magdalena, Baja California Sur"/>
    <m/>
    <m/>
    <m/>
    <m/>
    <m/>
    <m/>
    <m/>
    <m/>
    <m/>
    <x v="57"/>
    <x v="58"/>
    <m/>
    <m/>
    <m/>
    <x v="2"/>
    <n v="24"/>
    <m/>
    <m/>
    <m/>
  </r>
  <r>
    <s v="ELABO-181011-OR-1-1-INV"/>
    <x v="3"/>
    <x v="8"/>
    <n v="2011"/>
    <d v="1899-12-30T10:35:00"/>
    <d v="1899-12-30T10:42:00"/>
    <d v="1899-12-30T00:07:00"/>
    <m/>
    <m/>
    <m/>
    <m/>
    <x v="1"/>
    <s v="Los Cabitos, Isla Magdalena, Baja California Sur"/>
    <m/>
    <m/>
    <m/>
    <m/>
    <m/>
    <m/>
    <m/>
    <m/>
    <m/>
    <x v="57"/>
    <x v="58"/>
    <m/>
    <m/>
    <m/>
    <x v="5"/>
    <n v="7"/>
    <m/>
    <m/>
    <m/>
  </r>
  <r>
    <s v="ELABO-181011-RR-1-2-INV"/>
    <x v="0"/>
    <x v="8"/>
    <n v="2011"/>
    <d v="1899-12-30T10:27:00"/>
    <d v="1899-12-30T10:35:00"/>
    <d v="1899-12-30T00:08:00"/>
    <m/>
    <m/>
    <m/>
    <m/>
    <x v="0"/>
    <s v="El Abolladero, Isla Magdalena, Baja California Sur"/>
    <m/>
    <m/>
    <m/>
    <m/>
    <m/>
    <m/>
    <m/>
    <m/>
    <m/>
    <x v="56"/>
    <x v="60"/>
    <n v="75.2"/>
    <n v="24"/>
    <m/>
    <x v="3"/>
    <n v="2"/>
    <m/>
    <m/>
    <m/>
  </r>
  <r>
    <s v="ELABO-181011-RR-1-2-INV"/>
    <x v="0"/>
    <x v="8"/>
    <n v="2011"/>
    <d v="1899-12-30T10:27:00"/>
    <d v="1899-12-30T10:35:00"/>
    <d v="1899-12-30T00:08:00"/>
    <m/>
    <m/>
    <m/>
    <m/>
    <x v="0"/>
    <s v="El Abolladero, Isla Magdalena, Baja California Sur"/>
    <m/>
    <m/>
    <m/>
    <m/>
    <m/>
    <m/>
    <m/>
    <m/>
    <m/>
    <x v="56"/>
    <x v="60"/>
    <n v="75.2"/>
    <n v="24"/>
    <m/>
    <x v="1"/>
    <n v="1"/>
    <m/>
    <m/>
    <m/>
  </r>
  <r>
    <s v="ELABO-181011-RR-1-2-INV"/>
    <x v="0"/>
    <x v="8"/>
    <n v="2011"/>
    <d v="1899-12-30T10:27:00"/>
    <d v="1899-12-30T10:35:00"/>
    <d v="1899-12-30T00:08:00"/>
    <m/>
    <m/>
    <m/>
    <m/>
    <x v="0"/>
    <s v="El Abolladero, Isla Magdalena, Baja California Sur"/>
    <m/>
    <m/>
    <m/>
    <m/>
    <m/>
    <m/>
    <m/>
    <m/>
    <m/>
    <x v="56"/>
    <x v="60"/>
    <n v="75.2"/>
    <n v="24"/>
    <m/>
    <x v="2"/>
    <n v="8"/>
    <m/>
    <m/>
    <m/>
  </r>
  <r>
    <s v="ELABO-181011-RR-1-2-INV"/>
    <x v="0"/>
    <x v="8"/>
    <n v="2011"/>
    <d v="1899-12-30T10:27:00"/>
    <d v="1899-12-30T10:35:00"/>
    <d v="1899-12-30T00:08:00"/>
    <m/>
    <m/>
    <m/>
    <m/>
    <x v="0"/>
    <s v="El Abolladero, Isla Magdalena, Baja California Sur"/>
    <m/>
    <m/>
    <m/>
    <m/>
    <m/>
    <m/>
    <m/>
    <m/>
    <m/>
    <x v="56"/>
    <x v="60"/>
    <n v="75.2"/>
    <n v="24"/>
    <m/>
    <x v="5"/>
    <n v="2"/>
    <m/>
    <m/>
    <m/>
  </r>
  <r>
    <s v="LOCAB-181011-RR-1-8-INV"/>
    <x v="6"/>
    <x v="8"/>
    <n v="2011"/>
    <d v="1899-12-30T08:55:00"/>
    <d v="1899-12-30T08:59:00"/>
    <d v="1899-12-30T00:04:00"/>
    <m/>
    <m/>
    <m/>
    <m/>
    <x v="1"/>
    <s v="Los Cabitos, Isla Magdalena, Baja California Sur"/>
    <m/>
    <m/>
    <m/>
    <m/>
    <m/>
    <m/>
    <m/>
    <m/>
    <m/>
    <x v="53"/>
    <x v="62"/>
    <m/>
    <m/>
    <m/>
    <x v="0"/>
    <n v="2"/>
    <m/>
    <m/>
    <m/>
  </r>
  <r>
    <s v="LOCAB-181011-RR-1-8-INV"/>
    <x v="6"/>
    <x v="8"/>
    <n v="2011"/>
    <d v="1899-12-30T08:55:00"/>
    <d v="1899-12-30T08:59:00"/>
    <d v="1899-12-30T00:04:00"/>
    <m/>
    <m/>
    <m/>
    <m/>
    <x v="1"/>
    <s v="Los Cabitos, Isla Magdalena, Baja California Sur"/>
    <m/>
    <m/>
    <m/>
    <m/>
    <m/>
    <m/>
    <m/>
    <m/>
    <m/>
    <x v="53"/>
    <x v="62"/>
    <m/>
    <m/>
    <m/>
    <x v="2"/>
    <n v="9"/>
    <m/>
    <m/>
    <m/>
  </r>
  <r>
    <s v="ELABO-181011-RR-1-9-INV"/>
    <x v="6"/>
    <x v="8"/>
    <n v="2011"/>
    <d v="1899-12-30T10:04:00"/>
    <d v="1899-12-30T10:08:00"/>
    <d v="1899-12-30T00:04:00"/>
    <m/>
    <m/>
    <m/>
    <m/>
    <x v="0"/>
    <s v="El Abolladero, Isla Magdalena, Baja California Sur"/>
    <m/>
    <m/>
    <m/>
    <m/>
    <m/>
    <m/>
    <m/>
    <m/>
    <m/>
    <x v="57"/>
    <x v="58"/>
    <m/>
    <m/>
    <m/>
    <x v="3"/>
    <n v="5"/>
    <m/>
    <m/>
    <m/>
  </r>
  <r>
    <s v="ELABO-181011-RR-1-9-INV"/>
    <x v="6"/>
    <x v="8"/>
    <n v="2011"/>
    <d v="1899-12-30T10:04:00"/>
    <d v="1899-12-30T10:08:00"/>
    <d v="1899-12-30T00:04:00"/>
    <m/>
    <m/>
    <m/>
    <m/>
    <x v="0"/>
    <s v="El Abolladero, Isla Magdalena, Baja California Sur"/>
    <m/>
    <m/>
    <m/>
    <m/>
    <m/>
    <m/>
    <m/>
    <m/>
    <m/>
    <x v="57"/>
    <x v="58"/>
    <m/>
    <m/>
    <m/>
    <x v="2"/>
    <n v="2"/>
    <m/>
    <m/>
    <m/>
  </r>
  <r>
    <s v="LOCAB-181011-CR-1-9-INV"/>
    <x v="5"/>
    <x v="8"/>
    <n v="2011"/>
    <d v="1899-12-30T09:10:00"/>
    <d v="1899-12-30T09:16:00"/>
    <d v="1899-12-30T00:06:00"/>
    <m/>
    <m/>
    <m/>
    <m/>
    <x v="1"/>
    <s v="Los Cabitos, Isla Magdalena, Baja California Sur"/>
    <m/>
    <m/>
    <m/>
    <m/>
    <m/>
    <m/>
    <m/>
    <m/>
    <m/>
    <x v="58"/>
    <x v="63"/>
    <m/>
    <m/>
    <m/>
    <x v="1"/>
    <n v="1"/>
    <m/>
    <m/>
    <m/>
  </r>
  <r>
    <s v="LOCAB-181011-CR-1-9-INV"/>
    <x v="5"/>
    <x v="8"/>
    <n v="2011"/>
    <d v="1899-12-30T09:10:00"/>
    <d v="1899-12-30T09:16:00"/>
    <d v="1899-12-30T00:06:00"/>
    <m/>
    <m/>
    <m/>
    <m/>
    <x v="1"/>
    <s v="Los Cabitos, Isla Magdalena, Baja California Sur"/>
    <m/>
    <m/>
    <m/>
    <m/>
    <m/>
    <m/>
    <m/>
    <m/>
    <m/>
    <x v="58"/>
    <x v="63"/>
    <m/>
    <m/>
    <m/>
    <x v="2"/>
    <n v="87"/>
    <n v="20"/>
    <m/>
    <m/>
  </r>
  <r>
    <s v="LOCAB-181011-CR-1-9-INV"/>
    <x v="5"/>
    <x v="8"/>
    <n v="2011"/>
    <d v="1899-12-30T09:10:00"/>
    <d v="1899-12-30T09:16:00"/>
    <d v="1899-12-30T00:06:00"/>
    <m/>
    <m/>
    <m/>
    <m/>
    <x v="1"/>
    <s v="Los Cabitos, Isla Magdalena, Baja California Sur"/>
    <m/>
    <m/>
    <m/>
    <m/>
    <m/>
    <m/>
    <m/>
    <m/>
    <m/>
    <x v="58"/>
    <x v="63"/>
    <m/>
    <m/>
    <m/>
    <x v="4"/>
    <n v="2"/>
    <m/>
    <m/>
    <m/>
  </r>
  <r>
    <s v="LOCAB-181011-CR-1-10-INV"/>
    <x v="5"/>
    <x v="8"/>
    <n v="2011"/>
    <d v="1899-12-30T10:28:00"/>
    <d v="1899-12-30T10:32:00"/>
    <d v="1899-12-30T00:04:00"/>
    <m/>
    <m/>
    <m/>
    <m/>
    <x v="1"/>
    <s v="Los Cabitos, Isla Magdalena, Baja California Sur"/>
    <m/>
    <m/>
    <m/>
    <m/>
    <m/>
    <m/>
    <m/>
    <m/>
    <m/>
    <x v="57"/>
    <x v="64"/>
    <m/>
    <m/>
    <m/>
    <x v="3"/>
    <n v="3"/>
    <m/>
    <m/>
    <m/>
  </r>
  <r>
    <s v="LOCAB-181011-CR-1-10-INV"/>
    <x v="5"/>
    <x v="8"/>
    <n v="2011"/>
    <d v="1899-12-30T10:28:00"/>
    <d v="1899-12-30T10:32:00"/>
    <d v="1899-12-30T00:04:00"/>
    <m/>
    <m/>
    <m/>
    <m/>
    <x v="1"/>
    <s v="Los Cabitos, Isla Magdalena, Baja California Sur"/>
    <m/>
    <m/>
    <m/>
    <m/>
    <m/>
    <m/>
    <m/>
    <m/>
    <m/>
    <x v="57"/>
    <x v="64"/>
    <m/>
    <m/>
    <m/>
    <x v="2"/>
    <n v="5"/>
    <m/>
    <m/>
    <m/>
  </r>
  <r>
    <s v="LOCAB-181011-CR-1-10-INV"/>
    <x v="5"/>
    <x v="8"/>
    <n v="2011"/>
    <d v="1899-12-30T10:28:00"/>
    <d v="1899-12-30T10:32:00"/>
    <d v="1899-12-30T00:04:00"/>
    <m/>
    <m/>
    <m/>
    <m/>
    <x v="1"/>
    <s v="Los Cabitos, Isla Magdalena, Baja California Sur"/>
    <m/>
    <m/>
    <m/>
    <m/>
    <m/>
    <m/>
    <m/>
    <m/>
    <m/>
    <x v="57"/>
    <x v="64"/>
    <m/>
    <m/>
    <m/>
    <x v="8"/>
    <n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2" applyNumberFormats="0" applyBorderFormats="0" applyFontFormats="0" applyPatternFormats="0" applyAlignmentFormats="0" applyWidthHeightFormats="1" dataCaption="Valores" updatedVersion="3" minRefreshableVersion="3" showCalcMbrs="0" useAutoFormatting="1" itemPrintTitles="1" createdVersion="3" indent="0" compact="0" compactData="0" multipleFieldFilters="0">
  <location ref="A3:W123" firstHeaderRow="1" firstDataRow="2" firstDataCol="5"/>
  <pivotFields count="32">
    <pivotField compact="0" outline="0" showAll="0"/>
    <pivotField axis="axisRow" compact="0" outline="0" showAll="0" defaultSubtotal="0">
      <items count="7">
        <item x="4"/>
        <item x="5"/>
        <item x="2"/>
        <item x="1"/>
        <item x="3"/>
        <item x="6"/>
        <item x="0"/>
      </items>
    </pivotField>
    <pivotField axis="axisRow" compact="0" numFmtId="14" outline="0" showAll="0">
      <items count="12">
        <item x="1"/>
        <item x="3"/>
        <item x="9"/>
        <item x="10"/>
        <item x="2"/>
        <item x="6"/>
        <item x="5"/>
        <item x="4"/>
        <item x="7"/>
        <item x="8"/>
        <item x="0"/>
        <item t="default"/>
      </items>
    </pivotField>
    <pivotField compact="0" outline="0" showAll="0"/>
    <pivotField compact="0" numFmtId="20" outline="0" showAll="0"/>
    <pivotField compact="0" numFmtId="20" outline="0" showAll="0"/>
    <pivotField compact="0" numFmtId="20" outline="0" showAll="0"/>
    <pivotField compact="0" outline="0" showAll="0"/>
    <pivotField compact="0" outline="0" showAll="0"/>
    <pivotField compact="0" outline="0" showAll="0"/>
    <pivotField compact="0" outline="0" showAll="0"/>
    <pivotField axis="axisRow" compact="0" outline="0" showAll="0" defaultSubtotal="0">
      <items count="6">
        <item x="0"/>
        <item x="5"/>
        <item x="1"/>
        <item x="4"/>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59">
        <item x="47"/>
        <item x="38"/>
        <item x="37"/>
        <item x="26"/>
        <item x="58"/>
        <item x="54"/>
        <item x="10"/>
        <item x="55"/>
        <item x="53"/>
        <item x="11"/>
        <item x="5"/>
        <item x="8"/>
        <item x="9"/>
        <item x="33"/>
        <item x="7"/>
        <item x="6"/>
        <item x="56"/>
        <item x="57"/>
        <item x="3"/>
        <item x="4"/>
        <item x="0"/>
        <item x="44"/>
        <item x="16"/>
        <item x="27"/>
        <item x="34"/>
        <item x="28"/>
        <item x="30"/>
        <item x="35"/>
        <item x="13"/>
        <item x="19"/>
        <item x="12"/>
        <item x="32"/>
        <item x="15"/>
        <item x="17"/>
        <item x="21"/>
        <item x="29"/>
        <item x="24"/>
        <item x="14"/>
        <item x="31"/>
        <item x="52"/>
        <item x="23"/>
        <item x="20"/>
        <item x="25"/>
        <item x="51"/>
        <item x="50"/>
        <item x="36"/>
        <item x="39"/>
        <item x="41"/>
        <item x="45"/>
        <item x="40"/>
        <item x="49"/>
        <item x="43"/>
        <item x="48"/>
        <item x="46"/>
        <item x="42"/>
        <item x="1"/>
        <item x="2"/>
        <item x="18"/>
        <item x="22"/>
      </items>
    </pivotField>
    <pivotField axis="axisRow" compact="0" outline="0" showAll="0" defaultSubtotal="0">
      <items count="65">
        <item x="2"/>
        <item x="52"/>
        <item x="12"/>
        <item x="13"/>
        <item x="4"/>
        <item x="11"/>
        <item x="6"/>
        <item x="61"/>
        <item x="9"/>
        <item x="10"/>
        <item x="64"/>
        <item x="5"/>
        <item x="59"/>
        <item x="62"/>
        <item x="58"/>
        <item x="60"/>
        <item x="1"/>
        <item x="3"/>
        <item x="0"/>
        <item x="7"/>
        <item x="8"/>
        <item x="49"/>
        <item x="38"/>
        <item x="15"/>
        <item x="44"/>
        <item x="47"/>
        <item x="31"/>
        <item x="45"/>
        <item x="50"/>
        <item x="37"/>
        <item x="41"/>
        <item x="42"/>
        <item x="39"/>
        <item x="36"/>
        <item x="40"/>
        <item x="43"/>
        <item x="26"/>
        <item x="63"/>
        <item x="16"/>
        <item x="33"/>
        <item x="34"/>
        <item x="29"/>
        <item x="17"/>
        <item x="19"/>
        <item x="14"/>
        <item x="35"/>
        <item x="21"/>
        <item x="24"/>
        <item x="56"/>
        <item x="48"/>
        <item x="57"/>
        <item x="30"/>
        <item x="32"/>
        <item x="23"/>
        <item x="25"/>
        <item x="28"/>
        <item x="55"/>
        <item x="54"/>
        <item x="53"/>
        <item x="51"/>
        <item x="46"/>
        <item x="18"/>
        <item x="20"/>
        <item x="22"/>
        <item x="27"/>
      </items>
    </pivotField>
    <pivotField compact="0" outline="0" showAll="0"/>
    <pivotField compact="0" outline="0" showAll="0"/>
    <pivotField compact="0" outline="0" showAll="0"/>
    <pivotField axis="axisCol" compact="0" outline="0" showAll="0">
      <items count="18">
        <item x="16"/>
        <item x="0"/>
        <item x="1"/>
        <item x="14"/>
        <item x="4"/>
        <item x="2"/>
        <item x="9"/>
        <item x="5"/>
        <item x="15"/>
        <item x="12"/>
        <item x="3"/>
        <item x="11"/>
        <item x="13"/>
        <item x="7"/>
        <item x="10"/>
        <item x="8"/>
        <item x="6"/>
        <item t="default"/>
      </items>
    </pivotField>
    <pivotField dataField="1" compact="0" outline="0" showAll="0"/>
    <pivotField compact="0" outline="0" showAll="0"/>
    <pivotField compact="0" outline="0" showAll="0"/>
    <pivotField compact="0" outline="0" showAll="0"/>
  </pivotFields>
  <rowFields count="5">
    <field x="11"/>
    <field x="22"/>
    <field x="23"/>
    <field x="1"/>
    <field x="2"/>
  </rowFields>
  <rowItems count="119">
    <i>
      <x/>
      <x v="14"/>
      <x v="6"/>
      <x v="3"/>
      <x v="4"/>
    </i>
    <i r="1">
      <x v="15"/>
      <x v="11"/>
      <x/>
      <x v="4"/>
    </i>
    <i r="3">
      <x v="4"/>
      <x v="4"/>
    </i>
    <i r="3">
      <x v="5"/>
      <x v="4"/>
    </i>
    <i r="2">
      <x v="19"/>
      <x v="1"/>
      <x v="4"/>
    </i>
    <i r="1">
      <x v="16"/>
      <x v="15"/>
      <x v="6"/>
      <x v="9"/>
    </i>
    <i r="1">
      <x v="17"/>
      <x v="14"/>
      <x v="5"/>
      <x v="9"/>
    </i>
    <i r="1">
      <x v="18"/>
      <x/>
      <x/>
      <x/>
    </i>
    <i r="3">
      <x v="1"/>
      <x/>
    </i>
    <i r="3">
      <x v="4"/>
      <x/>
    </i>
    <i r="1">
      <x v="19"/>
      <x v="17"/>
      <x/>
      <x/>
    </i>
    <i r="3">
      <x v="1"/>
      <x/>
    </i>
    <i r="3">
      <x v="4"/>
      <x/>
    </i>
    <i r="1">
      <x v="20"/>
      <x v="18"/>
      <x v="2"/>
      <x/>
    </i>
    <i r="3">
      <x v="6"/>
      <x v="10"/>
    </i>
    <i r="1">
      <x v="55"/>
      <x v="16"/>
      <x v="3"/>
      <x/>
    </i>
    <i r="1">
      <x v="56"/>
      <x v="16"/>
      <x v="2"/>
      <x/>
    </i>
    <i>
      <x v="1"/>
      <x/>
      <x v="49"/>
      <x v="5"/>
      <x v="3"/>
    </i>
    <i r="1">
      <x v="1"/>
      <x v="32"/>
      <x v="3"/>
      <x v="2"/>
    </i>
    <i r="1">
      <x v="2"/>
      <x v="29"/>
      <x v="2"/>
      <x v="2"/>
    </i>
    <i r="3">
      <x v="6"/>
      <x v="2"/>
    </i>
    <i r="1">
      <x v="21"/>
      <x v="24"/>
      <x v="3"/>
      <x v="2"/>
    </i>
    <i r="1">
      <x v="45"/>
      <x v="22"/>
      <x v="3"/>
      <x v="2"/>
    </i>
    <i r="2">
      <x v="33"/>
      <x v="2"/>
      <x v="2"/>
    </i>
    <i r="3">
      <x v="6"/>
      <x v="2"/>
    </i>
    <i r="1">
      <x v="46"/>
      <x v="34"/>
      <x/>
      <x v="2"/>
    </i>
    <i r="3">
      <x v="1"/>
      <x v="2"/>
    </i>
    <i r="3">
      <x v="4"/>
      <x v="2"/>
    </i>
    <i r="3">
      <x v="5"/>
      <x v="2"/>
    </i>
    <i r="1">
      <x v="47"/>
      <x v="27"/>
      <x v="2"/>
      <x v="3"/>
    </i>
    <i r="3">
      <x v="3"/>
      <x v="2"/>
    </i>
    <i r="2">
      <x v="35"/>
      <x v="6"/>
      <x v="3"/>
    </i>
    <i r="1">
      <x v="48"/>
      <x v="28"/>
      <x/>
      <x v="2"/>
    </i>
    <i r="3">
      <x v="4"/>
      <x v="3"/>
    </i>
    <i r="2">
      <x v="60"/>
      <x v="5"/>
      <x v="3"/>
    </i>
    <i r="1">
      <x v="49"/>
      <x v="30"/>
      <x/>
      <x v="2"/>
    </i>
    <i r="2">
      <x v="31"/>
      <x v="1"/>
      <x v="2"/>
    </i>
    <i r="3">
      <x v="4"/>
      <x v="2"/>
    </i>
    <i r="3">
      <x v="5"/>
      <x v="2"/>
    </i>
    <i r="1">
      <x v="51"/>
      <x v="24"/>
      <x v="2"/>
      <x v="3"/>
    </i>
    <i r="1">
      <x v="52"/>
      <x v="21"/>
      <x v="1"/>
      <x v="3"/>
    </i>
    <i r="2">
      <x v="25"/>
      <x v="4"/>
      <x v="3"/>
    </i>
    <i r="2">
      <x v="59"/>
      <x/>
      <x v="2"/>
    </i>
    <i r="1">
      <x v="53"/>
      <x v="25"/>
      <x v="5"/>
      <x v="3"/>
    </i>
    <i r="1">
      <x v="54"/>
      <x v="24"/>
      <x v="6"/>
      <x v="3"/>
    </i>
    <i>
      <x v="2"/>
      <x v="4"/>
      <x v="37"/>
      <x v="1"/>
      <x v="9"/>
    </i>
    <i r="1">
      <x v="5"/>
      <x v="14"/>
      <x/>
      <x v="9"/>
    </i>
    <i r="1">
      <x v="6"/>
      <x v="2"/>
      <x v="2"/>
      <x v="1"/>
    </i>
    <i r="2">
      <x v="5"/>
      <x v="6"/>
      <x v="1"/>
    </i>
    <i r="1">
      <x v="7"/>
      <x v="12"/>
      <x v="2"/>
      <x v="9"/>
    </i>
    <i r="3">
      <x v="3"/>
      <x v="9"/>
    </i>
    <i r="1">
      <x v="8"/>
      <x v="7"/>
      <x v="4"/>
      <x v="9"/>
    </i>
    <i r="2">
      <x v="13"/>
      <x v="5"/>
      <x v="9"/>
    </i>
    <i r="2">
      <x v="50"/>
      <x/>
      <x v="9"/>
    </i>
    <i r="1">
      <x v="9"/>
      <x v="3"/>
      <x v="6"/>
      <x v="1"/>
    </i>
    <i r="1">
      <x v="10"/>
      <x v="4"/>
      <x/>
      <x v="4"/>
    </i>
    <i r="3">
      <x v="1"/>
      <x v="4"/>
    </i>
    <i r="3">
      <x v="4"/>
      <x v="4"/>
    </i>
    <i r="3">
      <x v="5"/>
      <x v="4"/>
    </i>
    <i r="1">
      <x v="11"/>
      <x v="8"/>
      <x/>
      <x v="1"/>
    </i>
    <i r="2">
      <x v="20"/>
      <x v="1"/>
      <x v="1"/>
    </i>
    <i r="1">
      <x v="12"/>
      <x v="9"/>
      <x v="2"/>
      <x v="1"/>
    </i>
    <i r="3">
      <x v="6"/>
      <x v="1"/>
    </i>
    <i r="1">
      <x v="14"/>
      <x v="6"/>
      <x v="6"/>
      <x v="4"/>
    </i>
    <i r="1">
      <x v="16"/>
      <x v="15"/>
      <x v="2"/>
      <x v="9"/>
    </i>
    <i r="3">
      <x v="3"/>
      <x v="9"/>
    </i>
    <i r="1">
      <x v="17"/>
      <x v="10"/>
      <x v="1"/>
      <x v="9"/>
    </i>
    <i r="2">
      <x v="14"/>
      <x v="4"/>
      <x v="9"/>
    </i>
    <i>
      <x v="3"/>
      <x v="13"/>
      <x v="40"/>
      <x/>
      <x v="8"/>
    </i>
    <i r="1">
      <x v="23"/>
      <x v="55"/>
      <x v="2"/>
      <x v="8"/>
    </i>
    <i r="1">
      <x v="24"/>
      <x v="51"/>
      <x v="1"/>
      <x v="9"/>
    </i>
    <i r="1">
      <x v="25"/>
      <x v="41"/>
      <x v="2"/>
      <x v="8"/>
    </i>
    <i r="3">
      <x v="6"/>
      <x v="8"/>
    </i>
    <i r="1">
      <x v="26"/>
      <x v="41"/>
      <x v="3"/>
      <x v="8"/>
    </i>
    <i r="1">
      <x v="27"/>
      <x v="45"/>
      <x v="1"/>
      <x v="9"/>
    </i>
    <i r="1">
      <x v="31"/>
      <x v="26"/>
      <x v="4"/>
      <x v="8"/>
    </i>
    <i r="2">
      <x v="39"/>
      <x v="5"/>
      <x v="8"/>
    </i>
    <i r="1">
      <x v="35"/>
      <x v="54"/>
      <x v="3"/>
      <x v="8"/>
    </i>
    <i r="1">
      <x v="38"/>
      <x v="51"/>
      <x/>
      <x v="8"/>
    </i>
    <i r="3">
      <x v="4"/>
      <x v="8"/>
    </i>
    <i r="2">
      <x v="52"/>
      <x v="5"/>
      <x v="8"/>
    </i>
    <i r="1">
      <x v="39"/>
      <x v="48"/>
      <x v="2"/>
      <x v="6"/>
    </i>
    <i r="3">
      <x v="3"/>
      <x v="6"/>
    </i>
    <i r="3">
      <x v="6"/>
      <x v="6"/>
    </i>
    <i r="1">
      <x v="40"/>
      <x v="46"/>
      <x v="1"/>
      <x v="6"/>
    </i>
    <i r="1">
      <x v="41"/>
      <x v="46"/>
      <x/>
      <x v="6"/>
    </i>
    <i r="3">
      <x v="4"/>
      <x v="6"/>
    </i>
    <i r="3">
      <x v="5"/>
      <x v="6"/>
    </i>
    <i r="1">
      <x v="43"/>
      <x v="56"/>
      <x v="2"/>
      <x v="6"/>
    </i>
    <i r="1">
      <x v="44"/>
      <x v="57"/>
      <x v="4"/>
      <x v="6"/>
    </i>
    <i r="3">
      <x v="5"/>
      <x v="6"/>
    </i>
    <i r="2">
      <x v="58"/>
      <x/>
      <x v="6"/>
    </i>
    <i r="1">
      <x v="50"/>
      <x v="1"/>
      <x v="1"/>
      <x v="6"/>
    </i>
    <i>
      <x v="4"/>
      <x v="3"/>
      <x v="64"/>
      <x v="4"/>
      <x v="5"/>
    </i>
    <i r="1">
      <x v="34"/>
      <x v="53"/>
      <x v="1"/>
      <x v="5"/>
    </i>
    <i r="3">
      <x v="4"/>
      <x v="5"/>
    </i>
    <i r="2">
      <x v="63"/>
      <x/>
      <x v="5"/>
    </i>
    <i r="1">
      <x v="36"/>
      <x v="54"/>
      <x v="2"/>
      <x v="5"/>
    </i>
    <i r="3">
      <x v="3"/>
      <x v="5"/>
    </i>
    <i r="3">
      <x v="6"/>
      <x v="5"/>
    </i>
    <i r="1">
      <x v="40"/>
      <x v="36"/>
      <x v="3"/>
      <x v="5"/>
    </i>
    <i r="2">
      <x v="47"/>
      <x v="2"/>
      <x v="5"/>
    </i>
    <i r="3">
      <x v="6"/>
      <x v="5"/>
    </i>
    <i r="1">
      <x v="41"/>
      <x v="46"/>
      <x/>
      <x v="5"/>
    </i>
    <i r="1">
      <x v="42"/>
      <x v="46"/>
      <x v="5"/>
      <x v="5"/>
    </i>
    <i r="1">
      <x v="58"/>
      <x v="46"/>
      <x v="1"/>
      <x v="5"/>
    </i>
    <i>
      <x v="5"/>
      <x v="22"/>
      <x v="42"/>
      <x v="4"/>
      <x v="7"/>
    </i>
    <i r="1">
      <x v="28"/>
      <x v="23"/>
      <x v="3"/>
      <x v="7"/>
    </i>
    <i r="2">
      <x v="38"/>
      <x v="2"/>
      <x v="7"/>
    </i>
    <i r="1">
      <x v="29"/>
      <x v="62"/>
      <x/>
      <x v="7"/>
    </i>
    <i r="3">
      <x v="1"/>
      <x v="6"/>
    </i>
    <i r="1">
      <x v="30"/>
      <x v="44"/>
      <x v="2"/>
      <x v="7"/>
    </i>
    <i r="3">
      <x v="3"/>
      <x v="7"/>
    </i>
    <i r="1">
      <x v="32"/>
      <x v="61"/>
      <x v="5"/>
      <x v="7"/>
    </i>
    <i r="1">
      <x v="33"/>
      <x v="61"/>
      <x v="4"/>
      <x v="7"/>
    </i>
    <i r="1">
      <x v="37"/>
      <x v="42"/>
      <x/>
      <x v="7"/>
    </i>
    <i r="3">
      <x v="5"/>
      <x v="7"/>
    </i>
    <i r="1">
      <x v="57"/>
      <x v="43"/>
      <x v="1"/>
      <x v="6"/>
    </i>
    <i t="grand">
      <x/>
    </i>
  </rowItems>
  <colFields count="1">
    <field x="27"/>
  </colFields>
  <colItems count="18">
    <i>
      <x/>
    </i>
    <i>
      <x v="1"/>
    </i>
    <i>
      <x v="2"/>
    </i>
    <i>
      <x v="3"/>
    </i>
    <i>
      <x v="4"/>
    </i>
    <i>
      <x v="5"/>
    </i>
    <i>
      <x v="6"/>
    </i>
    <i>
      <x v="7"/>
    </i>
    <i>
      <x v="8"/>
    </i>
    <i>
      <x v="9"/>
    </i>
    <i>
      <x v="10"/>
    </i>
    <i>
      <x v="11"/>
    </i>
    <i>
      <x v="12"/>
    </i>
    <i>
      <x v="13"/>
    </i>
    <i>
      <x v="14"/>
    </i>
    <i>
      <x v="15"/>
    </i>
    <i>
      <x v="16"/>
    </i>
    <i t="grand">
      <x/>
    </i>
  </colItems>
  <dataFields count="1">
    <dataField name="Suma de abundancia" fld="28"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46"/>
  <sheetViews>
    <sheetView topLeftCell="A15" workbookViewId="0">
      <selection activeCell="A29" sqref="A29"/>
    </sheetView>
  </sheetViews>
  <sheetFormatPr baseColWidth="10" defaultRowHeight="12.75"/>
  <cols>
    <col min="1" max="1" width="32.28515625" style="2" customWidth="1"/>
    <col min="2" max="2" width="84" style="2" customWidth="1"/>
    <col min="3" max="3" width="18.28515625" style="2" customWidth="1"/>
    <col min="4" max="16384" width="11.42578125" style="2"/>
  </cols>
  <sheetData>
    <row r="1" spans="1:3">
      <c r="A1" s="56" t="s">
        <v>87</v>
      </c>
      <c r="B1" s="56"/>
      <c r="C1" s="1"/>
    </row>
    <row r="2" spans="1:3">
      <c r="A2" s="56" t="s">
        <v>31</v>
      </c>
      <c r="B2" s="56"/>
      <c r="C2" s="3"/>
    </row>
    <row r="3" spans="1:3">
      <c r="A3" s="60" t="s">
        <v>32</v>
      </c>
      <c r="B3" s="60"/>
    </row>
    <row r="4" spans="1:3">
      <c r="A4" s="57" t="s">
        <v>33</v>
      </c>
      <c r="B4" s="57"/>
      <c r="C4" s="57"/>
    </row>
    <row r="5" spans="1:3" ht="37.5" customHeight="1">
      <c r="A5" s="57" t="s">
        <v>34</v>
      </c>
      <c r="B5" s="57"/>
      <c r="C5" s="57"/>
    </row>
    <row r="6" spans="1:3">
      <c r="A6" s="58" t="s">
        <v>88</v>
      </c>
      <c r="B6" s="58"/>
      <c r="C6" s="58"/>
    </row>
    <row r="7" spans="1:3">
      <c r="A7" s="59" t="s">
        <v>35</v>
      </c>
      <c r="B7" s="59"/>
    </row>
    <row r="8" spans="1:3" ht="25.5" customHeight="1">
      <c r="A8" s="57" t="s">
        <v>36</v>
      </c>
      <c r="B8" s="57"/>
      <c r="C8" s="57"/>
    </row>
    <row r="9" spans="1:3">
      <c r="A9" s="57" t="s">
        <v>37</v>
      </c>
      <c r="B9" s="57"/>
      <c r="C9" s="57"/>
    </row>
    <row r="10" spans="1:3" ht="26.25" customHeight="1">
      <c r="A10" s="57" t="s">
        <v>38</v>
      </c>
      <c r="B10" s="57"/>
      <c r="C10" s="57"/>
    </row>
    <row r="11" spans="1:3">
      <c r="A11" s="55" t="s">
        <v>39</v>
      </c>
      <c r="B11" s="55"/>
      <c r="C11" s="55"/>
    </row>
    <row r="12" spans="1:3">
      <c r="A12" s="56" t="s">
        <v>40</v>
      </c>
      <c r="B12" s="56"/>
      <c r="C12" s="3"/>
    </row>
    <row r="13" spans="1:3">
      <c r="A13" s="1" t="s">
        <v>41</v>
      </c>
      <c r="B13" s="1" t="s">
        <v>42</v>
      </c>
      <c r="C13" s="3"/>
    </row>
    <row r="14" spans="1:3" ht="114.75">
      <c r="A14" s="4" t="s">
        <v>43</v>
      </c>
      <c r="B14" s="5" t="s">
        <v>44</v>
      </c>
      <c r="C14" s="6"/>
    </row>
    <row r="15" spans="1:3">
      <c r="A15" s="4" t="s">
        <v>0</v>
      </c>
      <c r="B15" s="7" t="s">
        <v>45</v>
      </c>
    </row>
    <row r="16" spans="1:3" ht="38.25">
      <c r="A16" s="4" t="s">
        <v>1</v>
      </c>
      <c r="B16" s="7" t="s">
        <v>46</v>
      </c>
    </row>
    <row r="17" spans="1:2">
      <c r="A17" s="4" t="s">
        <v>3</v>
      </c>
      <c r="B17" s="7" t="s">
        <v>47</v>
      </c>
    </row>
    <row r="18" spans="1:2" ht="13.5" customHeight="1">
      <c r="A18" s="4" t="s">
        <v>4</v>
      </c>
      <c r="B18" s="7" t="s">
        <v>48</v>
      </c>
    </row>
    <row r="19" spans="1:2">
      <c r="A19" s="4" t="s">
        <v>5</v>
      </c>
      <c r="B19" s="7" t="s">
        <v>49</v>
      </c>
    </row>
    <row r="20" spans="1:2" ht="38.25">
      <c r="A20" s="4" t="s">
        <v>6</v>
      </c>
      <c r="B20" s="8" t="s">
        <v>50</v>
      </c>
    </row>
    <row r="21" spans="1:2" ht="25.5">
      <c r="A21" s="4" t="s">
        <v>7</v>
      </c>
      <c r="B21" s="7" t="s">
        <v>51</v>
      </c>
    </row>
    <row r="22" spans="1:2">
      <c r="A22" s="4" t="s">
        <v>52</v>
      </c>
      <c r="B22" s="8" t="s">
        <v>53</v>
      </c>
    </row>
    <row r="23" spans="1:2" ht="25.5">
      <c r="A23" s="9" t="s">
        <v>9</v>
      </c>
      <c r="B23" s="8" t="s">
        <v>54</v>
      </c>
    </row>
    <row r="24" spans="1:2">
      <c r="A24" s="4" t="s">
        <v>10</v>
      </c>
      <c r="B24" s="7" t="s">
        <v>55</v>
      </c>
    </row>
    <row r="25" spans="1:2" ht="38.25">
      <c r="A25" s="4" t="s">
        <v>11</v>
      </c>
      <c r="B25" s="8" t="s">
        <v>56</v>
      </c>
    </row>
    <row r="26" spans="1:2">
      <c r="A26" s="4" t="s">
        <v>12</v>
      </c>
      <c r="B26" s="8" t="s">
        <v>57</v>
      </c>
    </row>
    <row r="27" spans="1:2">
      <c r="A27" s="4" t="s">
        <v>58</v>
      </c>
      <c r="B27" s="7" t="s">
        <v>59</v>
      </c>
    </row>
    <row r="28" spans="1:2">
      <c r="A28" s="4" t="s">
        <v>13</v>
      </c>
      <c r="B28" s="7" t="s">
        <v>60</v>
      </c>
    </row>
    <row r="29" spans="1:2">
      <c r="A29" s="4" t="s">
        <v>14</v>
      </c>
      <c r="B29" s="7" t="s">
        <v>61</v>
      </c>
    </row>
    <row r="30" spans="1:2">
      <c r="A30" s="4" t="s">
        <v>15</v>
      </c>
      <c r="B30" s="7" t="s">
        <v>62</v>
      </c>
    </row>
    <row r="31" spans="1:2">
      <c r="A31" s="4" t="s">
        <v>16</v>
      </c>
      <c r="B31" s="7" t="s">
        <v>63</v>
      </c>
    </row>
    <row r="32" spans="1:2">
      <c r="A32" s="4" t="s">
        <v>17</v>
      </c>
      <c r="B32" s="8" t="s">
        <v>64</v>
      </c>
    </row>
    <row r="33" spans="1:2">
      <c r="A33" s="4" t="s">
        <v>18</v>
      </c>
      <c r="B33" s="8" t="s">
        <v>65</v>
      </c>
    </row>
    <row r="34" spans="1:2">
      <c r="A34" s="4" t="s">
        <v>19</v>
      </c>
      <c r="B34" s="8" t="s">
        <v>66</v>
      </c>
    </row>
    <row r="35" spans="1:2">
      <c r="A35" s="4" t="s">
        <v>20</v>
      </c>
      <c r="B35" s="8" t="s">
        <v>67</v>
      </c>
    </row>
    <row r="36" spans="1:2">
      <c r="A36" s="4" t="s">
        <v>21</v>
      </c>
      <c r="B36" s="8" t="s">
        <v>68</v>
      </c>
    </row>
    <row r="37" spans="1:2">
      <c r="A37" s="4" t="s">
        <v>22</v>
      </c>
      <c r="B37" s="8" t="s">
        <v>69</v>
      </c>
    </row>
    <row r="38" spans="1:2">
      <c r="A38" s="4" t="s">
        <v>23</v>
      </c>
      <c r="B38" s="8" t="s">
        <v>70</v>
      </c>
    </row>
    <row r="39" spans="1:2">
      <c r="A39" s="4" t="s">
        <v>24</v>
      </c>
      <c r="B39" s="7" t="s">
        <v>71</v>
      </c>
    </row>
    <row r="40" spans="1:2">
      <c r="A40" s="4" t="s">
        <v>25</v>
      </c>
      <c r="B40" s="7" t="s">
        <v>72</v>
      </c>
    </row>
    <row r="41" spans="1:2">
      <c r="A41" s="4" t="s">
        <v>27</v>
      </c>
      <c r="B41" s="8" t="s">
        <v>73</v>
      </c>
    </row>
    <row r="42" spans="1:2">
      <c r="A42" s="4" t="s">
        <v>74</v>
      </c>
      <c r="B42" s="8" t="s">
        <v>75</v>
      </c>
    </row>
    <row r="43" spans="1:2">
      <c r="A43" s="4" t="s">
        <v>76</v>
      </c>
      <c r="B43" s="8" t="s">
        <v>77</v>
      </c>
    </row>
    <row r="44" spans="1:2" ht="38.25">
      <c r="A44" s="9" t="s">
        <v>78</v>
      </c>
      <c r="B44" s="10" t="s">
        <v>79</v>
      </c>
    </row>
    <row r="45" spans="1:2">
      <c r="A45" s="4" t="s">
        <v>80</v>
      </c>
      <c r="B45" s="7" t="s">
        <v>81</v>
      </c>
    </row>
    <row r="46" spans="1:2" ht="25.5">
      <c r="A46" s="4" t="s">
        <v>82</v>
      </c>
      <c r="B46" s="8" t="s">
        <v>83</v>
      </c>
    </row>
  </sheetData>
  <mergeCells count="12">
    <mergeCell ref="A1:B1"/>
    <mergeCell ref="A2:B2"/>
    <mergeCell ref="A3:B3"/>
    <mergeCell ref="A4:C4"/>
    <mergeCell ref="A9:C9"/>
    <mergeCell ref="A11:C11"/>
    <mergeCell ref="A12:B12"/>
    <mergeCell ref="A5:C5"/>
    <mergeCell ref="A6:C6"/>
    <mergeCell ref="A7:B7"/>
    <mergeCell ref="A8:C8"/>
    <mergeCell ref="A10:C10"/>
  </mergeCells>
  <phoneticPr fontId="8"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dimension ref="A3:W123"/>
  <sheetViews>
    <sheetView topLeftCell="Q97" workbookViewId="0">
      <selection activeCell="R120" sqref="R120"/>
    </sheetView>
  </sheetViews>
  <sheetFormatPr baseColWidth="10" defaultRowHeight="15"/>
  <cols>
    <col min="1" max="1" width="25.85546875" bestFit="1" customWidth="1"/>
    <col min="2" max="2" width="14.7109375" bestFit="1" customWidth="1"/>
    <col min="3" max="3" width="14.5703125" bestFit="1" customWidth="1"/>
    <col min="4" max="4" width="16.42578125" bestFit="1" customWidth="1"/>
    <col min="5" max="5" width="10.7109375" bestFit="1" customWidth="1"/>
    <col min="6" max="22" width="20.42578125" bestFit="1" customWidth="1"/>
    <col min="23" max="23" width="12.5703125" bestFit="1" customWidth="1"/>
  </cols>
  <sheetData>
    <row r="3" spans="1:23">
      <c r="A3" s="14" t="s">
        <v>120</v>
      </c>
      <c r="F3" s="14" t="s">
        <v>26</v>
      </c>
    </row>
    <row r="4" spans="1:23">
      <c r="A4" s="14" t="s">
        <v>10</v>
      </c>
      <c r="B4" s="14" t="s">
        <v>21</v>
      </c>
      <c r="C4" s="14" t="s">
        <v>22</v>
      </c>
      <c r="D4" s="14" t="s">
        <v>0</v>
      </c>
      <c r="E4" s="14" t="s">
        <v>1</v>
      </c>
      <c r="F4" t="s">
        <v>28</v>
      </c>
      <c r="G4" t="s">
        <v>29</v>
      </c>
      <c r="H4" t="s">
        <v>95</v>
      </c>
      <c r="I4" t="s">
        <v>30</v>
      </c>
      <c r="J4" t="s">
        <v>111</v>
      </c>
      <c r="K4" t="s">
        <v>96</v>
      </c>
      <c r="L4" t="s">
        <v>115</v>
      </c>
      <c r="M4" t="s">
        <v>112</v>
      </c>
      <c r="N4" t="s">
        <v>118</v>
      </c>
      <c r="O4" t="s">
        <v>93</v>
      </c>
      <c r="P4" t="s">
        <v>92</v>
      </c>
      <c r="Q4" t="s">
        <v>114</v>
      </c>
      <c r="R4" t="s">
        <v>94</v>
      </c>
      <c r="S4" t="s">
        <v>113</v>
      </c>
      <c r="T4" t="s">
        <v>106</v>
      </c>
      <c r="U4" t="s">
        <v>97</v>
      </c>
      <c r="V4" t="s">
        <v>119</v>
      </c>
      <c r="W4" t="s">
        <v>109</v>
      </c>
    </row>
    <row r="5" spans="1:23">
      <c r="A5" t="s">
        <v>90</v>
      </c>
      <c r="B5">
        <v>24.56898</v>
      </c>
      <c r="C5">
        <v>112.10366</v>
      </c>
      <c r="D5" t="s">
        <v>107</v>
      </c>
      <c r="E5" s="12">
        <v>40829</v>
      </c>
      <c r="F5" s="13"/>
      <c r="G5" s="13"/>
      <c r="H5" s="13">
        <v>4</v>
      </c>
      <c r="I5" s="13"/>
      <c r="J5" s="13"/>
      <c r="K5" s="13">
        <v>1</v>
      </c>
      <c r="L5" s="13"/>
      <c r="M5" s="13">
        <v>4</v>
      </c>
      <c r="N5" s="13"/>
      <c r="O5" s="13"/>
      <c r="P5" s="13"/>
      <c r="Q5" s="13"/>
      <c r="R5" s="13"/>
      <c r="S5" s="13"/>
      <c r="T5" s="13"/>
      <c r="U5" s="13"/>
      <c r="V5" s="13"/>
      <c r="W5" s="13">
        <v>9</v>
      </c>
    </row>
    <row r="6" spans="1:23">
      <c r="B6">
        <v>24.569839999999999</v>
      </c>
      <c r="C6">
        <v>112.10469999999999</v>
      </c>
      <c r="D6" t="s">
        <v>101</v>
      </c>
      <c r="E6" s="12">
        <v>40829</v>
      </c>
      <c r="F6" s="13"/>
      <c r="G6" s="13"/>
      <c r="H6" s="13"/>
      <c r="I6" s="13"/>
      <c r="J6" s="13"/>
      <c r="K6" s="13"/>
      <c r="L6" s="13"/>
      <c r="M6" s="13"/>
      <c r="N6" s="13"/>
      <c r="O6" s="13"/>
      <c r="P6" s="13"/>
      <c r="Q6" s="13"/>
      <c r="R6" s="13"/>
      <c r="S6" s="13"/>
      <c r="T6" s="13"/>
      <c r="U6" s="13"/>
      <c r="V6" s="13">
        <v>0</v>
      </c>
      <c r="W6" s="13">
        <v>0</v>
      </c>
    </row>
    <row r="7" spans="1:23">
      <c r="D7" t="s">
        <v>104</v>
      </c>
      <c r="E7" s="12">
        <v>40829</v>
      </c>
      <c r="F7" s="13"/>
      <c r="G7" s="13"/>
      <c r="H7" s="13"/>
      <c r="I7" s="13"/>
      <c r="J7" s="13"/>
      <c r="K7" s="13">
        <v>2</v>
      </c>
      <c r="L7" s="13"/>
      <c r="M7" s="13"/>
      <c r="N7" s="13"/>
      <c r="O7" s="13"/>
      <c r="P7" s="13"/>
      <c r="Q7" s="13"/>
      <c r="R7" s="13"/>
      <c r="S7" s="13"/>
      <c r="T7" s="13"/>
      <c r="U7" s="13">
        <v>1</v>
      </c>
      <c r="V7" s="13"/>
      <c r="W7" s="13">
        <v>3</v>
      </c>
    </row>
    <row r="8" spans="1:23">
      <c r="D8" t="s">
        <v>105</v>
      </c>
      <c r="E8" s="12">
        <v>40829</v>
      </c>
      <c r="F8" s="13"/>
      <c r="G8" s="13">
        <v>1</v>
      </c>
      <c r="H8" s="13"/>
      <c r="I8" s="13"/>
      <c r="J8" s="13"/>
      <c r="K8" s="13"/>
      <c r="L8" s="13"/>
      <c r="M8" s="13"/>
      <c r="N8" s="13"/>
      <c r="O8" s="13"/>
      <c r="P8" s="13"/>
      <c r="Q8" s="13"/>
      <c r="R8" s="13"/>
      <c r="S8" s="13"/>
      <c r="T8" s="13"/>
      <c r="U8" s="13"/>
      <c r="V8" s="13"/>
      <c r="W8" s="13">
        <v>1</v>
      </c>
    </row>
    <row r="9" spans="1:23">
      <c r="C9">
        <v>112.1078</v>
      </c>
      <c r="D9" t="s">
        <v>103</v>
      </c>
      <c r="E9" s="12">
        <v>40829</v>
      </c>
      <c r="F9" s="13"/>
      <c r="G9" s="13"/>
      <c r="H9" s="13"/>
      <c r="I9" s="13"/>
      <c r="J9" s="13"/>
      <c r="K9" s="13"/>
      <c r="L9" s="13"/>
      <c r="M9" s="13"/>
      <c r="N9" s="13"/>
      <c r="O9" s="13"/>
      <c r="P9" s="13"/>
      <c r="Q9" s="13"/>
      <c r="R9" s="13"/>
      <c r="S9" s="13"/>
      <c r="T9" s="13"/>
      <c r="U9" s="13"/>
      <c r="V9" s="13">
        <v>0</v>
      </c>
      <c r="W9" s="13">
        <v>0</v>
      </c>
    </row>
    <row r="10" spans="1:23">
      <c r="B10">
        <v>24.573450000000001</v>
      </c>
      <c r="C10">
        <v>112.10563</v>
      </c>
      <c r="D10" t="s">
        <v>100</v>
      </c>
      <c r="E10" s="12">
        <v>40834</v>
      </c>
      <c r="F10" s="13"/>
      <c r="G10" s="13"/>
      <c r="H10" s="13">
        <v>1</v>
      </c>
      <c r="I10" s="13"/>
      <c r="J10" s="13"/>
      <c r="K10" s="13">
        <v>8</v>
      </c>
      <c r="L10" s="13"/>
      <c r="M10" s="13">
        <v>2</v>
      </c>
      <c r="N10" s="13"/>
      <c r="O10" s="13"/>
      <c r="P10" s="13">
        <v>2</v>
      </c>
      <c r="Q10" s="13"/>
      <c r="R10" s="13"/>
      <c r="S10" s="13"/>
      <c r="T10" s="13"/>
      <c r="U10" s="13"/>
      <c r="V10" s="13"/>
      <c r="W10" s="13">
        <v>13</v>
      </c>
    </row>
    <row r="11" spans="1:23">
      <c r="B11">
        <v>24.573460000000001</v>
      </c>
      <c r="C11">
        <v>112.10561</v>
      </c>
      <c r="D11" t="s">
        <v>105</v>
      </c>
      <c r="E11" s="12">
        <v>40834</v>
      </c>
      <c r="F11" s="13"/>
      <c r="G11" s="13"/>
      <c r="H11" s="13"/>
      <c r="I11" s="13"/>
      <c r="J11" s="13"/>
      <c r="K11" s="13">
        <v>2</v>
      </c>
      <c r="L11" s="13"/>
      <c r="M11" s="13"/>
      <c r="N11" s="13"/>
      <c r="O11" s="13"/>
      <c r="P11" s="13">
        <v>5</v>
      </c>
      <c r="Q11" s="13"/>
      <c r="R11" s="13"/>
      <c r="S11" s="13"/>
      <c r="T11" s="13"/>
      <c r="U11" s="13"/>
      <c r="V11" s="13"/>
      <c r="W11" s="13">
        <v>7</v>
      </c>
    </row>
    <row r="12" spans="1:23">
      <c r="B12">
        <v>24.574069999999999</v>
      </c>
      <c r="C12">
        <v>111.10578</v>
      </c>
      <c r="D12" t="s">
        <v>101</v>
      </c>
      <c r="E12" s="12">
        <v>40824</v>
      </c>
      <c r="F12" s="13"/>
      <c r="G12" s="13"/>
      <c r="H12" s="13"/>
      <c r="I12" s="13"/>
      <c r="J12" s="13"/>
      <c r="K12" s="13">
        <v>1</v>
      </c>
      <c r="L12" s="13"/>
      <c r="M12" s="13"/>
      <c r="N12" s="13"/>
      <c r="O12" s="13"/>
      <c r="P12" s="13"/>
      <c r="Q12" s="13"/>
      <c r="R12" s="13"/>
      <c r="S12" s="13"/>
      <c r="T12" s="13"/>
      <c r="U12" s="13"/>
      <c r="V12" s="13"/>
      <c r="W12" s="13">
        <v>1</v>
      </c>
    </row>
    <row r="13" spans="1:23">
      <c r="D13" t="s">
        <v>103</v>
      </c>
      <c r="E13" s="12">
        <v>40824</v>
      </c>
      <c r="F13" s="13"/>
      <c r="G13" s="13">
        <v>1</v>
      </c>
      <c r="H13" s="13"/>
      <c r="I13" s="13"/>
      <c r="J13" s="13"/>
      <c r="K13" s="13"/>
      <c r="L13" s="13"/>
      <c r="M13" s="13"/>
      <c r="N13" s="13"/>
      <c r="O13" s="13"/>
      <c r="P13" s="13">
        <v>6</v>
      </c>
      <c r="Q13" s="13"/>
      <c r="R13" s="13"/>
      <c r="S13" s="13"/>
      <c r="T13" s="13"/>
      <c r="U13" s="13"/>
      <c r="V13" s="13"/>
      <c r="W13" s="13">
        <v>7</v>
      </c>
    </row>
    <row r="14" spans="1:23">
      <c r="D14" t="s">
        <v>104</v>
      </c>
      <c r="E14" s="12">
        <v>40824</v>
      </c>
      <c r="F14" s="13"/>
      <c r="G14" s="13"/>
      <c r="H14" s="13"/>
      <c r="I14" s="13"/>
      <c r="J14" s="13"/>
      <c r="K14" s="13"/>
      <c r="L14" s="13"/>
      <c r="M14" s="13">
        <v>1</v>
      </c>
      <c r="N14" s="13"/>
      <c r="O14" s="13"/>
      <c r="P14" s="13">
        <v>2</v>
      </c>
      <c r="Q14" s="13"/>
      <c r="R14" s="13"/>
      <c r="S14" s="13"/>
      <c r="T14" s="13"/>
      <c r="U14" s="13">
        <v>1</v>
      </c>
      <c r="V14" s="13"/>
      <c r="W14" s="13">
        <v>4</v>
      </c>
    </row>
    <row r="15" spans="1:23">
      <c r="B15">
        <v>24.574190000000002</v>
      </c>
      <c r="C15">
        <v>112.10616</v>
      </c>
      <c r="D15" t="s">
        <v>101</v>
      </c>
      <c r="E15" s="12">
        <v>40824</v>
      </c>
      <c r="F15" s="13"/>
      <c r="G15" s="13"/>
      <c r="H15" s="13">
        <v>1</v>
      </c>
      <c r="I15" s="13"/>
      <c r="J15" s="13"/>
      <c r="K15" s="13"/>
      <c r="L15" s="13"/>
      <c r="M15" s="13"/>
      <c r="N15" s="13"/>
      <c r="O15" s="13"/>
      <c r="P15" s="13">
        <v>1</v>
      </c>
      <c r="Q15" s="13"/>
      <c r="R15" s="13"/>
      <c r="S15" s="13"/>
      <c r="T15" s="13"/>
      <c r="U15" s="13"/>
      <c r="V15" s="13"/>
      <c r="W15" s="13">
        <v>2</v>
      </c>
    </row>
    <row r="16" spans="1:23">
      <c r="D16" t="s">
        <v>103</v>
      </c>
      <c r="E16" s="12">
        <v>40824</v>
      </c>
      <c r="F16" s="13"/>
      <c r="G16" s="13">
        <v>2</v>
      </c>
      <c r="H16" s="13"/>
      <c r="I16" s="13"/>
      <c r="J16" s="13"/>
      <c r="K16" s="13"/>
      <c r="L16" s="13"/>
      <c r="M16" s="13"/>
      <c r="N16" s="13"/>
      <c r="O16" s="13"/>
      <c r="P16" s="13"/>
      <c r="Q16" s="13"/>
      <c r="R16" s="13"/>
      <c r="S16" s="13"/>
      <c r="T16" s="13"/>
      <c r="U16" s="13"/>
      <c r="V16" s="13"/>
      <c r="W16" s="13">
        <v>2</v>
      </c>
    </row>
    <row r="17" spans="1:23">
      <c r="D17" t="s">
        <v>104</v>
      </c>
      <c r="E17" s="12">
        <v>40824</v>
      </c>
      <c r="F17" s="13"/>
      <c r="G17" s="13"/>
      <c r="H17" s="13"/>
      <c r="I17" s="13"/>
      <c r="J17" s="13"/>
      <c r="K17" s="13"/>
      <c r="L17" s="13"/>
      <c r="M17" s="13"/>
      <c r="N17" s="13"/>
      <c r="O17" s="13"/>
      <c r="P17" s="13">
        <v>3</v>
      </c>
      <c r="Q17" s="13"/>
      <c r="R17" s="13"/>
      <c r="S17" s="13"/>
      <c r="T17" s="13"/>
      <c r="U17" s="13"/>
      <c r="V17" s="13"/>
      <c r="W17" s="13">
        <v>3</v>
      </c>
    </row>
    <row r="18" spans="1:23">
      <c r="B18">
        <v>24.574529999999999</v>
      </c>
      <c r="C18">
        <v>112.1062</v>
      </c>
      <c r="D18" t="s">
        <v>108</v>
      </c>
      <c r="E18" s="12">
        <v>40824</v>
      </c>
      <c r="F18" s="13"/>
      <c r="G18" s="13"/>
      <c r="H18" s="13"/>
      <c r="I18" s="13"/>
      <c r="J18" s="13"/>
      <c r="K18" s="13"/>
      <c r="L18" s="13"/>
      <c r="M18" s="13"/>
      <c r="N18" s="13"/>
      <c r="O18" s="13"/>
      <c r="P18" s="13"/>
      <c r="Q18" s="13"/>
      <c r="R18" s="13"/>
      <c r="S18" s="13"/>
      <c r="T18" s="13"/>
      <c r="U18" s="13"/>
      <c r="V18" s="13">
        <v>0</v>
      </c>
      <c r="W18" s="13">
        <v>0</v>
      </c>
    </row>
    <row r="19" spans="1:23">
      <c r="D19" t="s">
        <v>100</v>
      </c>
      <c r="E19" s="12">
        <v>40865</v>
      </c>
      <c r="F19" s="13"/>
      <c r="G19" s="13">
        <v>11</v>
      </c>
      <c r="H19" s="13">
        <v>2</v>
      </c>
      <c r="I19" s="13"/>
      <c r="J19" s="13"/>
      <c r="K19" s="13">
        <v>2</v>
      </c>
      <c r="L19" s="13"/>
      <c r="M19" s="13"/>
      <c r="N19" s="13"/>
      <c r="O19" s="13"/>
      <c r="P19" s="13"/>
      <c r="Q19" s="13"/>
      <c r="R19" s="13"/>
      <c r="S19" s="13"/>
      <c r="T19" s="13"/>
      <c r="U19" s="13"/>
      <c r="V19" s="13"/>
      <c r="W19" s="13">
        <v>15</v>
      </c>
    </row>
    <row r="20" spans="1:23">
      <c r="B20">
        <v>24.72315</v>
      </c>
      <c r="C20">
        <v>112.1058</v>
      </c>
      <c r="D20" t="s">
        <v>107</v>
      </c>
      <c r="E20" s="12">
        <v>40824</v>
      </c>
      <c r="F20" s="13"/>
      <c r="G20" s="13"/>
      <c r="H20" s="13">
        <v>1</v>
      </c>
      <c r="I20" s="13"/>
      <c r="J20" s="13">
        <v>2</v>
      </c>
      <c r="K20" s="13">
        <v>4</v>
      </c>
      <c r="L20" s="13"/>
      <c r="M20" s="13">
        <v>1</v>
      </c>
      <c r="N20" s="13"/>
      <c r="O20" s="13"/>
      <c r="P20" s="13">
        <v>2</v>
      </c>
      <c r="Q20" s="13"/>
      <c r="R20" s="13"/>
      <c r="S20" s="13"/>
      <c r="T20" s="13"/>
      <c r="U20" s="13"/>
      <c r="V20" s="13"/>
      <c r="W20" s="13">
        <v>10</v>
      </c>
    </row>
    <row r="21" spans="1:23">
      <c r="B21">
        <v>24.77375</v>
      </c>
      <c r="C21">
        <v>112.1058</v>
      </c>
      <c r="D21" t="s">
        <v>108</v>
      </c>
      <c r="E21" s="12">
        <v>40824</v>
      </c>
      <c r="F21" s="13"/>
      <c r="G21" s="13"/>
      <c r="H21" s="13">
        <v>1</v>
      </c>
      <c r="I21" s="13"/>
      <c r="J21" s="13">
        <v>1</v>
      </c>
      <c r="K21" s="13"/>
      <c r="L21" s="13"/>
      <c r="M21" s="13"/>
      <c r="N21" s="13"/>
      <c r="O21" s="13"/>
      <c r="P21" s="13">
        <v>1</v>
      </c>
      <c r="Q21" s="13"/>
      <c r="R21" s="13"/>
      <c r="S21" s="13">
        <v>1</v>
      </c>
      <c r="T21" s="13"/>
      <c r="U21" s="13"/>
      <c r="V21" s="13"/>
      <c r="W21" s="13">
        <v>4</v>
      </c>
    </row>
    <row r="22" spans="1:23">
      <c r="A22" t="s">
        <v>102</v>
      </c>
      <c r="B22">
        <v>24.102129999999999</v>
      </c>
      <c r="C22">
        <v>112.17997</v>
      </c>
      <c r="D22" t="s">
        <v>105</v>
      </c>
      <c r="E22" s="12">
        <v>40828</v>
      </c>
      <c r="F22" s="13"/>
      <c r="G22" s="13"/>
      <c r="H22" s="13"/>
      <c r="I22" s="13"/>
      <c r="J22" s="13"/>
      <c r="K22" s="13"/>
      <c r="L22" s="13">
        <v>214</v>
      </c>
      <c r="M22" s="13">
        <v>4</v>
      </c>
      <c r="N22" s="13"/>
      <c r="O22" s="13">
        <v>9</v>
      </c>
      <c r="P22" s="13">
        <v>4</v>
      </c>
      <c r="Q22" s="13"/>
      <c r="R22" s="13"/>
      <c r="S22" s="13"/>
      <c r="T22" s="13"/>
      <c r="U22" s="13"/>
      <c r="V22" s="13"/>
      <c r="W22" s="13">
        <v>231</v>
      </c>
    </row>
    <row r="23" spans="1:23">
      <c r="B23">
        <v>24.166820000000001</v>
      </c>
      <c r="C23">
        <v>112.17283999999999</v>
      </c>
      <c r="D23" t="s">
        <v>107</v>
      </c>
      <c r="E23" s="12">
        <v>40827</v>
      </c>
      <c r="F23" s="13"/>
      <c r="G23" s="13"/>
      <c r="H23" s="13">
        <v>1</v>
      </c>
      <c r="I23" s="13"/>
      <c r="J23" s="13">
        <v>3</v>
      </c>
      <c r="K23" s="13">
        <v>1</v>
      </c>
      <c r="L23" s="13">
        <v>115</v>
      </c>
      <c r="M23" s="13">
        <v>3</v>
      </c>
      <c r="N23" s="13"/>
      <c r="O23" s="13">
        <v>1</v>
      </c>
      <c r="P23" s="13"/>
      <c r="Q23" s="13"/>
      <c r="R23" s="13">
        <v>1</v>
      </c>
      <c r="S23" s="13"/>
      <c r="T23" s="13">
        <v>1</v>
      </c>
      <c r="U23" s="13"/>
      <c r="V23" s="13"/>
      <c r="W23" s="13">
        <v>126</v>
      </c>
    </row>
    <row r="24" spans="1:23">
      <c r="B24">
        <v>24.166869999999999</v>
      </c>
      <c r="C24">
        <v>112.17224</v>
      </c>
      <c r="D24" t="s">
        <v>108</v>
      </c>
      <c r="E24" s="12">
        <v>40827</v>
      </c>
      <c r="F24" s="13"/>
      <c r="G24" s="13"/>
      <c r="H24" s="13"/>
      <c r="I24" s="13"/>
      <c r="J24" s="13"/>
      <c r="K24" s="13"/>
      <c r="L24" s="13">
        <v>187</v>
      </c>
      <c r="M24" s="13">
        <v>3</v>
      </c>
      <c r="N24" s="13"/>
      <c r="O24" s="13">
        <v>1</v>
      </c>
      <c r="P24" s="13"/>
      <c r="Q24" s="13"/>
      <c r="R24" s="13"/>
      <c r="S24" s="13"/>
      <c r="T24" s="13"/>
      <c r="U24" s="13"/>
      <c r="V24" s="13"/>
      <c r="W24" s="13">
        <v>191</v>
      </c>
    </row>
    <row r="25" spans="1:23">
      <c r="D25" t="s">
        <v>100</v>
      </c>
      <c r="E25" s="12">
        <v>40827</v>
      </c>
      <c r="F25" s="13"/>
      <c r="G25" s="13"/>
      <c r="H25" s="13">
        <v>2</v>
      </c>
      <c r="I25" s="13"/>
      <c r="J25" s="13"/>
      <c r="K25" s="13">
        <v>5</v>
      </c>
      <c r="L25" s="13">
        <v>500</v>
      </c>
      <c r="M25" s="13">
        <v>12</v>
      </c>
      <c r="N25" s="13"/>
      <c r="O25" s="13">
        <v>10</v>
      </c>
      <c r="P25" s="13">
        <v>7</v>
      </c>
      <c r="Q25" s="13"/>
      <c r="R25" s="13"/>
      <c r="S25" s="13"/>
      <c r="T25" s="13"/>
      <c r="U25" s="13"/>
      <c r="V25" s="13"/>
      <c r="W25" s="13">
        <v>536</v>
      </c>
    </row>
    <row r="26" spans="1:23">
      <c r="B26">
        <v>24.621639999999999</v>
      </c>
      <c r="C26">
        <v>112.16808</v>
      </c>
      <c r="D26" t="s">
        <v>107</v>
      </c>
      <c r="E26" s="12">
        <v>40827</v>
      </c>
      <c r="F26" s="13"/>
      <c r="G26" s="13"/>
      <c r="H26" s="13"/>
      <c r="I26" s="13"/>
      <c r="J26" s="13">
        <v>7</v>
      </c>
      <c r="K26" s="13">
        <v>4</v>
      </c>
      <c r="L26" s="13">
        <v>42</v>
      </c>
      <c r="M26" s="13">
        <v>5</v>
      </c>
      <c r="N26" s="13"/>
      <c r="O26" s="13"/>
      <c r="P26" s="13">
        <v>6</v>
      </c>
      <c r="Q26" s="13"/>
      <c r="R26" s="13">
        <v>1</v>
      </c>
      <c r="S26" s="13"/>
      <c r="T26" s="13"/>
      <c r="U26" s="13"/>
      <c r="V26" s="13"/>
      <c r="W26" s="13">
        <v>65</v>
      </c>
    </row>
    <row r="27" spans="1:23">
      <c r="B27">
        <v>24.661650000000002</v>
      </c>
      <c r="C27">
        <v>112.12348</v>
      </c>
      <c r="D27" t="s">
        <v>107</v>
      </c>
      <c r="E27" s="12">
        <v>40827</v>
      </c>
      <c r="F27" s="13"/>
      <c r="G27" s="13">
        <v>1</v>
      </c>
      <c r="H27" s="13">
        <v>5</v>
      </c>
      <c r="I27" s="13"/>
      <c r="J27" s="13"/>
      <c r="K27" s="13">
        <v>30</v>
      </c>
      <c r="L27" s="13"/>
      <c r="M27" s="13">
        <v>16</v>
      </c>
      <c r="N27" s="13"/>
      <c r="O27" s="13">
        <v>3</v>
      </c>
      <c r="P27" s="13">
        <v>14</v>
      </c>
      <c r="Q27" s="13"/>
      <c r="R27" s="13">
        <v>2</v>
      </c>
      <c r="S27" s="13"/>
      <c r="T27" s="13"/>
      <c r="U27" s="13"/>
      <c r="V27" s="13"/>
      <c r="W27" s="13">
        <v>71</v>
      </c>
    </row>
    <row r="28" spans="1:23">
      <c r="C28">
        <v>112.17348</v>
      </c>
      <c r="D28" t="s">
        <v>108</v>
      </c>
      <c r="E28" s="12">
        <v>40827</v>
      </c>
      <c r="F28" s="13"/>
      <c r="G28" s="13"/>
      <c r="H28" s="13">
        <v>2</v>
      </c>
      <c r="I28" s="13"/>
      <c r="J28" s="13"/>
      <c r="K28" s="13">
        <v>33</v>
      </c>
      <c r="L28" s="13">
        <v>1</v>
      </c>
      <c r="M28" s="13">
        <v>15</v>
      </c>
      <c r="N28" s="13"/>
      <c r="O28" s="13">
        <v>14</v>
      </c>
      <c r="P28" s="13"/>
      <c r="Q28" s="13">
        <v>1</v>
      </c>
      <c r="R28" s="13"/>
      <c r="S28" s="13"/>
      <c r="T28" s="13"/>
      <c r="U28" s="13"/>
      <c r="V28" s="13"/>
      <c r="W28" s="13">
        <v>66</v>
      </c>
    </row>
    <row r="29" spans="1:23">
      <c r="D29" t="s">
        <v>100</v>
      </c>
      <c r="E29" s="12">
        <v>40827</v>
      </c>
      <c r="F29" s="13"/>
      <c r="G29" s="13">
        <v>1</v>
      </c>
      <c r="H29" s="13">
        <v>2</v>
      </c>
      <c r="I29" s="13"/>
      <c r="J29" s="13"/>
      <c r="K29" s="13">
        <v>19</v>
      </c>
      <c r="L29" s="13">
        <v>3</v>
      </c>
      <c r="M29" s="13">
        <v>9</v>
      </c>
      <c r="N29" s="13"/>
      <c r="O29" s="13">
        <v>2</v>
      </c>
      <c r="P29" s="13">
        <v>6</v>
      </c>
      <c r="Q29" s="13"/>
      <c r="R29" s="13">
        <v>1</v>
      </c>
      <c r="S29" s="13"/>
      <c r="T29" s="13"/>
      <c r="U29" s="13">
        <v>2</v>
      </c>
      <c r="V29" s="13"/>
      <c r="W29" s="13">
        <v>45</v>
      </c>
    </row>
    <row r="30" spans="1:23">
      <c r="B30">
        <v>24.66169</v>
      </c>
      <c r="C30">
        <v>112.17349</v>
      </c>
      <c r="D30" t="s">
        <v>101</v>
      </c>
      <c r="E30" s="12">
        <v>40827</v>
      </c>
      <c r="F30" s="13"/>
      <c r="G30" s="13"/>
      <c r="H30" s="13">
        <v>6</v>
      </c>
      <c r="I30" s="13"/>
      <c r="J30" s="13"/>
      <c r="K30" s="13">
        <v>50</v>
      </c>
      <c r="L30" s="13">
        <v>11</v>
      </c>
      <c r="M30" s="13">
        <v>14</v>
      </c>
      <c r="N30" s="13"/>
      <c r="O30" s="13"/>
      <c r="P30" s="13"/>
      <c r="Q30" s="13"/>
      <c r="R30" s="13">
        <v>1</v>
      </c>
      <c r="S30" s="13"/>
      <c r="T30" s="13"/>
      <c r="U30" s="13"/>
      <c r="V30" s="13"/>
      <c r="W30" s="13">
        <v>82</v>
      </c>
    </row>
    <row r="31" spans="1:23">
      <c r="D31" t="s">
        <v>103</v>
      </c>
      <c r="E31" s="12">
        <v>40827</v>
      </c>
      <c r="F31" s="13"/>
      <c r="G31" s="13"/>
      <c r="H31" s="13">
        <v>1</v>
      </c>
      <c r="I31" s="13"/>
      <c r="J31" s="13"/>
      <c r="K31" s="13">
        <v>166</v>
      </c>
      <c r="L31" s="13"/>
      <c r="M31" s="13">
        <v>35</v>
      </c>
      <c r="N31" s="13"/>
      <c r="O31" s="13"/>
      <c r="P31" s="13">
        <v>4</v>
      </c>
      <c r="Q31" s="13"/>
      <c r="R31" s="13"/>
      <c r="S31" s="13"/>
      <c r="T31" s="13"/>
      <c r="U31" s="13"/>
      <c r="V31" s="13"/>
      <c r="W31" s="13">
        <v>206</v>
      </c>
    </row>
    <row r="32" spans="1:23">
      <c r="D32" t="s">
        <v>104</v>
      </c>
      <c r="E32" s="12">
        <v>40827</v>
      </c>
      <c r="F32" s="13"/>
      <c r="G32" s="13">
        <v>1</v>
      </c>
      <c r="H32" s="13"/>
      <c r="I32" s="13"/>
      <c r="J32" s="13"/>
      <c r="K32" s="13">
        <v>10</v>
      </c>
      <c r="L32" s="13">
        <v>4</v>
      </c>
      <c r="M32" s="13">
        <v>6</v>
      </c>
      <c r="N32" s="13"/>
      <c r="O32" s="13">
        <v>2</v>
      </c>
      <c r="P32" s="13">
        <v>3</v>
      </c>
      <c r="Q32" s="13"/>
      <c r="R32" s="13"/>
      <c r="S32" s="13"/>
      <c r="T32" s="13"/>
      <c r="U32" s="13"/>
      <c r="V32" s="13"/>
      <c r="W32" s="13">
        <v>26</v>
      </c>
    </row>
    <row r="33" spans="2:23">
      <c r="D33" t="s">
        <v>105</v>
      </c>
      <c r="E33" s="12">
        <v>40827</v>
      </c>
      <c r="F33" s="13"/>
      <c r="G33" s="13"/>
      <c r="H33" s="13"/>
      <c r="I33" s="13"/>
      <c r="J33" s="13"/>
      <c r="K33" s="13">
        <v>23</v>
      </c>
      <c r="L33" s="13"/>
      <c r="M33" s="13">
        <v>5</v>
      </c>
      <c r="N33" s="13"/>
      <c r="O33" s="13">
        <v>1</v>
      </c>
      <c r="P33" s="13">
        <v>4</v>
      </c>
      <c r="Q33" s="13">
        <v>2</v>
      </c>
      <c r="R33" s="13">
        <v>1</v>
      </c>
      <c r="S33" s="13"/>
      <c r="T33" s="13"/>
      <c r="U33" s="13">
        <v>1</v>
      </c>
      <c r="V33" s="13"/>
      <c r="W33" s="13">
        <v>37</v>
      </c>
    </row>
    <row r="34" spans="2:23">
      <c r="B34">
        <v>24.661909999999999</v>
      </c>
      <c r="C34">
        <v>112.17094</v>
      </c>
      <c r="D34" t="s">
        <v>108</v>
      </c>
      <c r="E34" s="12">
        <v>40828</v>
      </c>
      <c r="F34" s="13"/>
      <c r="G34" s="13"/>
      <c r="H34" s="13"/>
      <c r="I34" s="13"/>
      <c r="J34" s="13"/>
      <c r="K34" s="13"/>
      <c r="L34" s="13">
        <v>102</v>
      </c>
      <c r="M34" s="13">
        <v>4</v>
      </c>
      <c r="N34" s="13"/>
      <c r="O34" s="13">
        <v>5</v>
      </c>
      <c r="P34" s="13"/>
      <c r="Q34" s="13"/>
      <c r="R34" s="13"/>
      <c r="S34" s="13"/>
      <c r="T34" s="13"/>
      <c r="U34" s="13">
        <v>1</v>
      </c>
      <c r="V34" s="13"/>
      <c r="W34" s="13">
        <v>112</v>
      </c>
    </row>
    <row r="35" spans="2:23">
      <c r="D35" t="s">
        <v>107</v>
      </c>
      <c r="E35" s="12">
        <v>40827</v>
      </c>
      <c r="F35" s="13"/>
      <c r="G35" s="13"/>
      <c r="H35" s="13"/>
      <c r="I35" s="13"/>
      <c r="J35" s="13">
        <v>4</v>
      </c>
      <c r="K35" s="13">
        <v>1</v>
      </c>
      <c r="L35" s="13">
        <v>50</v>
      </c>
      <c r="M35" s="13">
        <v>8</v>
      </c>
      <c r="N35" s="13"/>
      <c r="O35" s="13">
        <v>7</v>
      </c>
      <c r="P35" s="13">
        <v>12</v>
      </c>
      <c r="Q35" s="13">
        <v>1</v>
      </c>
      <c r="R35" s="13"/>
      <c r="S35" s="13"/>
      <c r="T35" s="13">
        <v>2</v>
      </c>
      <c r="U35" s="13"/>
      <c r="V35" s="13"/>
      <c r="W35" s="13">
        <v>85</v>
      </c>
    </row>
    <row r="36" spans="2:23">
      <c r="C36">
        <v>112.17394</v>
      </c>
      <c r="D36" t="s">
        <v>100</v>
      </c>
      <c r="E36" s="12">
        <v>40828</v>
      </c>
      <c r="F36" s="13"/>
      <c r="G36" s="13"/>
      <c r="H36" s="13">
        <v>4</v>
      </c>
      <c r="I36" s="13"/>
      <c r="J36" s="13">
        <v>3</v>
      </c>
      <c r="K36" s="13">
        <v>18</v>
      </c>
      <c r="L36" s="13">
        <v>600</v>
      </c>
      <c r="M36" s="13">
        <v>10</v>
      </c>
      <c r="N36" s="13"/>
      <c r="O36" s="13">
        <v>36</v>
      </c>
      <c r="P36" s="13">
        <v>2</v>
      </c>
      <c r="Q36" s="13"/>
      <c r="R36" s="13"/>
      <c r="S36" s="13"/>
      <c r="T36" s="13"/>
      <c r="U36" s="13">
        <v>2</v>
      </c>
      <c r="V36" s="13"/>
      <c r="W36" s="13">
        <v>675</v>
      </c>
    </row>
    <row r="37" spans="2:23">
      <c r="B37">
        <v>24.662030000000001</v>
      </c>
      <c r="C37">
        <v>112.17097</v>
      </c>
      <c r="D37" t="s">
        <v>101</v>
      </c>
      <c r="E37" s="12">
        <v>40827</v>
      </c>
      <c r="F37" s="13"/>
      <c r="G37" s="13"/>
      <c r="H37" s="13"/>
      <c r="I37" s="13"/>
      <c r="J37" s="13"/>
      <c r="K37" s="13"/>
      <c r="L37" s="13">
        <v>62</v>
      </c>
      <c r="M37" s="13">
        <v>4</v>
      </c>
      <c r="N37" s="13"/>
      <c r="O37" s="13"/>
      <c r="P37" s="13"/>
      <c r="Q37" s="13"/>
      <c r="R37" s="13"/>
      <c r="S37" s="13"/>
      <c r="T37" s="13"/>
      <c r="U37" s="13"/>
      <c r="V37" s="13"/>
      <c r="W37" s="13">
        <v>66</v>
      </c>
    </row>
    <row r="38" spans="2:23">
      <c r="D38" t="s">
        <v>104</v>
      </c>
      <c r="E38" s="12">
        <v>40828</v>
      </c>
      <c r="F38" s="13"/>
      <c r="G38" s="13">
        <v>2</v>
      </c>
      <c r="H38" s="13"/>
      <c r="I38" s="13"/>
      <c r="J38" s="13">
        <v>500</v>
      </c>
      <c r="K38" s="13">
        <v>16</v>
      </c>
      <c r="L38" s="13">
        <v>500</v>
      </c>
      <c r="M38" s="13"/>
      <c r="N38" s="13"/>
      <c r="O38" s="13">
        <v>50</v>
      </c>
      <c r="P38" s="13">
        <v>18</v>
      </c>
      <c r="Q38" s="13"/>
      <c r="R38" s="13"/>
      <c r="S38" s="13"/>
      <c r="T38" s="13"/>
      <c r="U38" s="13">
        <v>6</v>
      </c>
      <c r="V38" s="13"/>
      <c r="W38" s="13">
        <v>1092</v>
      </c>
    </row>
    <row r="39" spans="2:23">
      <c r="C39">
        <v>112.7097</v>
      </c>
      <c r="D39" t="s">
        <v>105</v>
      </c>
      <c r="E39" s="12">
        <v>40828</v>
      </c>
      <c r="F39" s="13"/>
      <c r="G39" s="13"/>
      <c r="H39" s="13"/>
      <c r="I39" s="13"/>
      <c r="J39" s="13"/>
      <c r="K39" s="13"/>
      <c r="L39" s="13">
        <v>250</v>
      </c>
      <c r="M39" s="13">
        <v>2</v>
      </c>
      <c r="N39" s="13"/>
      <c r="O39" s="13">
        <v>2</v>
      </c>
      <c r="P39" s="13"/>
      <c r="Q39" s="13"/>
      <c r="R39" s="13">
        <v>1</v>
      </c>
      <c r="S39" s="13"/>
      <c r="T39" s="13"/>
      <c r="U39" s="13"/>
      <c r="V39" s="13"/>
      <c r="W39" s="13">
        <v>255</v>
      </c>
    </row>
    <row r="40" spans="2:23">
      <c r="B40">
        <v>24.66207</v>
      </c>
      <c r="C40">
        <v>112.17236</v>
      </c>
      <c r="D40" t="s">
        <v>101</v>
      </c>
      <c r="E40" s="12">
        <v>40827</v>
      </c>
      <c r="F40" s="13"/>
      <c r="G40" s="13"/>
      <c r="H40" s="13">
        <v>7</v>
      </c>
      <c r="I40" s="13"/>
      <c r="J40" s="13"/>
      <c r="K40" s="13">
        <v>40</v>
      </c>
      <c r="L40" s="13"/>
      <c r="M40" s="13">
        <v>17</v>
      </c>
      <c r="N40" s="13"/>
      <c r="O40" s="13">
        <v>7</v>
      </c>
      <c r="P40" s="13">
        <v>8</v>
      </c>
      <c r="Q40" s="13"/>
      <c r="R40" s="13"/>
      <c r="S40" s="13"/>
      <c r="T40" s="13"/>
      <c r="U40" s="13"/>
      <c r="V40" s="13"/>
      <c r="W40" s="13">
        <v>79</v>
      </c>
    </row>
    <row r="41" spans="2:23">
      <c r="C41">
        <v>112.17238</v>
      </c>
      <c r="D41" t="s">
        <v>103</v>
      </c>
      <c r="E41" s="12">
        <v>40827</v>
      </c>
      <c r="F41" s="13"/>
      <c r="G41" s="13">
        <v>2</v>
      </c>
      <c r="H41" s="13">
        <v>2</v>
      </c>
      <c r="I41" s="13"/>
      <c r="J41" s="13"/>
      <c r="K41" s="13"/>
      <c r="L41" s="13">
        <v>47</v>
      </c>
      <c r="M41" s="13">
        <v>8</v>
      </c>
      <c r="N41" s="13"/>
      <c r="O41" s="13"/>
      <c r="P41" s="13">
        <v>7</v>
      </c>
      <c r="Q41" s="13"/>
      <c r="R41" s="13"/>
      <c r="S41" s="13"/>
      <c r="T41" s="13"/>
      <c r="U41" s="13"/>
      <c r="V41" s="13"/>
      <c r="W41" s="13">
        <v>66</v>
      </c>
    </row>
    <row r="42" spans="2:23">
      <c r="D42" t="s">
        <v>104</v>
      </c>
      <c r="E42" s="12">
        <v>40827</v>
      </c>
      <c r="F42" s="13"/>
      <c r="G42" s="13"/>
      <c r="H42" s="13"/>
      <c r="I42" s="13"/>
      <c r="J42" s="13"/>
      <c r="K42" s="13">
        <v>14</v>
      </c>
      <c r="L42" s="13">
        <v>68</v>
      </c>
      <c r="M42" s="13">
        <v>9</v>
      </c>
      <c r="N42" s="13"/>
      <c r="O42" s="13">
        <v>10</v>
      </c>
      <c r="P42" s="13">
        <v>13</v>
      </c>
      <c r="Q42" s="13"/>
      <c r="R42" s="13"/>
      <c r="S42" s="13"/>
      <c r="T42" s="13"/>
      <c r="U42" s="13">
        <v>2</v>
      </c>
      <c r="V42" s="13"/>
      <c r="W42" s="13">
        <v>116</v>
      </c>
    </row>
    <row r="43" spans="2:23">
      <c r="D43" t="s">
        <v>105</v>
      </c>
      <c r="E43" s="12">
        <v>40827</v>
      </c>
      <c r="F43" s="13"/>
      <c r="G43" s="13"/>
      <c r="H43" s="13"/>
      <c r="I43" s="13"/>
      <c r="J43" s="13"/>
      <c r="K43" s="13">
        <v>6</v>
      </c>
      <c r="L43" s="13">
        <v>15</v>
      </c>
      <c r="M43" s="13">
        <v>4</v>
      </c>
      <c r="N43" s="13"/>
      <c r="O43" s="13">
        <v>8</v>
      </c>
      <c r="P43" s="13"/>
      <c r="Q43" s="13"/>
      <c r="R43" s="13"/>
      <c r="S43" s="13"/>
      <c r="T43" s="13"/>
      <c r="U43" s="13"/>
      <c r="V43" s="13"/>
      <c r="W43" s="13">
        <v>33</v>
      </c>
    </row>
    <row r="44" spans="2:23">
      <c r="B44">
        <v>24.67164</v>
      </c>
      <c r="C44">
        <v>112.16808</v>
      </c>
      <c r="D44" t="s">
        <v>108</v>
      </c>
      <c r="E44" s="12">
        <v>40828</v>
      </c>
      <c r="F44" s="13">
        <v>1</v>
      </c>
      <c r="G44" s="13"/>
      <c r="H44" s="13">
        <v>6</v>
      </c>
      <c r="I44" s="13"/>
      <c r="J44" s="13">
        <v>16</v>
      </c>
      <c r="K44" s="13">
        <v>4</v>
      </c>
      <c r="L44" s="13">
        <v>19</v>
      </c>
      <c r="M44" s="13">
        <v>4</v>
      </c>
      <c r="N44" s="13"/>
      <c r="O44" s="13">
        <v>10</v>
      </c>
      <c r="P44" s="13">
        <v>6</v>
      </c>
      <c r="Q44" s="13"/>
      <c r="R44" s="13">
        <v>1</v>
      </c>
      <c r="S44" s="13"/>
      <c r="T44" s="13"/>
      <c r="U44" s="13">
        <v>2</v>
      </c>
      <c r="V44" s="13"/>
      <c r="W44" s="13">
        <v>69</v>
      </c>
    </row>
    <row r="45" spans="2:23">
      <c r="B45">
        <v>24.671669999999999</v>
      </c>
      <c r="C45">
        <v>112.11911000000001</v>
      </c>
      <c r="D45" t="s">
        <v>103</v>
      </c>
      <c r="E45" s="12">
        <v>40828</v>
      </c>
      <c r="F45" s="13"/>
      <c r="G45" s="13"/>
      <c r="H45" s="13"/>
      <c r="I45" s="13"/>
      <c r="J45" s="13">
        <v>2</v>
      </c>
      <c r="K45" s="13">
        <v>7</v>
      </c>
      <c r="L45" s="13">
        <v>5</v>
      </c>
      <c r="M45" s="13">
        <v>9</v>
      </c>
      <c r="N45" s="13"/>
      <c r="O45" s="13"/>
      <c r="P45" s="13"/>
      <c r="Q45" s="13"/>
      <c r="R45" s="13">
        <v>3</v>
      </c>
      <c r="S45" s="13"/>
      <c r="T45" s="13"/>
      <c r="U45" s="13"/>
      <c r="V45" s="13"/>
      <c r="W45" s="13">
        <v>26</v>
      </c>
    </row>
    <row r="46" spans="2:23">
      <c r="C46">
        <v>112.16811</v>
      </c>
      <c r="D46" t="s">
        <v>104</v>
      </c>
      <c r="E46" s="12">
        <v>40828</v>
      </c>
      <c r="F46" s="13"/>
      <c r="G46" s="13">
        <v>1</v>
      </c>
      <c r="H46" s="13"/>
      <c r="I46" s="13"/>
      <c r="J46" s="13">
        <v>2</v>
      </c>
      <c r="K46" s="13">
        <v>24</v>
      </c>
      <c r="L46" s="13">
        <v>4</v>
      </c>
      <c r="M46" s="13"/>
      <c r="N46" s="13"/>
      <c r="O46" s="13">
        <v>14</v>
      </c>
      <c r="P46" s="13">
        <v>6</v>
      </c>
      <c r="Q46" s="13"/>
      <c r="R46" s="13">
        <v>4</v>
      </c>
      <c r="S46" s="13"/>
      <c r="T46" s="13"/>
      <c r="U46" s="13">
        <v>2</v>
      </c>
      <c r="V46" s="13"/>
      <c r="W46" s="13">
        <v>57</v>
      </c>
    </row>
    <row r="47" spans="2:23">
      <c r="C47">
        <v>112.6511</v>
      </c>
      <c r="D47" t="s">
        <v>101</v>
      </c>
      <c r="E47" s="12">
        <v>40827</v>
      </c>
      <c r="F47" s="13"/>
      <c r="G47" s="13">
        <v>1</v>
      </c>
      <c r="H47" s="13">
        <v>5</v>
      </c>
      <c r="I47" s="13"/>
      <c r="J47" s="13">
        <v>5</v>
      </c>
      <c r="K47" s="13">
        <v>15</v>
      </c>
      <c r="L47" s="13">
        <v>1</v>
      </c>
      <c r="M47" s="13">
        <v>7</v>
      </c>
      <c r="N47" s="13"/>
      <c r="O47" s="13"/>
      <c r="P47" s="13">
        <v>1</v>
      </c>
      <c r="Q47" s="13"/>
      <c r="R47" s="13"/>
      <c r="S47" s="13"/>
      <c r="T47" s="13"/>
      <c r="U47" s="13"/>
      <c r="V47" s="13"/>
      <c r="W47" s="13">
        <v>35</v>
      </c>
    </row>
    <row r="48" spans="2:23">
      <c r="B48">
        <v>24.671690000000002</v>
      </c>
      <c r="C48">
        <v>112.16811</v>
      </c>
      <c r="D48" t="s">
        <v>105</v>
      </c>
      <c r="E48" s="12">
        <v>40828</v>
      </c>
      <c r="F48" s="13"/>
      <c r="G48" s="13"/>
      <c r="H48" s="13"/>
      <c r="I48" s="13"/>
      <c r="J48" s="13"/>
      <c r="K48" s="13">
        <v>2</v>
      </c>
      <c r="L48" s="13"/>
      <c r="M48" s="13">
        <v>7</v>
      </c>
      <c r="N48" s="13"/>
      <c r="O48" s="13">
        <v>2</v>
      </c>
      <c r="P48" s="13">
        <v>1</v>
      </c>
      <c r="Q48" s="13"/>
      <c r="R48" s="13"/>
      <c r="S48" s="13"/>
      <c r="T48" s="13"/>
      <c r="U48" s="13"/>
      <c r="V48" s="13"/>
      <c r="W48" s="13">
        <v>12</v>
      </c>
    </row>
    <row r="49" spans="1:23">
      <c r="B49">
        <v>24.69164</v>
      </c>
      <c r="C49">
        <v>112.16808</v>
      </c>
      <c r="D49" t="s">
        <v>100</v>
      </c>
      <c r="E49" s="12">
        <v>40828</v>
      </c>
      <c r="F49" s="13"/>
      <c r="G49" s="13">
        <v>2</v>
      </c>
      <c r="H49" s="13">
        <v>8</v>
      </c>
      <c r="I49" s="13"/>
      <c r="J49" s="13">
        <v>14</v>
      </c>
      <c r="K49" s="13">
        <v>8</v>
      </c>
      <c r="L49" s="13">
        <v>374</v>
      </c>
      <c r="M49" s="13">
        <v>6</v>
      </c>
      <c r="N49" s="13"/>
      <c r="O49" s="13">
        <v>2</v>
      </c>
      <c r="P49" s="13">
        <v>12</v>
      </c>
      <c r="Q49" s="13"/>
      <c r="R49" s="13">
        <v>3</v>
      </c>
      <c r="S49" s="13"/>
      <c r="T49" s="13"/>
      <c r="U49" s="13">
        <v>12</v>
      </c>
      <c r="V49" s="13"/>
      <c r="W49" s="13">
        <v>441</v>
      </c>
    </row>
    <row r="50" spans="1:23">
      <c r="A50" t="s">
        <v>89</v>
      </c>
      <c r="B50">
        <v>24.350349999999999</v>
      </c>
      <c r="C50">
        <v>112.17541</v>
      </c>
      <c r="D50" t="s">
        <v>103</v>
      </c>
      <c r="E50" s="12">
        <v>40834</v>
      </c>
      <c r="F50" s="13"/>
      <c r="G50" s="13"/>
      <c r="H50" s="13">
        <v>1</v>
      </c>
      <c r="I50" s="13"/>
      <c r="J50" s="13">
        <v>2</v>
      </c>
      <c r="K50" s="13">
        <v>87</v>
      </c>
      <c r="L50" s="13"/>
      <c r="M50" s="13"/>
      <c r="N50" s="13"/>
      <c r="O50" s="13"/>
      <c r="P50" s="13"/>
      <c r="Q50" s="13"/>
      <c r="R50" s="13"/>
      <c r="S50" s="13"/>
      <c r="T50" s="13"/>
      <c r="U50" s="13"/>
      <c r="V50" s="13"/>
      <c r="W50" s="13">
        <v>90</v>
      </c>
    </row>
    <row r="51" spans="1:23">
      <c r="B51">
        <v>24.54346</v>
      </c>
      <c r="C51">
        <v>112.10561</v>
      </c>
      <c r="D51" t="s">
        <v>101</v>
      </c>
      <c r="E51" s="12">
        <v>40834</v>
      </c>
      <c r="F51" s="13"/>
      <c r="G51" s="13"/>
      <c r="H51" s="13"/>
      <c r="I51" s="13"/>
      <c r="J51" s="13"/>
      <c r="K51" s="13">
        <v>10</v>
      </c>
      <c r="L51" s="13"/>
      <c r="M51" s="13">
        <v>4</v>
      </c>
      <c r="N51" s="13"/>
      <c r="O51" s="13"/>
      <c r="P51" s="13"/>
      <c r="Q51" s="13"/>
      <c r="R51" s="13"/>
      <c r="S51" s="13"/>
      <c r="T51" s="13"/>
      <c r="U51" s="13"/>
      <c r="V51" s="13"/>
      <c r="W51" s="13">
        <v>14</v>
      </c>
    </row>
    <row r="52" spans="1:23">
      <c r="B52">
        <v>24.554950000000002</v>
      </c>
      <c r="C52">
        <v>112.10201000000001</v>
      </c>
      <c r="D52" t="s">
        <v>108</v>
      </c>
      <c r="E52" s="12">
        <v>40826</v>
      </c>
      <c r="F52" s="13"/>
      <c r="G52" s="13"/>
      <c r="H52" s="13"/>
      <c r="I52" s="13"/>
      <c r="J52" s="13"/>
      <c r="K52" s="13">
        <v>2</v>
      </c>
      <c r="L52" s="13"/>
      <c r="M52" s="13"/>
      <c r="N52" s="13"/>
      <c r="O52" s="13"/>
      <c r="P52" s="13"/>
      <c r="Q52" s="13">
        <v>5</v>
      </c>
      <c r="R52" s="13"/>
      <c r="S52" s="13"/>
      <c r="T52" s="13"/>
      <c r="U52" s="13"/>
      <c r="V52" s="13"/>
      <c r="W52" s="13">
        <v>7</v>
      </c>
    </row>
    <row r="53" spans="1:23">
      <c r="C53">
        <v>112.10290999999999</v>
      </c>
      <c r="D53" t="s">
        <v>100</v>
      </c>
      <c r="E53" s="12">
        <v>40826</v>
      </c>
      <c r="F53" s="13"/>
      <c r="G53" s="13"/>
      <c r="H53" s="13">
        <v>1</v>
      </c>
      <c r="I53" s="13"/>
      <c r="J53" s="13"/>
      <c r="K53" s="13">
        <v>10</v>
      </c>
      <c r="L53" s="13"/>
      <c r="M53" s="13">
        <v>2</v>
      </c>
      <c r="N53" s="13"/>
      <c r="O53" s="13"/>
      <c r="P53" s="13"/>
      <c r="Q53" s="13"/>
      <c r="R53" s="13"/>
      <c r="S53" s="13"/>
      <c r="T53" s="13">
        <v>1</v>
      </c>
      <c r="U53" s="13">
        <v>1</v>
      </c>
      <c r="V53" s="13"/>
      <c r="W53" s="13">
        <v>15</v>
      </c>
    </row>
    <row r="54" spans="1:23">
      <c r="B54">
        <v>24.55612</v>
      </c>
      <c r="C54">
        <v>112.10513</v>
      </c>
      <c r="D54" t="s">
        <v>108</v>
      </c>
      <c r="E54" s="12">
        <v>40834</v>
      </c>
      <c r="F54" s="13"/>
      <c r="G54" s="13"/>
      <c r="H54" s="13"/>
      <c r="I54" s="13"/>
      <c r="J54" s="13"/>
      <c r="K54" s="13">
        <v>32</v>
      </c>
      <c r="L54" s="13"/>
      <c r="M54" s="13"/>
      <c r="N54" s="13"/>
      <c r="O54" s="13"/>
      <c r="P54" s="13"/>
      <c r="Q54" s="13"/>
      <c r="R54" s="13"/>
      <c r="S54" s="13"/>
      <c r="T54" s="13"/>
      <c r="U54" s="13">
        <v>1</v>
      </c>
      <c r="V54" s="13"/>
      <c r="W54" s="13">
        <v>33</v>
      </c>
    </row>
    <row r="55" spans="1:23">
      <c r="D55" t="s">
        <v>107</v>
      </c>
      <c r="E55" s="12">
        <v>40834</v>
      </c>
      <c r="F55" s="13">
        <v>2</v>
      </c>
      <c r="G55" s="13"/>
      <c r="H55" s="13"/>
      <c r="I55" s="13"/>
      <c r="J55" s="13"/>
      <c r="K55" s="13">
        <v>28</v>
      </c>
      <c r="L55" s="13"/>
      <c r="M55" s="13">
        <v>2</v>
      </c>
      <c r="N55" s="13"/>
      <c r="O55" s="13"/>
      <c r="P55" s="13"/>
      <c r="Q55" s="13"/>
      <c r="R55" s="13"/>
      <c r="S55" s="13"/>
      <c r="T55" s="13"/>
      <c r="U55" s="13"/>
      <c r="V55" s="13"/>
      <c r="W55" s="13">
        <v>32</v>
      </c>
    </row>
    <row r="56" spans="1:23">
      <c r="B56">
        <v>24.556349999999998</v>
      </c>
      <c r="C56">
        <v>112.10411000000001</v>
      </c>
      <c r="D56" t="s">
        <v>104</v>
      </c>
      <c r="E56" s="12">
        <v>40834</v>
      </c>
      <c r="F56" s="13"/>
      <c r="G56" s="13">
        <v>1</v>
      </c>
      <c r="H56" s="13"/>
      <c r="I56" s="13"/>
      <c r="J56" s="13"/>
      <c r="K56" s="13"/>
      <c r="L56" s="13"/>
      <c r="M56" s="13"/>
      <c r="N56" s="13"/>
      <c r="O56" s="13"/>
      <c r="P56" s="13"/>
      <c r="Q56" s="13"/>
      <c r="R56" s="13"/>
      <c r="S56" s="13"/>
      <c r="T56" s="13"/>
      <c r="U56" s="13"/>
      <c r="V56" s="13"/>
      <c r="W56" s="13">
        <v>1</v>
      </c>
    </row>
    <row r="57" spans="1:23">
      <c r="C57">
        <v>112.10541000000001</v>
      </c>
      <c r="D57" t="s">
        <v>105</v>
      </c>
      <c r="E57" s="12">
        <v>40834</v>
      </c>
      <c r="F57" s="13"/>
      <c r="G57" s="13">
        <v>2</v>
      </c>
      <c r="H57" s="13"/>
      <c r="I57" s="13"/>
      <c r="J57" s="13"/>
      <c r="K57" s="13">
        <v>9</v>
      </c>
      <c r="L57" s="13"/>
      <c r="M57" s="13"/>
      <c r="N57" s="13"/>
      <c r="O57" s="13"/>
      <c r="P57" s="13"/>
      <c r="Q57" s="13"/>
      <c r="R57" s="13"/>
      <c r="S57" s="13"/>
      <c r="T57" s="13"/>
      <c r="U57" s="13"/>
      <c r="V57" s="13"/>
      <c r="W57" s="13">
        <v>11</v>
      </c>
    </row>
    <row r="58" spans="1:23">
      <c r="C58">
        <v>112.18040999999999</v>
      </c>
      <c r="D58" t="s">
        <v>101</v>
      </c>
      <c r="E58" s="12">
        <v>40834</v>
      </c>
      <c r="F58" s="13"/>
      <c r="G58" s="13"/>
      <c r="H58" s="13"/>
      <c r="I58" s="13"/>
      <c r="J58" s="13"/>
      <c r="K58" s="13">
        <v>24</v>
      </c>
      <c r="L58" s="13"/>
      <c r="M58" s="13">
        <v>4</v>
      </c>
      <c r="N58" s="13"/>
      <c r="O58" s="13"/>
      <c r="P58" s="13">
        <v>3</v>
      </c>
      <c r="Q58" s="13"/>
      <c r="R58" s="13"/>
      <c r="S58" s="13"/>
      <c r="T58" s="13"/>
      <c r="U58" s="13"/>
      <c r="V58" s="13"/>
      <c r="W58" s="13">
        <v>31</v>
      </c>
    </row>
    <row r="59" spans="1:23">
      <c r="B59">
        <v>24.557410000000001</v>
      </c>
      <c r="C59">
        <v>112.10271</v>
      </c>
      <c r="D59" t="s">
        <v>100</v>
      </c>
      <c r="E59" s="12">
        <v>40826</v>
      </c>
      <c r="F59" s="13"/>
      <c r="G59" s="13">
        <v>3</v>
      </c>
      <c r="H59" s="13">
        <v>3</v>
      </c>
      <c r="I59" s="13"/>
      <c r="J59" s="13"/>
      <c r="K59" s="13">
        <v>10</v>
      </c>
      <c r="L59" s="13"/>
      <c r="M59" s="13"/>
      <c r="N59" s="13"/>
      <c r="O59" s="13">
        <v>3</v>
      </c>
      <c r="P59" s="13">
        <v>2</v>
      </c>
      <c r="Q59" s="13"/>
      <c r="R59" s="13"/>
      <c r="S59" s="13"/>
      <c r="T59" s="13"/>
      <c r="U59" s="13"/>
      <c r="V59" s="13"/>
      <c r="W59" s="13">
        <v>21</v>
      </c>
    </row>
    <row r="60" spans="1:23">
      <c r="B60">
        <v>24.557549999999999</v>
      </c>
      <c r="C60">
        <v>112.10275</v>
      </c>
      <c r="D60" t="s">
        <v>101</v>
      </c>
      <c r="E60" s="12">
        <v>40829</v>
      </c>
      <c r="F60" s="13"/>
      <c r="G60" s="13"/>
      <c r="H60" s="13"/>
      <c r="I60" s="13"/>
      <c r="J60" s="13"/>
      <c r="K60" s="13">
        <v>10</v>
      </c>
      <c r="L60" s="13"/>
      <c r="M60" s="13">
        <v>1</v>
      </c>
      <c r="N60" s="13"/>
      <c r="O60" s="13"/>
      <c r="P60" s="13"/>
      <c r="Q60" s="13"/>
      <c r="R60" s="13"/>
      <c r="S60" s="13"/>
      <c r="T60" s="13"/>
      <c r="U60" s="13"/>
      <c r="V60" s="13"/>
      <c r="W60" s="13">
        <v>11</v>
      </c>
    </row>
    <row r="61" spans="1:23">
      <c r="D61" t="s">
        <v>103</v>
      </c>
      <c r="E61" s="12">
        <v>40829</v>
      </c>
      <c r="F61" s="13"/>
      <c r="G61" s="13"/>
      <c r="H61" s="13"/>
      <c r="I61" s="13"/>
      <c r="J61" s="13"/>
      <c r="K61" s="13">
        <v>12</v>
      </c>
      <c r="L61" s="13"/>
      <c r="M61" s="13">
        <v>4</v>
      </c>
      <c r="N61" s="13"/>
      <c r="O61" s="13"/>
      <c r="P61" s="13">
        <v>2</v>
      </c>
      <c r="Q61" s="13"/>
      <c r="R61" s="13"/>
      <c r="S61" s="13"/>
      <c r="T61" s="13"/>
      <c r="U61" s="13"/>
      <c r="V61" s="13"/>
      <c r="W61" s="13">
        <v>18</v>
      </c>
    </row>
    <row r="62" spans="1:23">
      <c r="D62" t="s">
        <v>104</v>
      </c>
      <c r="E62" s="12">
        <v>40829</v>
      </c>
      <c r="F62" s="13"/>
      <c r="G62" s="13">
        <v>3</v>
      </c>
      <c r="H62" s="13"/>
      <c r="I62" s="13"/>
      <c r="J62" s="13">
        <v>2</v>
      </c>
      <c r="K62" s="13">
        <v>11</v>
      </c>
      <c r="L62" s="13"/>
      <c r="M62" s="13">
        <v>3</v>
      </c>
      <c r="N62" s="13"/>
      <c r="O62" s="13"/>
      <c r="P62" s="13"/>
      <c r="Q62" s="13"/>
      <c r="R62" s="13"/>
      <c r="S62" s="13"/>
      <c r="T62" s="13"/>
      <c r="U62" s="13">
        <v>2</v>
      </c>
      <c r="V62" s="13"/>
      <c r="W62" s="13">
        <v>21</v>
      </c>
    </row>
    <row r="63" spans="1:23">
      <c r="D63" t="s">
        <v>105</v>
      </c>
      <c r="E63" s="12">
        <v>40829</v>
      </c>
      <c r="F63" s="13"/>
      <c r="G63" s="13"/>
      <c r="H63" s="13"/>
      <c r="I63" s="13"/>
      <c r="J63" s="13"/>
      <c r="K63" s="13">
        <v>6</v>
      </c>
      <c r="L63" s="13"/>
      <c r="M63" s="13"/>
      <c r="N63" s="13"/>
      <c r="O63" s="13"/>
      <c r="P63" s="13"/>
      <c r="Q63" s="13"/>
      <c r="R63" s="13"/>
      <c r="S63" s="13"/>
      <c r="T63" s="13"/>
      <c r="U63" s="13">
        <v>1</v>
      </c>
      <c r="V63" s="13"/>
      <c r="W63" s="13">
        <v>7</v>
      </c>
    </row>
    <row r="64" spans="1:23">
      <c r="B64">
        <v>24.557670000000002</v>
      </c>
      <c r="C64">
        <v>112.10419</v>
      </c>
      <c r="D64" t="s">
        <v>101</v>
      </c>
      <c r="E64" s="12">
        <v>40826</v>
      </c>
      <c r="F64" s="13"/>
      <c r="G64" s="13"/>
      <c r="H64" s="13">
        <v>3</v>
      </c>
      <c r="I64" s="13"/>
      <c r="J64" s="13"/>
      <c r="K64" s="13">
        <v>55</v>
      </c>
      <c r="L64" s="13">
        <v>2</v>
      </c>
      <c r="M64" s="13">
        <v>1</v>
      </c>
      <c r="N64" s="13"/>
      <c r="O64" s="13"/>
      <c r="P64" s="13"/>
      <c r="Q64" s="13"/>
      <c r="R64" s="13"/>
      <c r="S64" s="13"/>
      <c r="T64" s="13"/>
      <c r="U64" s="13"/>
      <c r="V64" s="13"/>
      <c r="W64" s="13">
        <v>61</v>
      </c>
    </row>
    <row r="65" spans="1:23">
      <c r="C65">
        <v>112.10814999999999</v>
      </c>
      <c r="D65" t="s">
        <v>103</v>
      </c>
      <c r="E65" s="12">
        <v>40826</v>
      </c>
      <c r="F65" s="13"/>
      <c r="G65" s="13"/>
      <c r="H65" s="13"/>
      <c r="I65" s="13"/>
      <c r="J65" s="13"/>
      <c r="K65" s="13">
        <v>30</v>
      </c>
      <c r="L65" s="13"/>
      <c r="M65" s="13">
        <v>4</v>
      </c>
      <c r="N65" s="13"/>
      <c r="O65" s="13"/>
      <c r="P65" s="13"/>
      <c r="Q65" s="13"/>
      <c r="R65" s="13"/>
      <c r="S65" s="13"/>
      <c r="T65" s="13"/>
      <c r="U65" s="13"/>
      <c r="V65" s="13"/>
      <c r="W65" s="13">
        <v>34</v>
      </c>
    </row>
    <row r="66" spans="1:23">
      <c r="B66">
        <v>24.557729999999999</v>
      </c>
      <c r="C66">
        <v>112.10432</v>
      </c>
      <c r="D66" t="s">
        <v>108</v>
      </c>
      <c r="E66" s="12">
        <v>40826</v>
      </c>
      <c r="F66" s="13"/>
      <c r="G66" s="13">
        <v>1</v>
      </c>
      <c r="H66" s="13">
        <v>1</v>
      </c>
      <c r="I66" s="13"/>
      <c r="J66" s="13">
        <v>3</v>
      </c>
      <c r="K66" s="13">
        <v>83</v>
      </c>
      <c r="L66" s="13">
        <v>1</v>
      </c>
      <c r="M66" s="13"/>
      <c r="N66" s="13"/>
      <c r="O66" s="13"/>
      <c r="P66" s="13">
        <v>2</v>
      </c>
      <c r="Q66" s="13"/>
      <c r="R66" s="13"/>
      <c r="S66" s="13"/>
      <c r="T66" s="13"/>
      <c r="U66" s="13">
        <v>1</v>
      </c>
      <c r="V66" s="13"/>
      <c r="W66" s="13">
        <v>92</v>
      </c>
    </row>
    <row r="67" spans="1:23">
      <c r="D67" t="s">
        <v>100</v>
      </c>
      <c r="E67" s="12">
        <v>40826</v>
      </c>
      <c r="F67" s="13"/>
      <c r="G67" s="13">
        <v>4</v>
      </c>
      <c r="H67" s="13"/>
      <c r="I67" s="13"/>
      <c r="J67" s="13"/>
      <c r="K67" s="13">
        <v>50</v>
      </c>
      <c r="L67" s="13"/>
      <c r="M67" s="13">
        <v>3</v>
      </c>
      <c r="N67" s="13"/>
      <c r="O67" s="13"/>
      <c r="P67" s="13"/>
      <c r="Q67" s="13"/>
      <c r="R67" s="13"/>
      <c r="S67" s="13"/>
      <c r="T67" s="13"/>
      <c r="U67" s="13"/>
      <c r="V67" s="13"/>
      <c r="W67" s="13">
        <v>57</v>
      </c>
    </row>
    <row r="68" spans="1:23">
      <c r="B68">
        <v>24.56898</v>
      </c>
      <c r="C68">
        <v>112.10366</v>
      </c>
      <c r="D68" t="s">
        <v>100</v>
      </c>
      <c r="E68" s="12">
        <v>40829</v>
      </c>
      <c r="F68" s="13"/>
      <c r="G68" s="13"/>
      <c r="H68" s="13">
        <v>3</v>
      </c>
      <c r="I68" s="13"/>
      <c r="J68" s="13"/>
      <c r="K68" s="13"/>
      <c r="L68" s="13"/>
      <c r="M68" s="13">
        <v>5</v>
      </c>
      <c r="N68" s="13"/>
      <c r="O68" s="13"/>
      <c r="P68" s="13"/>
      <c r="Q68" s="13"/>
      <c r="R68" s="13"/>
      <c r="S68" s="13"/>
      <c r="T68" s="13"/>
      <c r="U68" s="13"/>
      <c r="V68" s="13"/>
      <c r="W68" s="13">
        <v>8</v>
      </c>
    </row>
    <row r="69" spans="1:23">
      <c r="B69">
        <v>24.573450000000001</v>
      </c>
      <c r="C69">
        <v>112.10563</v>
      </c>
      <c r="D69" t="s">
        <v>108</v>
      </c>
      <c r="E69" s="12">
        <v>40834</v>
      </c>
      <c r="F69" s="13"/>
      <c r="G69" s="13"/>
      <c r="H69" s="13"/>
      <c r="I69" s="13"/>
      <c r="J69" s="13"/>
      <c r="K69" s="13">
        <v>4</v>
      </c>
      <c r="L69" s="13"/>
      <c r="M69" s="13">
        <v>2</v>
      </c>
      <c r="N69" s="13"/>
      <c r="O69" s="13"/>
      <c r="P69" s="13"/>
      <c r="Q69" s="13"/>
      <c r="R69" s="13"/>
      <c r="S69" s="13"/>
      <c r="T69" s="13"/>
      <c r="U69" s="13"/>
      <c r="V69" s="13"/>
      <c r="W69" s="13">
        <v>6</v>
      </c>
    </row>
    <row r="70" spans="1:23">
      <c r="D70" t="s">
        <v>107</v>
      </c>
      <c r="E70" s="12">
        <v>40834</v>
      </c>
      <c r="F70" s="13"/>
      <c r="G70" s="13"/>
      <c r="H70" s="13">
        <v>1</v>
      </c>
      <c r="I70" s="13"/>
      <c r="J70" s="13"/>
      <c r="K70" s="13">
        <v>1</v>
      </c>
      <c r="L70" s="13"/>
      <c r="M70" s="13">
        <v>2</v>
      </c>
      <c r="N70" s="13"/>
      <c r="O70" s="13"/>
      <c r="P70" s="13"/>
      <c r="Q70" s="13"/>
      <c r="R70" s="13"/>
      <c r="S70" s="13"/>
      <c r="T70" s="13"/>
      <c r="U70" s="13"/>
      <c r="V70" s="13"/>
      <c r="W70" s="13">
        <v>4</v>
      </c>
    </row>
    <row r="71" spans="1:23">
      <c r="B71">
        <v>24.573460000000001</v>
      </c>
      <c r="C71">
        <v>112.10460999999999</v>
      </c>
      <c r="D71" t="s">
        <v>103</v>
      </c>
      <c r="E71" s="12">
        <v>40834</v>
      </c>
      <c r="F71" s="13"/>
      <c r="G71" s="13"/>
      <c r="H71" s="13"/>
      <c r="I71" s="13"/>
      <c r="J71" s="13"/>
      <c r="K71" s="13">
        <v>5</v>
      </c>
      <c r="L71" s="13"/>
      <c r="M71" s="13"/>
      <c r="N71" s="13"/>
      <c r="O71" s="13"/>
      <c r="P71" s="13">
        <v>3</v>
      </c>
      <c r="Q71" s="13"/>
      <c r="R71" s="13"/>
      <c r="S71" s="13"/>
      <c r="T71" s="13"/>
      <c r="U71" s="13">
        <v>2</v>
      </c>
      <c r="V71" s="13"/>
      <c r="W71" s="13">
        <v>10</v>
      </c>
    </row>
    <row r="72" spans="1:23">
      <c r="C72">
        <v>112.10561</v>
      </c>
      <c r="D72" t="s">
        <v>104</v>
      </c>
      <c r="E72" s="12">
        <v>40834</v>
      </c>
      <c r="F72" s="13"/>
      <c r="G72" s="13"/>
      <c r="H72" s="13"/>
      <c r="I72" s="13"/>
      <c r="J72" s="13"/>
      <c r="K72" s="13">
        <v>24</v>
      </c>
      <c r="L72" s="13"/>
      <c r="M72" s="13">
        <v>7</v>
      </c>
      <c r="N72" s="13"/>
      <c r="O72" s="13"/>
      <c r="P72" s="13">
        <v>50</v>
      </c>
      <c r="Q72" s="13"/>
      <c r="R72" s="13"/>
      <c r="S72" s="13"/>
      <c r="T72" s="13"/>
      <c r="U72" s="13"/>
      <c r="V72" s="13"/>
      <c r="W72" s="13">
        <v>81</v>
      </c>
    </row>
    <row r="73" spans="1:23">
      <c r="A73" t="s">
        <v>117</v>
      </c>
      <c r="B73">
        <v>24.55893</v>
      </c>
      <c r="C73">
        <v>112.17547</v>
      </c>
      <c r="D73" t="s">
        <v>101</v>
      </c>
      <c r="E73" s="12">
        <v>40833</v>
      </c>
      <c r="F73" s="13"/>
      <c r="G73" s="13">
        <v>1</v>
      </c>
      <c r="H73" s="13">
        <v>3</v>
      </c>
      <c r="I73" s="13"/>
      <c r="J73" s="13"/>
      <c r="K73" s="13">
        <v>23</v>
      </c>
      <c r="L73" s="13">
        <v>51</v>
      </c>
      <c r="M73" s="13">
        <v>20</v>
      </c>
      <c r="N73" s="13"/>
      <c r="O73" s="13"/>
      <c r="P73" s="13"/>
      <c r="Q73" s="13"/>
      <c r="R73" s="13"/>
      <c r="S73" s="13"/>
      <c r="T73" s="13"/>
      <c r="U73" s="13"/>
      <c r="V73" s="13"/>
      <c r="W73" s="13">
        <v>98</v>
      </c>
    </row>
    <row r="74" spans="1:23">
      <c r="B74">
        <v>24.65401</v>
      </c>
      <c r="C74">
        <v>112.18106</v>
      </c>
      <c r="D74" t="s">
        <v>108</v>
      </c>
      <c r="E74" s="12">
        <v>40833</v>
      </c>
      <c r="F74" s="13"/>
      <c r="G74" s="13">
        <v>2</v>
      </c>
      <c r="H74" s="13">
        <v>1</v>
      </c>
      <c r="I74" s="13"/>
      <c r="J74" s="13"/>
      <c r="K74" s="13">
        <v>15</v>
      </c>
      <c r="L74" s="13"/>
      <c r="M74" s="13"/>
      <c r="N74" s="13"/>
      <c r="O74" s="13">
        <v>130</v>
      </c>
      <c r="P74" s="13">
        <v>54</v>
      </c>
      <c r="Q74" s="13">
        <v>3</v>
      </c>
      <c r="R74" s="13">
        <v>3</v>
      </c>
      <c r="S74" s="13"/>
      <c r="T74" s="13"/>
      <c r="U74" s="13">
        <v>1</v>
      </c>
      <c r="V74" s="13"/>
      <c r="W74" s="13">
        <v>209</v>
      </c>
    </row>
    <row r="75" spans="1:23">
      <c r="B75">
        <v>24.654489999999999</v>
      </c>
      <c r="C75">
        <v>112.18053</v>
      </c>
      <c r="D75" t="s">
        <v>103</v>
      </c>
      <c r="E75" s="12">
        <v>40834</v>
      </c>
      <c r="F75" s="13"/>
      <c r="G75" s="13"/>
      <c r="H75" s="13"/>
      <c r="I75" s="13"/>
      <c r="J75" s="13"/>
      <c r="K75" s="13"/>
      <c r="L75" s="13"/>
      <c r="M75" s="13">
        <v>2</v>
      </c>
      <c r="N75" s="13"/>
      <c r="O75" s="13">
        <v>2</v>
      </c>
      <c r="P75" s="13">
        <v>250</v>
      </c>
      <c r="Q75" s="13"/>
      <c r="R75" s="13"/>
      <c r="S75" s="13"/>
      <c r="T75" s="13"/>
      <c r="U75" s="13">
        <v>2</v>
      </c>
      <c r="V75" s="13"/>
      <c r="W75" s="13">
        <v>256</v>
      </c>
    </row>
    <row r="76" spans="1:23">
      <c r="B76">
        <v>24.65823</v>
      </c>
      <c r="C76">
        <v>112.17747</v>
      </c>
      <c r="D76" t="s">
        <v>108</v>
      </c>
      <c r="E76" s="12">
        <v>40833</v>
      </c>
      <c r="F76" s="13"/>
      <c r="G76" s="13"/>
      <c r="H76" s="13">
        <v>4</v>
      </c>
      <c r="I76" s="13"/>
      <c r="J76" s="13"/>
      <c r="K76" s="13">
        <v>2</v>
      </c>
      <c r="L76" s="13">
        <v>480</v>
      </c>
      <c r="M76" s="13">
        <v>14</v>
      </c>
      <c r="N76" s="13"/>
      <c r="O76" s="13">
        <v>1</v>
      </c>
      <c r="P76" s="13"/>
      <c r="Q76" s="13"/>
      <c r="R76" s="13"/>
      <c r="S76" s="13"/>
      <c r="T76" s="13"/>
      <c r="U76" s="13"/>
      <c r="V76" s="13"/>
      <c r="W76" s="13">
        <v>501</v>
      </c>
    </row>
    <row r="77" spans="1:23">
      <c r="D77" t="s">
        <v>100</v>
      </c>
      <c r="E77" s="12">
        <v>40833</v>
      </c>
      <c r="F77" s="13"/>
      <c r="G77" s="13"/>
      <c r="H77" s="13">
        <v>1</v>
      </c>
      <c r="I77" s="13"/>
      <c r="J77" s="13"/>
      <c r="K77" s="13">
        <v>7</v>
      </c>
      <c r="L77" s="13">
        <v>500</v>
      </c>
      <c r="M77" s="13">
        <v>10</v>
      </c>
      <c r="N77" s="13"/>
      <c r="O77" s="13"/>
      <c r="P77" s="13">
        <v>3</v>
      </c>
      <c r="Q77" s="13"/>
      <c r="R77" s="13"/>
      <c r="S77" s="13"/>
      <c r="T77" s="13"/>
      <c r="U77" s="13">
        <v>1</v>
      </c>
      <c r="V77" s="13"/>
      <c r="W77" s="13">
        <v>522</v>
      </c>
    </row>
    <row r="78" spans="1:23">
      <c r="B78">
        <v>24.658300000000001</v>
      </c>
      <c r="C78">
        <v>112.17747</v>
      </c>
      <c r="D78" t="s">
        <v>107</v>
      </c>
      <c r="E78" s="12">
        <v>40833</v>
      </c>
      <c r="F78" s="13"/>
      <c r="G78" s="13"/>
      <c r="H78" s="13"/>
      <c r="I78" s="13"/>
      <c r="J78" s="13">
        <v>2</v>
      </c>
      <c r="K78" s="13"/>
      <c r="L78" s="13">
        <v>54</v>
      </c>
      <c r="M78" s="13">
        <v>7</v>
      </c>
      <c r="N78" s="13"/>
      <c r="O78" s="13">
        <v>5</v>
      </c>
      <c r="P78" s="13">
        <v>1</v>
      </c>
      <c r="Q78" s="13"/>
      <c r="R78" s="13"/>
      <c r="S78" s="13"/>
      <c r="T78" s="13"/>
      <c r="U78" s="13">
        <v>1</v>
      </c>
      <c r="V78" s="13"/>
      <c r="W78" s="13">
        <v>70</v>
      </c>
    </row>
    <row r="79" spans="1:23">
      <c r="B79">
        <v>24.658429999999999</v>
      </c>
      <c r="C79">
        <v>112.17842</v>
      </c>
      <c r="D79" t="s">
        <v>103</v>
      </c>
      <c r="E79" s="12">
        <v>40834</v>
      </c>
      <c r="F79" s="13"/>
      <c r="G79" s="13">
        <v>1</v>
      </c>
      <c r="H79" s="13"/>
      <c r="I79" s="13"/>
      <c r="J79" s="13">
        <v>3</v>
      </c>
      <c r="K79" s="13">
        <v>7</v>
      </c>
      <c r="L79" s="13">
        <v>11</v>
      </c>
      <c r="M79" s="13">
        <v>8</v>
      </c>
      <c r="N79" s="13"/>
      <c r="O79" s="13"/>
      <c r="P79" s="13"/>
      <c r="Q79" s="13"/>
      <c r="R79" s="13"/>
      <c r="S79" s="13"/>
      <c r="T79" s="13"/>
      <c r="U79" s="13"/>
      <c r="V79" s="13"/>
      <c r="W79" s="13">
        <v>30</v>
      </c>
    </row>
    <row r="80" spans="1:23">
      <c r="B80">
        <v>24.658930000000002</v>
      </c>
      <c r="C80">
        <v>112.17043</v>
      </c>
      <c r="D80" t="s">
        <v>104</v>
      </c>
      <c r="E80" s="12">
        <v>40833</v>
      </c>
      <c r="F80" s="13"/>
      <c r="G80" s="13">
        <v>1</v>
      </c>
      <c r="H80" s="13"/>
      <c r="I80" s="13"/>
      <c r="J80" s="13"/>
      <c r="K80" s="13">
        <v>21</v>
      </c>
      <c r="L80" s="13">
        <v>375</v>
      </c>
      <c r="M80" s="13">
        <v>5</v>
      </c>
      <c r="N80" s="13"/>
      <c r="O80" s="13"/>
      <c r="P80" s="13"/>
      <c r="Q80" s="13"/>
      <c r="R80" s="13"/>
      <c r="S80" s="13"/>
      <c r="T80" s="13"/>
      <c r="U80" s="13"/>
      <c r="V80" s="13"/>
      <c r="W80" s="13">
        <v>402</v>
      </c>
    </row>
    <row r="81" spans="2:23">
      <c r="C81">
        <v>112.17543000000001</v>
      </c>
      <c r="D81" t="s">
        <v>105</v>
      </c>
      <c r="E81" s="12">
        <v>40833</v>
      </c>
      <c r="F81" s="13"/>
      <c r="G81" s="13"/>
      <c r="H81" s="13"/>
      <c r="I81" s="13"/>
      <c r="J81" s="13"/>
      <c r="K81" s="13"/>
      <c r="L81" s="13">
        <v>34</v>
      </c>
      <c r="M81" s="13"/>
      <c r="N81" s="13">
        <v>3</v>
      </c>
      <c r="O81" s="13">
        <v>7</v>
      </c>
      <c r="P81" s="13"/>
      <c r="Q81" s="13"/>
      <c r="R81" s="13"/>
      <c r="S81" s="13"/>
      <c r="T81" s="13"/>
      <c r="U81" s="13"/>
      <c r="V81" s="13"/>
      <c r="W81" s="13">
        <v>44</v>
      </c>
    </row>
    <row r="82" spans="2:23">
      <c r="B82">
        <v>24.659009999999999</v>
      </c>
      <c r="C82">
        <v>112.1806</v>
      </c>
      <c r="D82" t="s">
        <v>107</v>
      </c>
      <c r="E82" s="12">
        <v>40833</v>
      </c>
      <c r="F82" s="13"/>
      <c r="G82" s="13"/>
      <c r="H82" s="13">
        <v>3</v>
      </c>
      <c r="I82" s="13"/>
      <c r="J82" s="13"/>
      <c r="K82" s="13">
        <v>1</v>
      </c>
      <c r="L82" s="13"/>
      <c r="M82" s="13">
        <v>2</v>
      </c>
      <c r="N82" s="13"/>
      <c r="O82" s="13">
        <v>2</v>
      </c>
      <c r="P82" s="13">
        <v>375</v>
      </c>
      <c r="Q82" s="13"/>
      <c r="R82" s="13">
        <v>3</v>
      </c>
      <c r="S82" s="13"/>
      <c r="T82" s="13"/>
      <c r="U82" s="13">
        <v>2</v>
      </c>
      <c r="V82" s="13"/>
      <c r="W82" s="13">
        <v>388</v>
      </c>
    </row>
    <row r="83" spans="2:23">
      <c r="B83">
        <v>24.659490000000002</v>
      </c>
      <c r="C83">
        <v>112.18053</v>
      </c>
      <c r="D83" t="s">
        <v>101</v>
      </c>
      <c r="E83" s="12">
        <v>40833</v>
      </c>
      <c r="F83" s="13"/>
      <c r="G83" s="13"/>
      <c r="H83" s="13"/>
      <c r="I83" s="13"/>
      <c r="J83" s="13"/>
      <c r="K83" s="13">
        <v>59</v>
      </c>
      <c r="L83" s="13"/>
      <c r="M83" s="13">
        <v>1</v>
      </c>
      <c r="N83" s="13"/>
      <c r="O83" s="13"/>
      <c r="P83" s="13">
        <v>28</v>
      </c>
      <c r="Q83" s="13"/>
      <c r="R83" s="13"/>
      <c r="S83" s="13"/>
      <c r="T83" s="13"/>
      <c r="U83" s="13"/>
      <c r="V83" s="13"/>
      <c r="W83" s="13">
        <v>88</v>
      </c>
    </row>
    <row r="84" spans="2:23">
      <c r="D84" t="s">
        <v>104</v>
      </c>
      <c r="E84" s="12">
        <v>40833</v>
      </c>
      <c r="F84" s="13"/>
      <c r="G84" s="13"/>
      <c r="H84" s="13">
        <v>5</v>
      </c>
      <c r="I84" s="13"/>
      <c r="J84" s="13"/>
      <c r="K84" s="13">
        <v>12</v>
      </c>
      <c r="L84" s="13"/>
      <c r="M84" s="13"/>
      <c r="N84" s="13"/>
      <c r="O84" s="13"/>
      <c r="P84" s="13"/>
      <c r="Q84" s="13"/>
      <c r="R84" s="13"/>
      <c r="S84" s="13"/>
      <c r="T84" s="13"/>
      <c r="U84" s="13">
        <v>6</v>
      </c>
      <c r="V84" s="13"/>
      <c r="W84" s="13">
        <v>23</v>
      </c>
    </row>
    <row r="85" spans="2:23">
      <c r="C85">
        <v>112.18053999999999</v>
      </c>
      <c r="D85" t="s">
        <v>105</v>
      </c>
      <c r="E85" s="12">
        <v>40833</v>
      </c>
      <c r="F85" s="13"/>
      <c r="G85" s="13"/>
      <c r="H85" s="13"/>
      <c r="I85" s="13"/>
      <c r="J85" s="13"/>
      <c r="K85" s="13">
        <v>7</v>
      </c>
      <c r="L85" s="13"/>
      <c r="M85" s="13"/>
      <c r="N85" s="13"/>
      <c r="O85" s="13"/>
      <c r="P85" s="13"/>
      <c r="Q85" s="13"/>
      <c r="R85" s="13"/>
      <c r="S85" s="13"/>
      <c r="T85" s="13"/>
      <c r="U85" s="13">
        <v>3</v>
      </c>
      <c r="V85" s="13"/>
      <c r="W85" s="13">
        <v>10</v>
      </c>
    </row>
    <row r="86" spans="2:23">
      <c r="B86">
        <v>24.660240000000002</v>
      </c>
      <c r="C86">
        <v>112.17919000000001</v>
      </c>
      <c r="D86" t="s">
        <v>108</v>
      </c>
      <c r="E86" s="12">
        <v>40831</v>
      </c>
      <c r="F86" s="13"/>
      <c r="G86" s="13"/>
      <c r="H86" s="13">
        <v>1</v>
      </c>
      <c r="I86" s="13"/>
      <c r="J86" s="13"/>
      <c r="K86" s="13">
        <v>7</v>
      </c>
      <c r="L86" s="13"/>
      <c r="M86" s="13"/>
      <c r="N86" s="13"/>
      <c r="O86" s="13"/>
      <c r="P86" s="13"/>
      <c r="Q86" s="13"/>
      <c r="R86" s="13"/>
      <c r="S86" s="13"/>
      <c r="T86" s="13"/>
      <c r="U86" s="13"/>
      <c r="V86" s="13"/>
      <c r="W86" s="13">
        <v>8</v>
      </c>
    </row>
    <row r="87" spans="2:23">
      <c r="D87" t="s">
        <v>107</v>
      </c>
      <c r="E87" s="12">
        <v>40831</v>
      </c>
      <c r="F87" s="13"/>
      <c r="G87" s="13"/>
      <c r="H87" s="13">
        <v>3</v>
      </c>
      <c r="I87" s="13"/>
      <c r="J87" s="13"/>
      <c r="K87" s="13">
        <v>5</v>
      </c>
      <c r="L87" s="13"/>
      <c r="M87" s="13">
        <v>1</v>
      </c>
      <c r="N87" s="13"/>
      <c r="O87" s="13"/>
      <c r="P87" s="13">
        <v>6</v>
      </c>
      <c r="Q87" s="13"/>
      <c r="R87" s="13"/>
      <c r="S87" s="13"/>
      <c r="T87" s="13"/>
      <c r="U87" s="13"/>
      <c r="V87" s="13"/>
      <c r="W87" s="13">
        <v>15</v>
      </c>
    </row>
    <row r="88" spans="2:23">
      <c r="D88" t="s">
        <v>100</v>
      </c>
      <c r="E88" s="12">
        <v>40831</v>
      </c>
      <c r="F88" s="13"/>
      <c r="G88" s="13"/>
      <c r="H88" s="13">
        <v>2</v>
      </c>
      <c r="I88" s="13"/>
      <c r="J88" s="13"/>
      <c r="K88" s="13">
        <v>6</v>
      </c>
      <c r="L88" s="13"/>
      <c r="M88" s="13"/>
      <c r="N88" s="13"/>
      <c r="O88" s="13">
        <v>2</v>
      </c>
      <c r="P88" s="13">
        <v>5</v>
      </c>
      <c r="Q88" s="13"/>
      <c r="R88" s="13"/>
      <c r="S88" s="13"/>
      <c r="T88" s="13"/>
      <c r="U88" s="13"/>
      <c r="V88" s="13"/>
      <c r="W88" s="13">
        <v>15</v>
      </c>
    </row>
    <row r="89" spans="2:23">
      <c r="B89">
        <v>24.660520000000002</v>
      </c>
      <c r="C89">
        <v>112.17905</v>
      </c>
      <c r="D89" t="s">
        <v>103</v>
      </c>
      <c r="E89" s="12">
        <v>40831</v>
      </c>
      <c r="F89" s="13"/>
      <c r="G89" s="13"/>
      <c r="H89" s="13">
        <v>1</v>
      </c>
      <c r="I89" s="13"/>
      <c r="J89" s="13"/>
      <c r="K89" s="13">
        <v>2</v>
      </c>
      <c r="L89" s="13"/>
      <c r="M89" s="13"/>
      <c r="N89" s="13"/>
      <c r="O89" s="13"/>
      <c r="P89" s="13"/>
      <c r="Q89" s="13"/>
      <c r="R89" s="13"/>
      <c r="S89" s="13"/>
      <c r="T89" s="13">
        <v>3</v>
      </c>
      <c r="U89" s="13"/>
      <c r="V89" s="13"/>
      <c r="W89" s="13">
        <v>6</v>
      </c>
    </row>
    <row r="90" spans="2:23">
      <c r="B90">
        <v>24.660530000000001</v>
      </c>
      <c r="C90">
        <v>112.17905</v>
      </c>
      <c r="D90" t="s">
        <v>101</v>
      </c>
      <c r="E90" s="12">
        <v>40831</v>
      </c>
      <c r="F90" s="13"/>
      <c r="G90" s="13"/>
      <c r="H90" s="13">
        <v>2</v>
      </c>
      <c r="I90" s="13"/>
      <c r="J90" s="13"/>
      <c r="K90" s="13"/>
      <c r="L90" s="13"/>
      <c r="M90" s="13">
        <v>1</v>
      </c>
      <c r="N90" s="13"/>
      <c r="O90" s="13"/>
      <c r="P90" s="13"/>
      <c r="Q90" s="13"/>
      <c r="R90" s="13"/>
      <c r="S90" s="13"/>
      <c r="T90" s="13"/>
      <c r="U90" s="13"/>
      <c r="V90" s="13"/>
      <c r="W90" s="13">
        <v>3</v>
      </c>
    </row>
    <row r="91" spans="2:23">
      <c r="D91" t="s">
        <v>104</v>
      </c>
      <c r="E91" s="12">
        <v>40831</v>
      </c>
      <c r="F91" s="13"/>
      <c r="G91" s="13"/>
      <c r="H91" s="13"/>
      <c r="I91" s="13"/>
      <c r="J91" s="13"/>
      <c r="K91" s="13">
        <v>3</v>
      </c>
      <c r="L91" s="13"/>
      <c r="M91" s="13"/>
      <c r="N91" s="13"/>
      <c r="O91" s="13">
        <v>3</v>
      </c>
      <c r="P91" s="13">
        <v>28</v>
      </c>
      <c r="Q91" s="13"/>
      <c r="R91" s="13">
        <v>2</v>
      </c>
      <c r="S91" s="13"/>
      <c r="T91" s="13"/>
      <c r="U91" s="13"/>
      <c r="V91" s="13"/>
      <c r="W91" s="13">
        <v>36</v>
      </c>
    </row>
    <row r="92" spans="2:23">
      <c r="D92" t="s">
        <v>105</v>
      </c>
      <c r="E92" s="12">
        <v>40831</v>
      </c>
      <c r="F92" s="13"/>
      <c r="G92" s="13"/>
      <c r="H92" s="13">
        <v>1</v>
      </c>
      <c r="I92" s="13"/>
      <c r="J92" s="13"/>
      <c r="K92" s="13"/>
      <c r="L92" s="13"/>
      <c r="M92" s="13"/>
      <c r="N92" s="13"/>
      <c r="O92" s="13">
        <v>6</v>
      </c>
      <c r="P92" s="13">
        <v>62</v>
      </c>
      <c r="Q92" s="13"/>
      <c r="R92" s="13"/>
      <c r="S92" s="13"/>
      <c r="T92" s="13"/>
      <c r="U92" s="13"/>
      <c r="V92" s="13"/>
      <c r="W92" s="13">
        <v>69</v>
      </c>
    </row>
    <row r="93" spans="2:23">
      <c r="B93">
        <v>24.661380000000001</v>
      </c>
      <c r="C93">
        <v>112.18131</v>
      </c>
      <c r="D93" t="s">
        <v>108</v>
      </c>
      <c r="E93" s="12">
        <v>40831</v>
      </c>
      <c r="F93" s="13"/>
      <c r="G93" s="13"/>
      <c r="H93" s="13">
        <v>5</v>
      </c>
      <c r="I93" s="13"/>
      <c r="J93" s="13"/>
      <c r="K93" s="13">
        <v>14</v>
      </c>
      <c r="L93" s="13"/>
      <c r="M93" s="13">
        <v>1</v>
      </c>
      <c r="N93" s="13"/>
      <c r="O93" s="13"/>
      <c r="P93" s="13"/>
      <c r="Q93" s="13"/>
      <c r="R93" s="13"/>
      <c r="S93" s="13"/>
      <c r="T93" s="13"/>
      <c r="U93" s="13"/>
      <c r="V93" s="13"/>
      <c r="W93" s="13">
        <v>20</v>
      </c>
    </row>
    <row r="94" spans="2:23">
      <c r="B94">
        <v>24.661519999999999</v>
      </c>
      <c r="C94">
        <v>112.18146</v>
      </c>
      <c r="D94" t="s">
        <v>104</v>
      </c>
      <c r="E94" s="12">
        <v>40831</v>
      </c>
      <c r="F94" s="13"/>
      <c r="G94" s="13"/>
      <c r="H94" s="13"/>
      <c r="I94" s="13"/>
      <c r="J94" s="13"/>
      <c r="K94" s="13">
        <v>13</v>
      </c>
      <c r="L94" s="13"/>
      <c r="M94" s="13"/>
      <c r="N94" s="13"/>
      <c r="O94" s="13"/>
      <c r="P94" s="13"/>
      <c r="Q94" s="13"/>
      <c r="R94" s="13"/>
      <c r="S94" s="13"/>
      <c r="T94" s="13"/>
      <c r="U94" s="13">
        <v>1</v>
      </c>
      <c r="V94" s="13"/>
      <c r="W94" s="13">
        <v>14</v>
      </c>
    </row>
    <row r="95" spans="2:23">
      <c r="D95" t="s">
        <v>105</v>
      </c>
      <c r="E95" s="12">
        <v>40831</v>
      </c>
      <c r="F95" s="13"/>
      <c r="G95" s="13"/>
      <c r="H95" s="13">
        <v>3</v>
      </c>
      <c r="I95" s="13"/>
      <c r="J95" s="13"/>
      <c r="K95" s="13">
        <v>2</v>
      </c>
      <c r="L95" s="13"/>
      <c r="M95" s="13"/>
      <c r="N95" s="13"/>
      <c r="O95" s="13"/>
      <c r="P95" s="13"/>
      <c r="Q95" s="13"/>
      <c r="R95" s="13"/>
      <c r="S95" s="13"/>
      <c r="T95" s="13"/>
      <c r="U95" s="13"/>
      <c r="V95" s="13"/>
      <c r="W95" s="13">
        <v>5</v>
      </c>
    </row>
    <row r="96" spans="2:23">
      <c r="C96">
        <v>112.48146</v>
      </c>
      <c r="D96" t="s">
        <v>101</v>
      </c>
      <c r="E96" s="12">
        <v>40831</v>
      </c>
      <c r="F96" s="13"/>
      <c r="G96" s="13"/>
      <c r="H96" s="13">
        <v>1</v>
      </c>
      <c r="I96" s="13"/>
      <c r="J96" s="13"/>
      <c r="K96" s="13"/>
      <c r="L96" s="13"/>
      <c r="M96" s="13"/>
      <c r="N96" s="13"/>
      <c r="O96" s="13"/>
      <c r="P96" s="13">
        <v>9</v>
      </c>
      <c r="Q96" s="13"/>
      <c r="R96" s="13"/>
      <c r="S96" s="13"/>
      <c r="T96" s="13"/>
      <c r="U96" s="13">
        <v>1</v>
      </c>
      <c r="V96" s="13"/>
      <c r="W96" s="13">
        <v>11</v>
      </c>
    </row>
    <row r="97" spans="1:23">
      <c r="B97">
        <v>24.66752</v>
      </c>
      <c r="C97">
        <v>112.10141</v>
      </c>
      <c r="D97" t="s">
        <v>103</v>
      </c>
      <c r="E97" s="12">
        <v>40831</v>
      </c>
      <c r="F97" s="13"/>
      <c r="G97" s="13"/>
      <c r="H97" s="13">
        <v>1</v>
      </c>
      <c r="I97" s="13"/>
      <c r="J97" s="13"/>
      <c r="K97" s="13">
        <v>3</v>
      </c>
      <c r="L97" s="13"/>
      <c r="M97" s="13">
        <v>1</v>
      </c>
      <c r="N97" s="13"/>
      <c r="O97" s="13"/>
      <c r="P97" s="13">
        <v>6</v>
      </c>
      <c r="Q97" s="13"/>
      <c r="R97" s="13"/>
      <c r="S97" s="13"/>
      <c r="T97" s="13"/>
      <c r="U97" s="13">
        <v>2</v>
      </c>
      <c r="V97" s="13"/>
      <c r="W97" s="13">
        <v>13</v>
      </c>
    </row>
    <row r="98" spans="1:23">
      <c r="A98" t="s">
        <v>91</v>
      </c>
      <c r="B98">
        <v>24.180530000000001</v>
      </c>
      <c r="C98" t="s">
        <v>119</v>
      </c>
      <c r="D98" t="s">
        <v>104</v>
      </c>
      <c r="E98" s="12">
        <v>40830</v>
      </c>
      <c r="F98" s="13"/>
      <c r="G98" s="13"/>
      <c r="H98" s="13"/>
      <c r="I98" s="13"/>
      <c r="J98" s="13"/>
      <c r="K98" s="13">
        <v>1</v>
      </c>
      <c r="L98" s="13"/>
      <c r="M98" s="13">
        <v>1</v>
      </c>
      <c r="N98" s="13"/>
      <c r="O98" s="13"/>
      <c r="P98" s="13"/>
      <c r="Q98" s="13"/>
      <c r="R98" s="13"/>
      <c r="S98" s="13"/>
      <c r="T98" s="13"/>
      <c r="U98" s="13"/>
      <c r="V98" s="13"/>
      <c r="W98" s="13">
        <v>2</v>
      </c>
    </row>
    <row r="99" spans="1:23">
      <c r="B99">
        <v>24.658999999999999</v>
      </c>
      <c r="C99">
        <v>112.18055</v>
      </c>
      <c r="D99" t="s">
        <v>103</v>
      </c>
      <c r="E99" s="12">
        <v>40830</v>
      </c>
      <c r="F99" s="13"/>
      <c r="G99" s="13"/>
      <c r="H99" s="13">
        <v>1</v>
      </c>
      <c r="I99" s="13"/>
      <c r="J99" s="13"/>
      <c r="K99" s="13">
        <v>4</v>
      </c>
      <c r="L99" s="13"/>
      <c r="M99" s="13"/>
      <c r="N99" s="13"/>
      <c r="O99" s="13"/>
      <c r="P99" s="13">
        <v>18</v>
      </c>
      <c r="Q99" s="13"/>
      <c r="R99" s="13"/>
      <c r="S99" s="13"/>
      <c r="T99" s="13"/>
      <c r="U99" s="13"/>
      <c r="V99" s="13"/>
      <c r="W99" s="13">
        <v>23</v>
      </c>
    </row>
    <row r="100" spans="1:23">
      <c r="D100" t="s">
        <v>104</v>
      </c>
      <c r="E100" s="12">
        <v>40830</v>
      </c>
      <c r="F100" s="13"/>
      <c r="G100" s="13">
        <v>2</v>
      </c>
      <c r="H100" s="13">
        <v>5</v>
      </c>
      <c r="I100" s="13"/>
      <c r="J100" s="13"/>
      <c r="K100" s="13">
        <v>6</v>
      </c>
      <c r="L100" s="13"/>
      <c r="M100" s="13">
        <v>3</v>
      </c>
      <c r="N100" s="13"/>
      <c r="O100" s="13">
        <v>5</v>
      </c>
      <c r="P100" s="13">
        <v>50</v>
      </c>
      <c r="Q100" s="13"/>
      <c r="R100" s="13"/>
      <c r="S100" s="13"/>
      <c r="T100" s="13"/>
      <c r="U100" s="13">
        <v>4</v>
      </c>
      <c r="V100" s="13"/>
      <c r="W100" s="13">
        <v>75</v>
      </c>
    </row>
    <row r="101" spans="1:23">
      <c r="C101">
        <v>112.80549999999999</v>
      </c>
      <c r="D101" t="s">
        <v>101</v>
      </c>
      <c r="E101" s="12">
        <v>40830</v>
      </c>
      <c r="F101" s="13"/>
      <c r="G101" s="13"/>
      <c r="H101" s="13">
        <v>2</v>
      </c>
      <c r="I101" s="13"/>
      <c r="J101" s="13"/>
      <c r="K101" s="13">
        <v>4</v>
      </c>
      <c r="L101" s="13"/>
      <c r="M101" s="13">
        <v>2</v>
      </c>
      <c r="N101" s="13"/>
      <c r="O101" s="13"/>
      <c r="P101" s="13"/>
      <c r="Q101" s="13"/>
      <c r="R101" s="13"/>
      <c r="S101" s="13"/>
      <c r="T101" s="13"/>
      <c r="U101" s="13"/>
      <c r="V101" s="13"/>
      <c r="W101" s="13">
        <v>8</v>
      </c>
    </row>
    <row r="102" spans="1:23">
      <c r="B102">
        <v>24.659109999999998</v>
      </c>
      <c r="C102">
        <v>112.1806</v>
      </c>
      <c r="D102" t="s">
        <v>108</v>
      </c>
      <c r="E102" s="12">
        <v>40830</v>
      </c>
      <c r="F102" s="13"/>
      <c r="G102" s="13"/>
      <c r="H102" s="13">
        <v>6</v>
      </c>
      <c r="I102" s="13"/>
      <c r="J102" s="13"/>
      <c r="K102" s="13"/>
      <c r="L102" s="13"/>
      <c r="M102" s="13"/>
      <c r="N102" s="13"/>
      <c r="O102" s="13">
        <v>2</v>
      </c>
      <c r="P102" s="13">
        <v>58</v>
      </c>
      <c r="Q102" s="13"/>
      <c r="R102" s="13"/>
      <c r="S102" s="13"/>
      <c r="T102" s="13"/>
      <c r="U102" s="13"/>
      <c r="V102" s="13"/>
      <c r="W102" s="13">
        <v>66</v>
      </c>
    </row>
    <row r="103" spans="1:23">
      <c r="D103" t="s">
        <v>107</v>
      </c>
      <c r="E103" s="12">
        <v>40830</v>
      </c>
      <c r="F103" s="13"/>
      <c r="G103" s="13"/>
      <c r="H103" s="13">
        <v>5</v>
      </c>
      <c r="I103" s="13"/>
      <c r="J103" s="13"/>
      <c r="K103" s="13">
        <v>11</v>
      </c>
      <c r="L103" s="13"/>
      <c r="M103" s="13"/>
      <c r="N103" s="13"/>
      <c r="O103" s="13">
        <v>1</v>
      </c>
      <c r="P103" s="13">
        <v>2</v>
      </c>
      <c r="Q103" s="13">
        <v>1</v>
      </c>
      <c r="R103" s="13"/>
      <c r="S103" s="13"/>
      <c r="T103" s="13"/>
      <c r="U103" s="13">
        <v>2</v>
      </c>
      <c r="V103" s="13"/>
      <c r="W103" s="13">
        <v>22</v>
      </c>
    </row>
    <row r="104" spans="1:23">
      <c r="D104" t="s">
        <v>100</v>
      </c>
      <c r="E104" s="12">
        <v>40830</v>
      </c>
      <c r="F104" s="13"/>
      <c r="G104" s="13">
        <v>2</v>
      </c>
      <c r="H104" s="13"/>
      <c r="I104" s="13"/>
      <c r="J104" s="13"/>
      <c r="K104" s="13">
        <v>16</v>
      </c>
      <c r="L104" s="13"/>
      <c r="M104" s="13">
        <v>1</v>
      </c>
      <c r="N104" s="13"/>
      <c r="O104" s="13"/>
      <c r="P104" s="13">
        <v>50</v>
      </c>
      <c r="Q104" s="13"/>
      <c r="R104" s="13">
        <v>3</v>
      </c>
      <c r="S104" s="13"/>
      <c r="T104" s="13"/>
      <c r="U104" s="13">
        <v>3</v>
      </c>
      <c r="V104" s="13"/>
      <c r="W104" s="13">
        <v>75</v>
      </c>
    </row>
    <row r="105" spans="1:23">
      <c r="B105">
        <v>24.660520000000002</v>
      </c>
      <c r="C105">
        <v>112.1741</v>
      </c>
      <c r="D105" t="s">
        <v>107</v>
      </c>
      <c r="E105" s="12">
        <v>40830</v>
      </c>
      <c r="F105" s="13"/>
      <c r="G105" s="13"/>
      <c r="H105" s="13"/>
      <c r="I105" s="13"/>
      <c r="J105" s="13"/>
      <c r="K105" s="13">
        <v>5</v>
      </c>
      <c r="L105" s="13"/>
      <c r="M105" s="13">
        <v>1</v>
      </c>
      <c r="N105" s="13"/>
      <c r="O105" s="13"/>
      <c r="P105" s="13">
        <v>39</v>
      </c>
      <c r="Q105" s="13"/>
      <c r="R105" s="13"/>
      <c r="S105" s="13"/>
      <c r="T105" s="13"/>
      <c r="U105" s="13"/>
      <c r="V105" s="13"/>
      <c r="W105" s="13">
        <v>45</v>
      </c>
    </row>
    <row r="106" spans="1:23">
      <c r="C106">
        <v>112.17910000000001</v>
      </c>
      <c r="D106" t="s">
        <v>108</v>
      </c>
      <c r="E106" s="12">
        <v>40830</v>
      </c>
      <c r="F106" s="13"/>
      <c r="G106" s="13"/>
      <c r="H106" s="13"/>
      <c r="I106" s="13"/>
      <c r="J106" s="13"/>
      <c r="K106" s="13"/>
      <c r="L106" s="13"/>
      <c r="M106" s="13"/>
      <c r="N106" s="13"/>
      <c r="O106" s="13">
        <v>3</v>
      </c>
      <c r="P106" s="13">
        <v>13</v>
      </c>
      <c r="Q106" s="13"/>
      <c r="R106" s="13"/>
      <c r="S106" s="13"/>
      <c r="T106" s="13"/>
      <c r="U106" s="13"/>
      <c r="V106" s="13"/>
      <c r="W106" s="13">
        <v>16</v>
      </c>
    </row>
    <row r="107" spans="1:23">
      <c r="D107" t="s">
        <v>100</v>
      </c>
      <c r="E107" s="12">
        <v>40830</v>
      </c>
      <c r="F107" s="13"/>
      <c r="G107" s="13"/>
      <c r="H107" s="13"/>
      <c r="I107" s="13"/>
      <c r="J107" s="13"/>
      <c r="K107" s="13"/>
      <c r="L107" s="13">
        <v>4</v>
      </c>
      <c r="M107" s="13">
        <v>1</v>
      </c>
      <c r="N107" s="13"/>
      <c r="O107" s="13"/>
      <c r="P107" s="13">
        <v>4</v>
      </c>
      <c r="Q107" s="13"/>
      <c r="R107" s="13"/>
      <c r="S107" s="13"/>
      <c r="T107" s="13"/>
      <c r="U107" s="13"/>
      <c r="V107" s="13"/>
      <c r="W107" s="13">
        <v>9</v>
      </c>
    </row>
    <row r="108" spans="1:23">
      <c r="B108">
        <v>24.660530000000001</v>
      </c>
      <c r="C108">
        <v>112.17905</v>
      </c>
      <c r="D108" t="s">
        <v>101</v>
      </c>
      <c r="E108" s="12">
        <v>40830</v>
      </c>
      <c r="F108" s="13"/>
      <c r="G108" s="13"/>
      <c r="H108" s="13"/>
      <c r="I108" s="13"/>
      <c r="J108" s="13"/>
      <c r="K108" s="13">
        <v>2</v>
      </c>
      <c r="L108" s="13"/>
      <c r="M108" s="13">
        <v>1</v>
      </c>
      <c r="N108" s="13"/>
      <c r="O108" s="13"/>
      <c r="P108" s="13"/>
      <c r="Q108" s="13"/>
      <c r="R108" s="13"/>
      <c r="S108" s="13"/>
      <c r="T108" s="13"/>
      <c r="U108" s="13"/>
      <c r="V108" s="13"/>
      <c r="W108" s="13">
        <v>3</v>
      </c>
    </row>
    <row r="109" spans="1:23">
      <c r="B109">
        <v>24.660550000000001</v>
      </c>
      <c r="C109">
        <v>112.17905</v>
      </c>
      <c r="D109" t="s">
        <v>105</v>
      </c>
      <c r="E109" s="12">
        <v>40830</v>
      </c>
      <c r="F109" s="13"/>
      <c r="G109" s="13"/>
      <c r="H109" s="13"/>
      <c r="I109" s="13"/>
      <c r="J109" s="13"/>
      <c r="K109" s="13"/>
      <c r="L109" s="13"/>
      <c r="M109" s="13"/>
      <c r="N109" s="13"/>
      <c r="O109" s="13"/>
      <c r="P109" s="13"/>
      <c r="Q109" s="13"/>
      <c r="R109" s="13"/>
      <c r="S109" s="13"/>
      <c r="T109" s="13"/>
      <c r="U109" s="13"/>
      <c r="V109" s="13">
        <v>0</v>
      </c>
      <c r="W109" s="13">
        <v>0</v>
      </c>
    </row>
    <row r="110" spans="1:23">
      <c r="B110" t="s">
        <v>116</v>
      </c>
      <c r="C110">
        <v>112.17905</v>
      </c>
      <c r="D110" t="s">
        <v>103</v>
      </c>
      <c r="E110" s="12">
        <v>40830</v>
      </c>
      <c r="F110" s="13"/>
      <c r="G110" s="13"/>
      <c r="H110" s="13"/>
      <c r="I110" s="13"/>
      <c r="J110" s="13"/>
      <c r="K110" s="13">
        <v>5</v>
      </c>
      <c r="L110" s="13"/>
      <c r="M110" s="13"/>
      <c r="N110" s="13"/>
      <c r="O110" s="13"/>
      <c r="P110" s="13"/>
      <c r="Q110" s="13"/>
      <c r="R110" s="13"/>
      <c r="S110" s="13"/>
      <c r="T110" s="13"/>
      <c r="U110" s="13"/>
      <c r="V110" s="13"/>
      <c r="W110" s="13">
        <v>5</v>
      </c>
    </row>
    <row r="111" spans="1:23">
      <c r="A111" t="s">
        <v>98</v>
      </c>
      <c r="B111">
        <v>24.6343</v>
      </c>
      <c r="C111">
        <v>112.17776000000001</v>
      </c>
      <c r="D111" t="s">
        <v>104</v>
      </c>
      <c r="E111" s="12">
        <v>40832</v>
      </c>
      <c r="F111" s="13"/>
      <c r="G111" s="13">
        <v>1</v>
      </c>
      <c r="H111" s="13"/>
      <c r="I111" s="13"/>
      <c r="J111" s="13">
        <v>6</v>
      </c>
      <c r="K111" s="13">
        <v>68</v>
      </c>
      <c r="L111" s="13"/>
      <c r="M111" s="13">
        <v>5</v>
      </c>
      <c r="N111" s="13"/>
      <c r="O111" s="13"/>
      <c r="P111" s="13"/>
      <c r="Q111" s="13"/>
      <c r="R111" s="13">
        <v>2</v>
      </c>
      <c r="S111" s="13"/>
      <c r="T111" s="13"/>
      <c r="U111" s="13">
        <v>5</v>
      </c>
      <c r="V111" s="13"/>
      <c r="W111" s="13">
        <v>87</v>
      </c>
    </row>
    <row r="112" spans="1:23">
      <c r="B112">
        <v>24.658850000000001</v>
      </c>
      <c r="C112">
        <v>112.13542</v>
      </c>
      <c r="D112" t="s">
        <v>107</v>
      </c>
      <c r="E112" s="12">
        <v>40832</v>
      </c>
      <c r="F112" s="13"/>
      <c r="G112" s="13"/>
      <c r="H112" s="13"/>
      <c r="I112" s="13"/>
      <c r="J112" s="13"/>
      <c r="K112" s="13">
        <v>2</v>
      </c>
      <c r="L112" s="13">
        <v>15</v>
      </c>
      <c r="M112" s="13"/>
      <c r="N112" s="13"/>
      <c r="O112" s="13">
        <v>4</v>
      </c>
      <c r="P112" s="13">
        <v>10</v>
      </c>
      <c r="Q112" s="13"/>
      <c r="R112" s="13"/>
      <c r="S112" s="13"/>
      <c r="T112" s="13"/>
      <c r="U112" s="13">
        <v>2</v>
      </c>
      <c r="V112" s="13"/>
      <c r="W112" s="13">
        <v>33</v>
      </c>
    </row>
    <row r="113" spans="1:23">
      <c r="C113">
        <v>112.17542</v>
      </c>
      <c r="D113" t="s">
        <v>108</v>
      </c>
      <c r="E113" s="12">
        <v>40832</v>
      </c>
      <c r="F113" s="13"/>
      <c r="G113" s="13">
        <v>3</v>
      </c>
      <c r="H113" s="13"/>
      <c r="I113" s="13"/>
      <c r="J113" s="13"/>
      <c r="K113" s="13"/>
      <c r="L113" s="13">
        <v>54</v>
      </c>
      <c r="M113" s="13">
        <v>5</v>
      </c>
      <c r="N113" s="13"/>
      <c r="O113" s="13"/>
      <c r="P113" s="13"/>
      <c r="Q113" s="13">
        <v>3</v>
      </c>
      <c r="R113" s="13"/>
      <c r="S113" s="13"/>
      <c r="T113" s="13"/>
      <c r="U113" s="13">
        <v>3</v>
      </c>
      <c r="V113" s="13"/>
      <c r="W113" s="13">
        <v>68</v>
      </c>
    </row>
    <row r="114" spans="1:23">
      <c r="B114">
        <v>24.65889</v>
      </c>
      <c r="C114">
        <v>112.7582</v>
      </c>
      <c r="D114" t="s">
        <v>101</v>
      </c>
      <c r="E114" s="12">
        <v>40832</v>
      </c>
      <c r="F114" s="13"/>
      <c r="G114" s="13"/>
      <c r="H114" s="13"/>
      <c r="I114" s="13">
        <v>4</v>
      </c>
      <c r="J114" s="13"/>
      <c r="K114" s="13">
        <v>10</v>
      </c>
      <c r="L114" s="13">
        <v>50</v>
      </c>
      <c r="M114" s="13">
        <v>16</v>
      </c>
      <c r="N114" s="13"/>
      <c r="O114" s="13">
        <v>3</v>
      </c>
      <c r="P114" s="13"/>
      <c r="Q114" s="13"/>
      <c r="R114" s="13"/>
      <c r="S114" s="13"/>
      <c r="T114" s="13"/>
      <c r="U114" s="13"/>
      <c r="V114" s="13"/>
      <c r="W114" s="13">
        <v>83</v>
      </c>
    </row>
    <row r="115" spans="1:23">
      <c r="D115" t="s">
        <v>103</v>
      </c>
      <c r="E115" s="12">
        <v>40831</v>
      </c>
      <c r="F115" s="13"/>
      <c r="G115" s="13"/>
      <c r="H115" s="13"/>
      <c r="I115" s="13"/>
      <c r="J115" s="13"/>
      <c r="K115" s="13">
        <v>6</v>
      </c>
      <c r="L115" s="13">
        <v>22</v>
      </c>
      <c r="M115" s="13">
        <v>4</v>
      </c>
      <c r="N115" s="13"/>
      <c r="O115" s="13">
        <v>9</v>
      </c>
      <c r="P115" s="13"/>
      <c r="Q115" s="13"/>
      <c r="R115" s="13">
        <v>2</v>
      </c>
      <c r="S115" s="13"/>
      <c r="T115" s="13"/>
      <c r="U115" s="13"/>
      <c r="V115" s="13"/>
      <c r="W115" s="13">
        <v>43</v>
      </c>
    </row>
    <row r="116" spans="1:23">
      <c r="B116">
        <v>24.658919999999998</v>
      </c>
      <c r="C116">
        <v>112.17791</v>
      </c>
      <c r="D116" t="s">
        <v>108</v>
      </c>
      <c r="E116" s="12">
        <v>40832</v>
      </c>
      <c r="F116" s="13"/>
      <c r="G116" s="13"/>
      <c r="H116" s="13"/>
      <c r="I116" s="13"/>
      <c r="J116" s="13">
        <v>2</v>
      </c>
      <c r="K116" s="13">
        <v>19</v>
      </c>
      <c r="L116" s="13">
        <v>1</v>
      </c>
      <c r="M116" s="13">
        <v>2</v>
      </c>
      <c r="N116" s="13"/>
      <c r="O116" s="13"/>
      <c r="P116" s="13">
        <v>1</v>
      </c>
      <c r="Q116" s="13">
        <v>2</v>
      </c>
      <c r="R116" s="13"/>
      <c r="S116" s="13"/>
      <c r="T116" s="13"/>
      <c r="U116" s="13">
        <v>1</v>
      </c>
      <c r="V116" s="13"/>
      <c r="W116" s="13">
        <v>28</v>
      </c>
    </row>
    <row r="117" spans="1:23">
      <c r="D117" t="s">
        <v>107</v>
      </c>
      <c r="E117" s="12">
        <v>40832</v>
      </c>
      <c r="F117" s="13"/>
      <c r="G117" s="13"/>
      <c r="H117" s="13"/>
      <c r="I117" s="13"/>
      <c r="J117" s="13"/>
      <c r="K117" s="13">
        <v>5</v>
      </c>
      <c r="L117" s="13"/>
      <c r="M117" s="13">
        <v>4</v>
      </c>
      <c r="N117" s="13"/>
      <c r="O117" s="13"/>
      <c r="P117" s="13"/>
      <c r="Q117" s="13"/>
      <c r="R117" s="13"/>
      <c r="S117" s="13"/>
      <c r="T117" s="13"/>
      <c r="U117" s="13"/>
      <c r="V117" s="13"/>
      <c r="W117" s="13">
        <v>9</v>
      </c>
    </row>
    <row r="118" spans="1:23">
      <c r="B118">
        <v>24.658940000000001</v>
      </c>
      <c r="C118">
        <v>112.7552</v>
      </c>
      <c r="D118" t="s">
        <v>105</v>
      </c>
      <c r="E118" s="12">
        <v>40832</v>
      </c>
      <c r="F118" s="13"/>
      <c r="G118" s="13"/>
      <c r="H118" s="13">
        <v>1</v>
      </c>
      <c r="I118" s="13"/>
      <c r="J118" s="13"/>
      <c r="K118" s="13">
        <v>7</v>
      </c>
      <c r="L118" s="13">
        <v>107</v>
      </c>
      <c r="M118" s="13">
        <v>3</v>
      </c>
      <c r="N118" s="13"/>
      <c r="O118" s="13">
        <v>8</v>
      </c>
      <c r="P118" s="13"/>
      <c r="Q118" s="13"/>
      <c r="R118" s="13"/>
      <c r="S118" s="13"/>
      <c r="T118" s="13"/>
      <c r="U118" s="13"/>
      <c r="V118" s="13"/>
      <c r="W118" s="13">
        <v>126</v>
      </c>
    </row>
    <row r="119" spans="1:23">
      <c r="B119">
        <v>24.658989999999999</v>
      </c>
      <c r="C119">
        <v>112.7552</v>
      </c>
      <c r="D119" t="s">
        <v>104</v>
      </c>
      <c r="E119" s="12">
        <v>40832</v>
      </c>
      <c r="F119" s="13"/>
      <c r="G119" s="13"/>
      <c r="H119" s="13"/>
      <c r="I119" s="13"/>
      <c r="J119" s="13">
        <v>3</v>
      </c>
      <c r="K119" s="13">
        <v>9</v>
      </c>
      <c r="L119" s="13">
        <v>136</v>
      </c>
      <c r="M119" s="13">
        <v>4</v>
      </c>
      <c r="N119" s="13"/>
      <c r="O119" s="13">
        <v>5</v>
      </c>
      <c r="P119" s="13">
        <v>2</v>
      </c>
      <c r="Q119" s="13"/>
      <c r="R119" s="13">
        <v>1</v>
      </c>
      <c r="S119" s="13"/>
      <c r="T119" s="13"/>
      <c r="U119" s="13">
        <v>2</v>
      </c>
      <c r="V119" s="13"/>
      <c r="W119" s="13">
        <v>162</v>
      </c>
    </row>
    <row r="120" spans="1:23">
      <c r="B120">
        <v>24.659300000000002</v>
      </c>
      <c r="C120">
        <v>112.17776000000001</v>
      </c>
      <c r="D120" t="s">
        <v>101</v>
      </c>
      <c r="E120" s="12">
        <v>40832</v>
      </c>
      <c r="F120" s="13"/>
      <c r="G120" s="13">
        <v>1</v>
      </c>
      <c r="H120" s="13"/>
      <c r="I120" s="13"/>
      <c r="J120" s="13"/>
      <c r="K120" s="13">
        <v>2</v>
      </c>
      <c r="L120" s="13"/>
      <c r="M120" s="13">
        <v>2</v>
      </c>
      <c r="N120" s="13"/>
      <c r="O120" s="13"/>
      <c r="P120" s="13"/>
      <c r="Q120" s="13"/>
      <c r="R120" s="13"/>
      <c r="S120" s="13"/>
      <c r="T120" s="13"/>
      <c r="U120" s="13"/>
      <c r="V120" s="13"/>
      <c r="W120" s="13">
        <v>5</v>
      </c>
    </row>
    <row r="121" spans="1:23">
      <c r="D121" t="s">
        <v>105</v>
      </c>
      <c r="E121" s="12">
        <v>40832</v>
      </c>
      <c r="F121" s="13"/>
      <c r="G121" s="13"/>
      <c r="H121" s="13"/>
      <c r="I121" s="13"/>
      <c r="J121" s="13"/>
      <c r="K121" s="13">
        <v>18</v>
      </c>
      <c r="L121" s="13"/>
      <c r="M121" s="13">
        <v>6</v>
      </c>
      <c r="N121" s="13"/>
      <c r="O121" s="13"/>
      <c r="P121" s="13">
        <v>1</v>
      </c>
      <c r="Q121" s="13"/>
      <c r="R121" s="13"/>
      <c r="S121" s="13"/>
      <c r="T121" s="13"/>
      <c r="U121" s="13"/>
      <c r="V121" s="13"/>
      <c r="W121" s="13">
        <v>25</v>
      </c>
    </row>
    <row r="122" spans="1:23">
      <c r="B122">
        <v>28.659700000000001</v>
      </c>
      <c r="C122">
        <v>112.17779</v>
      </c>
      <c r="D122" t="s">
        <v>103</v>
      </c>
      <c r="E122" s="12">
        <v>40831</v>
      </c>
      <c r="F122" s="13"/>
      <c r="G122" s="13"/>
      <c r="H122" s="13"/>
      <c r="I122" s="13"/>
      <c r="J122" s="13"/>
      <c r="K122" s="13">
        <v>6</v>
      </c>
      <c r="L122" s="13"/>
      <c r="M122" s="13">
        <v>4</v>
      </c>
      <c r="N122" s="13"/>
      <c r="O122" s="13"/>
      <c r="P122" s="13"/>
      <c r="Q122" s="13"/>
      <c r="R122" s="13">
        <v>3</v>
      </c>
      <c r="S122" s="13"/>
      <c r="T122" s="13"/>
      <c r="U122" s="13"/>
      <c r="V122" s="13"/>
      <c r="W122" s="13">
        <v>13</v>
      </c>
    </row>
    <row r="123" spans="1:23">
      <c r="A123" t="s">
        <v>109</v>
      </c>
      <c r="F123" s="13">
        <v>3</v>
      </c>
      <c r="G123" s="13">
        <v>54</v>
      </c>
      <c r="H123" s="13">
        <v>131</v>
      </c>
      <c r="I123" s="13">
        <v>4</v>
      </c>
      <c r="J123" s="13">
        <v>582</v>
      </c>
      <c r="K123" s="13">
        <v>1434</v>
      </c>
      <c r="L123" s="13">
        <v>5071</v>
      </c>
      <c r="M123" s="13">
        <v>416</v>
      </c>
      <c r="N123" s="13">
        <v>3</v>
      </c>
      <c r="O123" s="13">
        <v>397</v>
      </c>
      <c r="P123" s="13">
        <v>1293</v>
      </c>
      <c r="Q123" s="13">
        <v>18</v>
      </c>
      <c r="R123" s="13">
        <v>38</v>
      </c>
      <c r="S123" s="13">
        <v>1</v>
      </c>
      <c r="T123" s="13">
        <v>7</v>
      </c>
      <c r="U123" s="13">
        <v>82</v>
      </c>
      <c r="V123" s="13">
        <v>0</v>
      </c>
      <c r="W123" s="13">
        <v>9534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J1635"/>
  <sheetViews>
    <sheetView tabSelected="1" workbookViewId="0">
      <pane ySplit="1" topLeftCell="A305" activePane="bottomLeft" state="frozen"/>
      <selection pane="bottomLeft" activeCell="A328" sqref="A328"/>
    </sheetView>
  </sheetViews>
  <sheetFormatPr baseColWidth="10" defaultColWidth="9.140625" defaultRowHeight="15"/>
  <cols>
    <col min="1" max="1" width="27.5703125" style="25" bestFit="1" customWidth="1"/>
    <col min="2" max="2" width="18.85546875" style="25" bestFit="1" customWidth="1"/>
    <col min="3" max="3" width="11.28515625" style="27" bestFit="1" customWidth="1"/>
    <col min="4" max="4" width="5.42578125" style="25" customWidth="1"/>
    <col min="5" max="7" width="7.28515625" style="25" bestFit="1" customWidth="1"/>
    <col min="8" max="8" width="6.5703125" style="25" bestFit="1" customWidth="1"/>
    <col min="9" max="9" width="6.5703125" style="30" bestFit="1" customWidth="1"/>
    <col min="10" max="10" width="7.28515625" style="30" bestFit="1" customWidth="1"/>
    <col min="11" max="11" width="9.140625" style="25" customWidth="1"/>
    <col min="12" max="12" width="24.5703125" style="25" bestFit="1" customWidth="1"/>
    <col min="13" max="13" width="55.7109375" style="25" bestFit="1" customWidth="1"/>
    <col min="14" max="14" width="7.28515625" style="25" bestFit="1" customWidth="1"/>
    <col min="15" max="15" width="11.28515625" style="30" customWidth="1"/>
    <col min="16" max="16" width="10.85546875" style="30" customWidth="1"/>
    <col min="17" max="17" width="9.5703125" style="30" bestFit="1" customWidth="1"/>
    <col min="18" max="20" width="9.28515625" style="30" bestFit="1" customWidth="1"/>
    <col min="21" max="22" width="6.42578125" style="30" bestFit="1" customWidth="1"/>
    <col min="23" max="23" width="11.140625" style="30" bestFit="1" customWidth="1"/>
    <col min="24" max="24" width="14.28515625" style="30" bestFit="1" customWidth="1"/>
    <col min="25" max="25" width="12.85546875" style="25" customWidth="1"/>
    <col min="26" max="26" width="12.28515625" style="25" customWidth="1"/>
    <col min="27" max="27" width="11.140625" style="25" customWidth="1"/>
    <col min="28" max="28" width="9.5703125" style="25" bestFit="1" customWidth="1"/>
    <col min="29" max="29" width="21" style="25" bestFit="1" customWidth="1"/>
    <col min="30" max="30" width="11.7109375" style="25" bestFit="1" customWidth="1"/>
    <col min="31" max="31" width="9.28515625" style="25" bestFit="1" customWidth="1"/>
    <col min="32" max="32" width="11" style="25" customWidth="1"/>
    <col min="33" max="33" width="22.140625" style="25" customWidth="1"/>
    <col min="34" max="34" width="30.140625" style="44" customWidth="1"/>
    <col min="35" max="35" width="9.140625" style="25"/>
    <col min="36" max="36" width="9.140625" style="47"/>
    <col min="37" max="16384" width="9.140625" style="25"/>
  </cols>
  <sheetData>
    <row r="1" spans="1:36" ht="29.25" customHeight="1">
      <c r="A1" s="21" t="s">
        <v>110</v>
      </c>
      <c r="B1" s="21" t="s">
        <v>0</v>
      </c>
      <c r="C1" s="22" t="s">
        <v>1</v>
      </c>
      <c r="D1" s="23" t="s">
        <v>2</v>
      </c>
      <c r="E1" s="21" t="s">
        <v>3</v>
      </c>
      <c r="F1" s="21" t="s">
        <v>4</v>
      </c>
      <c r="G1" s="21" t="s">
        <v>5</v>
      </c>
      <c r="H1" s="23" t="s">
        <v>6</v>
      </c>
      <c r="I1" s="23" t="s">
        <v>7</v>
      </c>
      <c r="J1" s="23" t="s">
        <v>8</v>
      </c>
      <c r="K1" s="23" t="s">
        <v>9</v>
      </c>
      <c r="L1" s="21" t="s">
        <v>10</v>
      </c>
      <c r="M1" s="21" t="s">
        <v>11</v>
      </c>
      <c r="N1" s="21" t="s">
        <v>12</v>
      </c>
      <c r="O1" s="23" t="s">
        <v>13</v>
      </c>
      <c r="P1" s="23" t="s">
        <v>14</v>
      </c>
      <c r="Q1" s="23" t="s">
        <v>15</v>
      </c>
      <c r="R1" s="23" t="s">
        <v>16</v>
      </c>
      <c r="S1" s="23" t="s">
        <v>17</v>
      </c>
      <c r="T1" s="23" t="s">
        <v>18</v>
      </c>
      <c r="U1" s="23" t="s">
        <v>19</v>
      </c>
      <c r="V1" s="23" t="s">
        <v>20</v>
      </c>
      <c r="W1" s="23" t="s">
        <v>21</v>
      </c>
      <c r="X1" s="23" t="s">
        <v>22</v>
      </c>
      <c r="Y1" s="21" t="s">
        <v>23</v>
      </c>
      <c r="Z1" s="21" t="s">
        <v>24</v>
      </c>
      <c r="AA1" s="21" t="s">
        <v>25</v>
      </c>
      <c r="AB1" s="21" t="s">
        <v>85</v>
      </c>
      <c r="AC1" s="24" t="s">
        <v>26</v>
      </c>
      <c r="AD1" s="21" t="s">
        <v>27</v>
      </c>
      <c r="AE1" s="21" t="s">
        <v>84</v>
      </c>
      <c r="AF1" s="21" t="s">
        <v>145</v>
      </c>
      <c r="AG1" s="21" t="s">
        <v>86</v>
      </c>
      <c r="AH1" s="43" t="s">
        <v>192</v>
      </c>
      <c r="AI1" s="41" t="s">
        <v>193</v>
      </c>
      <c r="AJ1" s="42" t="s">
        <v>195</v>
      </c>
    </row>
    <row r="2" spans="1:36">
      <c r="A2" s="25" t="s">
        <v>123</v>
      </c>
      <c r="B2" s="26" t="s">
        <v>100</v>
      </c>
      <c r="C2" s="27">
        <v>41190</v>
      </c>
      <c r="D2" s="25">
        <v>2012</v>
      </c>
      <c r="E2" s="28">
        <v>0.42222222222222222</v>
      </c>
      <c r="F2" s="28">
        <v>0.42638888888888887</v>
      </c>
      <c r="G2" s="28">
        <f>F2-E2</f>
        <v>4.1666666666666519E-3</v>
      </c>
      <c r="H2" s="29">
        <v>2</v>
      </c>
      <c r="I2" s="30">
        <v>1</v>
      </c>
      <c r="J2" s="30">
        <v>1</v>
      </c>
      <c r="K2" s="30">
        <v>1</v>
      </c>
      <c r="L2" s="31" t="s">
        <v>121</v>
      </c>
      <c r="M2" s="31" t="s">
        <v>122</v>
      </c>
      <c r="N2" s="25">
        <v>1</v>
      </c>
      <c r="O2" s="32">
        <f t="shared" ref="O2" si="0">(P2*3.3)</f>
        <v>60.719999999999992</v>
      </c>
      <c r="P2" s="32">
        <v>18.399999999999999</v>
      </c>
      <c r="Q2" s="32">
        <f t="shared" ref="Q2:Q34" si="1">(R2*3.3)</f>
        <v>62.699999999999996</v>
      </c>
      <c r="R2" s="32">
        <v>19</v>
      </c>
      <c r="S2" s="33">
        <f t="shared" ref="S2" si="2">MAX(O2,Q2,)</f>
        <v>62.699999999999996</v>
      </c>
      <c r="T2" s="33">
        <f t="shared" ref="T2" si="3">MAX(P2,R2)</f>
        <v>19</v>
      </c>
      <c r="U2" s="32">
        <f t="shared" ref="U2:V2" si="4">AVERAGE(O2,Q2)</f>
        <v>61.709999999999994</v>
      </c>
      <c r="V2" s="32">
        <f t="shared" si="4"/>
        <v>18.7</v>
      </c>
      <c r="W2" s="30">
        <v>24.65232</v>
      </c>
      <c r="X2" s="30">
        <v>112.18105</v>
      </c>
      <c r="Y2" s="34">
        <f t="shared" ref="Y2" si="5">(Z2*1.8)+32</f>
        <v>75.2</v>
      </c>
      <c r="Z2" s="34">
        <v>24</v>
      </c>
      <c r="AC2" s="25" t="s">
        <v>29</v>
      </c>
      <c r="AD2" s="25">
        <v>2</v>
      </c>
    </row>
    <row r="3" spans="1:36">
      <c r="A3" s="25" t="s">
        <v>123</v>
      </c>
      <c r="B3" s="26" t="s">
        <v>100</v>
      </c>
      <c r="C3" s="27">
        <v>41190</v>
      </c>
      <c r="D3" s="25">
        <v>2012</v>
      </c>
      <c r="E3" s="28">
        <v>0.42222222222222222</v>
      </c>
      <c r="F3" s="28">
        <v>0.42638888888888887</v>
      </c>
      <c r="G3" s="28">
        <f t="shared" ref="G3:G66" si="6">F3-E3</f>
        <v>4.1666666666666519E-3</v>
      </c>
      <c r="H3" s="29">
        <v>2</v>
      </c>
      <c r="I3" s="30">
        <v>1</v>
      </c>
      <c r="J3" s="30">
        <v>1</v>
      </c>
      <c r="K3" s="30">
        <v>1</v>
      </c>
      <c r="L3" s="31" t="s">
        <v>121</v>
      </c>
      <c r="M3" s="31" t="s">
        <v>122</v>
      </c>
      <c r="N3" s="25">
        <v>1</v>
      </c>
      <c r="O3" s="32">
        <f t="shared" ref="O3:O5" si="7">(P3*3.3)</f>
        <v>60.719999999999992</v>
      </c>
      <c r="P3" s="32">
        <v>18.399999999999999</v>
      </c>
      <c r="Q3" s="32">
        <f t="shared" si="1"/>
        <v>62.699999999999996</v>
      </c>
      <c r="R3" s="32">
        <v>19</v>
      </c>
      <c r="S3" s="33">
        <f t="shared" ref="S3:S5" si="8">MAX(O3,Q3,)</f>
        <v>62.699999999999996</v>
      </c>
      <c r="T3" s="33">
        <f t="shared" ref="T3:T5" si="9">MAX(P3,R3)</f>
        <v>19</v>
      </c>
      <c r="U3" s="32">
        <f t="shared" ref="U3:U5" si="10">AVERAGE(O3,Q3)</f>
        <v>61.709999999999994</v>
      </c>
      <c r="V3" s="32">
        <f t="shared" ref="V3:V5" si="11">AVERAGE(P3,R3)</f>
        <v>18.7</v>
      </c>
      <c r="W3" s="30">
        <v>24.65232</v>
      </c>
      <c r="X3" s="30">
        <v>112.18105</v>
      </c>
      <c r="Y3" s="34">
        <f t="shared" ref="Y3:Y5" si="12">(Z3*1.8)+32</f>
        <v>75.2</v>
      </c>
      <c r="Z3" s="34">
        <v>24</v>
      </c>
      <c r="AC3" s="25" t="s">
        <v>124</v>
      </c>
      <c r="AD3" s="25">
        <v>12</v>
      </c>
    </row>
    <row r="4" spans="1:36">
      <c r="A4" s="25" t="s">
        <v>123</v>
      </c>
      <c r="B4" s="26" t="s">
        <v>100</v>
      </c>
      <c r="C4" s="27">
        <v>41190</v>
      </c>
      <c r="D4" s="25">
        <v>2012</v>
      </c>
      <c r="E4" s="28">
        <v>0.42222222222222222</v>
      </c>
      <c r="F4" s="28">
        <v>0.42638888888888887</v>
      </c>
      <c r="G4" s="28">
        <f t="shared" si="6"/>
        <v>4.1666666666666519E-3</v>
      </c>
      <c r="H4" s="29">
        <v>2</v>
      </c>
      <c r="I4" s="30">
        <v>1</v>
      </c>
      <c r="J4" s="30">
        <v>1</v>
      </c>
      <c r="K4" s="30">
        <v>1</v>
      </c>
      <c r="L4" s="31" t="s">
        <v>121</v>
      </c>
      <c r="M4" s="31" t="s">
        <v>122</v>
      </c>
      <c r="N4" s="25">
        <v>1</v>
      </c>
      <c r="O4" s="32">
        <f t="shared" si="7"/>
        <v>60.719999999999992</v>
      </c>
      <c r="P4" s="32">
        <v>18.399999999999999</v>
      </c>
      <c r="Q4" s="32">
        <f t="shared" si="1"/>
        <v>62.699999999999996</v>
      </c>
      <c r="R4" s="32">
        <v>19</v>
      </c>
      <c r="S4" s="33">
        <f t="shared" si="8"/>
        <v>62.699999999999996</v>
      </c>
      <c r="T4" s="33">
        <f t="shared" si="9"/>
        <v>19</v>
      </c>
      <c r="U4" s="32">
        <f t="shared" si="10"/>
        <v>61.709999999999994</v>
      </c>
      <c r="V4" s="32">
        <f t="shared" si="11"/>
        <v>18.7</v>
      </c>
      <c r="W4" s="30">
        <v>24.65232</v>
      </c>
      <c r="X4" s="30">
        <v>112.18105</v>
      </c>
      <c r="Y4" s="34">
        <f t="shared" si="12"/>
        <v>75.2</v>
      </c>
      <c r="Z4" s="34">
        <v>24</v>
      </c>
      <c r="AC4" s="25" t="s">
        <v>125</v>
      </c>
      <c r="AD4" s="25">
        <v>2</v>
      </c>
    </row>
    <row r="5" spans="1:36">
      <c r="A5" s="25" t="s">
        <v>123</v>
      </c>
      <c r="B5" s="26" t="s">
        <v>100</v>
      </c>
      <c r="C5" s="27">
        <v>41190</v>
      </c>
      <c r="D5" s="25">
        <v>2012</v>
      </c>
      <c r="E5" s="28">
        <v>0.42222222222222222</v>
      </c>
      <c r="F5" s="28">
        <v>0.42638888888888887</v>
      </c>
      <c r="G5" s="28">
        <f t="shared" si="6"/>
        <v>4.1666666666666519E-3</v>
      </c>
      <c r="H5" s="29">
        <v>2</v>
      </c>
      <c r="I5" s="30">
        <v>1</v>
      </c>
      <c r="J5" s="30">
        <v>1</v>
      </c>
      <c r="K5" s="30">
        <v>1</v>
      </c>
      <c r="L5" s="31" t="s">
        <v>121</v>
      </c>
      <c r="M5" s="31" t="s">
        <v>122</v>
      </c>
      <c r="N5" s="25">
        <v>1</v>
      </c>
      <c r="O5" s="32">
        <f t="shared" si="7"/>
        <v>60.719999999999992</v>
      </c>
      <c r="P5" s="32">
        <v>18.399999999999999</v>
      </c>
      <c r="Q5" s="32">
        <f t="shared" si="1"/>
        <v>62.699999999999996</v>
      </c>
      <c r="R5" s="32">
        <v>19</v>
      </c>
      <c r="S5" s="33">
        <f t="shared" si="8"/>
        <v>62.699999999999996</v>
      </c>
      <c r="T5" s="33">
        <f t="shared" si="9"/>
        <v>19</v>
      </c>
      <c r="U5" s="32">
        <f t="shared" si="10"/>
        <v>61.709999999999994</v>
      </c>
      <c r="V5" s="32">
        <f t="shared" si="11"/>
        <v>18.7</v>
      </c>
      <c r="W5" s="30">
        <v>24.65232</v>
      </c>
      <c r="X5" s="30">
        <v>112.18105</v>
      </c>
      <c r="Y5" s="34">
        <f t="shared" si="12"/>
        <v>75.2</v>
      </c>
      <c r="Z5" s="34">
        <v>24</v>
      </c>
      <c r="AC5" t="s">
        <v>96</v>
      </c>
      <c r="AD5" s="25">
        <v>12</v>
      </c>
    </row>
    <row r="6" spans="1:36">
      <c r="A6" s="25" t="s">
        <v>148</v>
      </c>
      <c r="B6" s="26" t="s">
        <v>103</v>
      </c>
      <c r="C6" s="27">
        <v>41190</v>
      </c>
      <c r="D6" s="25">
        <v>2012</v>
      </c>
      <c r="E6" s="28">
        <v>0.43611111111111112</v>
      </c>
      <c r="F6" s="28">
        <v>0.43958333333333338</v>
      </c>
      <c r="G6" s="28">
        <f t="shared" si="6"/>
        <v>3.4722222222222654E-3</v>
      </c>
      <c r="H6" s="29">
        <v>2</v>
      </c>
      <c r="I6" s="30">
        <v>1</v>
      </c>
      <c r="J6" s="30">
        <v>2</v>
      </c>
      <c r="K6" s="30">
        <v>2</v>
      </c>
      <c r="L6" s="31" t="s">
        <v>121</v>
      </c>
      <c r="M6" s="31" t="s">
        <v>122</v>
      </c>
      <c r="N6" s="25">
        <v>1</v>
      </c>
      <c r="O6" s="32">
        <f t="shared" ref="O6" si="13">(P6*3.3)</f>
        <v>52.8</v>
      </c>
      <c r="P6" s="32">
        <v>16</v>
      </c>
      <c r="Q6" s="32">
        <f t="shared" si="1"/>
        <v>49.5</v>
      </c>
      <c r="R6" s="32">
        <v>15</v>
      </c>
      <c r="S6" s="33">
        <f t="shared" ref="S6" si="14">MAX(O6,Q6,)</f>
        <v>52.8</v>
      </c>
      <c r="T6" s="33">
        <f t="shared" ref="T6" si="15">MAX(P6,R6)</f>
        <v>16</v>
      </c>
      <c r="U6" s="32">
        <f t="shared" ref="U6" si="16">AVERAGE(O6,Q6)</f>
        <v>51.15</v>
      </c>
      <c r="V6" s="32">
        <f t="shared" ref="V6" si="17">AVERAGE(P6,R6)</f>
        <v>15.5</v>
      </c>
      <c r="W6" s="30">
        <v>24.654869999999999</v>
      </c>
      <c r="X6" s="30">
        <v>112.18129999999999</v>
      </c>
      <c r="Y6" s="34">
        <f t="shared" ref="Y6" si="18">(Z6*1.8)+32</f>
        <v>75.2</v>
      </c>
      <c r="Z6" s="34">
        <v>24</v>
      </c>
      <c r="AA6" s="25" t="s">
        <v>147</v>
      </c>
      <c r="AB6" s="25" t="s">
        <v>147</v>
      </c>
      <c r="AC6" t="s">
        <v>96</v>
      </c>
      <c r="AD6" s="25">
        <v>15</v>
      </c>
    </row>
    <row r="7" spans="1:36">
      <c r="A7" s="25" t="s">
        <v>148</v>
      </c>
      <c r="B7" s="26" t="s">
        <v>103</v>
      </c>
      <c r="C7" s="27">
        <v>41190</v>
      </c>
      <c r="D7" s="25">
        <v>2012</v>
      </c>
      <c r="E7" s="28">
        <v>0.43611111111111112</v>
      </c>
      <c r="F7" s="28">
        <v>0.43958333333333338</v>
      </c>
      <c r="G7" s="28">
        <f t="shared" si="6"/>
        <v>3.4722222222222654E-3</v>
      </c>
      <c r="H7" s="29">
        <v>2</v>
      </c>
      <c r="I7" s="30">
        <v>1</v>
      </c>
      <c r="J7" s="30">
        <v>2</v>
      </c>
      <c r="K7" s="30">
        <v>2</v>
      </c>
      <c r="L7" s="31" t="s">
        <v>121</v>
      </c>
      <c r="M7" s="31" t="s">
        <v>122</v>
      </c>
      <c r="N7" s="25">
        <v>1</v>
      </c>
      <c r="O7" s="32">
        <f t="shared" ref="O7" si="19">(P7*3.3)</f>
        <v>52.8</v>
      </c>
      <c r="P7" s="32">
        <v>16</v>
      </c>
      <c r="Q7" s="32">
        <f t="shared" si="1"/>
        <v>49.5</v>
      </c>
      <c r="R7" s="32">
        <v>15</v>
      </c>
      <c r="S7" s="33">
        <f t="shared" ref="S7" si="20">MAX(O7,Q7,)</f>
        <v>52.8</v>
      </c>
      <c r="T7" s="33">
        <f t="shared" ref="T7" si="21">MAX(P7,R7)</f>
        <v>16</v>
      </c>
      <c r="U7" s="32">
        <f t="shared" ref="U7" si="22">AVERAGE(O7,Q7)</f>
        <v>51.15</v>
      </c>
      <c r="V7" s="32">
        <f t="shared" ref="V7" si="23">AVERAGE(P7,R7)</f>
        <v>15.5</v>
      </c>
      <c r="W7" s="30">
        <v>24.654869999999999</v>
      </c>
      <c r="X7" s="30">
        <v>112.18129999999999</v>
      </c>
      <c r="Y7" s="34">
        <f t="shared" ref="Y7" si="24">(Z7*1.8)+32</f>
        <v>75.2</v>
      </c>
      <c r="Z7" s="34">
        <v>24</v>
      </c>
      <c r="AA7" s="25" t="s">
        <v>147</v>
      </c>
      <c r="AB7" s="25" t="s">
        <v>147</v>
      </c>
      <c r="AC7" s="25" t="s">
        <v>125</v>
      </c>
      <c r="AD7" s="25">
        <v>1</v>
      </c>
    </row>
    <row r="8" spans="1:36">
      <c r="A8" s="25" t="s">
        <v>176</v>
      </c>
      <c r="B8" s="26" t="s">
        <v>105</v>
      </c>
      <c r="C8" s="27">
        <v>41190</v>
      </c>
      <c r="D8" s="25">
        <v>2012</v>
      </c>
      <c r="E8" s="28">
        <v>0.41875000000000001</v>
      </c>
      <c r="F8" s="28">
        <v>0.42291666666666666</v>
      </c>
      <c r="G8" s="28">
        <f t="shared" si="6"/>
        <v>4.1666666666666519E-3</v>
      </c>
      <c r="H8" s="29">
        <v>2</v>
      </c>
      <c r="I8" s="30">
        <v>1</v>
      </c>
      <c r="J8" s="30">
        <v>3</v>
      </c>
      <c r="K8" s="30">
        <v>3</v>
      </c>
      <c r="L8" s="31" t="s">
        <v>121</v>
      </c>
      <c r="M8" s="31" t="s">
        <v>122</v>
      </c>
      <c r="N8" s="25">
        <v>1</v>
      </c>
      <c r="O8" s="32">
        <f t="shared" ref="O8" si="25">(P8*3.3)</f>
        <v>51.48</v>
      </c>
      <c r="P8" s="32">
        <v>15.6</v>
      </c>
      <c r="Q8" s="32">
        <f t="shared" si="1"/>
        <v>56.43</v>
      </c>
      <c r="R8" s="32">
        <v>17.100000000000001</v>
      </c>
      <c r="S8" s="33">
        <f t="shared" ref="S8" si="26">MAX(O8,Q8,)</f>
        <v>56.43</v>
      </c>
      <c r="T8" s="33">
        <f t="shared" ref="T8" si="27">MAX(P8,R8)</f>
        <v>17.100000000000001</v>
      </c>
      <c r="U8" s="32">
        <f t="shared" ref="U8" si="28">AVERAGE(O8,Q8)</f>
        <v>53.954999999999998</v>
      </c>
      <c r="V8" s="32">
        <f t="shared" ref="V8" si="29">AVERAGE(P8,R8)</f>
        <v>16.350000000000001</v>
      </c>
      <c r="W8" s="30">
        <v>24.65307</v>
      </c>
      <c r="X8" s="30">
        <v>112.18046</v>
      </c>
      <c r="Y8" s="34">
        <f t="shared" ref="Y8" si="30">(Z8*1.8)+32</f>
        <v>75.2</v>
      </c>
      <c r="Z8" s="34">
        <v>24</v>
      </c>
      <c r="AA8" s="25" t="s">
        <v>147</v>
      </c>
      <c r="AB8" s="25" t="s">
        <v>147</v>
      </c>
      <c r="AC8" s="25" t="s">
        <v>125</v>
      </c>
      <c r="AD8" s="25">
        <v>1</v>
      </c>
    </row>
    <row r="9" spans="1:36">
      <c r="A9" s="25" t="s">
        <v>176</v>
      </c>
      <c r="B9" s="26" t="s">
        <v>105</v>
      </c>
      <c r="C9" s="27">
        <v>41190</v>
      </c>
      <c r="D9" s="25">
        <v>2012</v>
      </c>
      <c r="E9" s="28">
        <v>0.41875000000000001</v>
      </c>
      <c r="F9" s="28">
        <v>0.42291666666666666</v>
      </c>
      <c r="G9" s="28">
        <f t="shared" si="6"/>
        <v>4.1666666666666519E-3</v>
      </c>
      <c r="H9" s="29">
        <v>2</v>
      </c>
      <c r="I9" s="30">
        <v>1</v>
      </c>
      <c r="J9" s="30">
        <v>3</v>
      </c>
      <c r="K9" s="30">
        <v>3</v>
      </c>
      <c r="L9" s="31" t="s">
        <v>121</v>
      </c>
      <c r="M9" s="31" t="s">
        <v>122</v>
      </c>
      <c r="N9" s="25">
        <v>1</v>
      </c>
      <c r="O9" s="32">
        <f t="shared" ref="O9:O11" si="31">(P9*3.3)</f>
        <v>51.48</v>
      </c>
      <c r="P9" s="32">
        <v>15.6</v>
      </c>
      <c r="Q9" s="32">
        <f t="shared" si="1"/>
        <v>56.43</v>
      </c>
      <c r="R9" s="32">
        <v>17.100000000000001</v>
      </c>
      <c r="S9" s="33">
        <f t="shared" ref="S9:S11" si="32">MAX(O9,Q9,)</f>
        <v>56.43</v>
      </c>
      <c r="T9" s="33">
        <f t="shared" ref="T9:T11" si="33">MAX(P9,R9)</f>
        <v>17.100000000000001</v>
      </c>
      <c r="U9" s="32">
        <f t="shared" ref="U9:U11" si="34">AVERAGE(O9,Q9)</f>
        <v>53.954999999999998</v>
      </c>
      <c r="V9" s="32">
        <f t="shared" ref="V9:V11" si="35">AVERAGE(P9,R9)</f>
        <v>16.350000000000001</v>
      </c>
      <c r="W9" s="30">
        <v>24.65307</v>
      </c>
      <c r="X9" s="30">
        <v>112.18046</v>
      </c>
      <c r="Y9" s="34">
        <f t="shared" ref="Y9:Y11" si="36">(Z9*1.8)+32</f>
        <v>75.2</v>
      </c>
      <c r="Z9" s="34">
        <v>24</v>
      </c>
      <c r="AA9" s="25" t="s">
        <v>147</v>
      </c>
      <c r="AB9" s="25" t="s">
        <v>147</v>
      </c>
      <c r="AC9" t="s">
        <v>96</v>
      </c>
      <c r="AD9" s="25">
        <v>15</v>
      </c>
    </row>
    <row r="10" spans="1:36">
      <c r="A10" s="25" t="s">
        <v>176</v>
      </c>
      <c r="B10" s="26" t="s">
        <v>105</v>
      </c>
      <c r="C10" s="27">
        <v>41190</v>
      </c>
      <c r="D10" s="25">
        <v>2012</v>
      </c>
      <c r="E10" s="28">
        <v>0.41875000000000001</v>
      </c>
      <c r="F10" s="28">
        <v>0.42291666666666666</v>
      </c>
      <c r="G10" s="28">
        <f t="shared" si="6"/>
        <v>4.1666666666666519E-3</v>
      </c>
      <c r="H10" s="29">
        <v>2</v>
      </c>
      <c r="I10" s="30">
        <v>1</v>
      </c>
      <c r="J10" s="30">
        <v>3</v>
      </c>
      <c r="K10" s="30">
        <v>3</v>
      </c>
      <c r="L10" s="31" t="s">
        <v>121</v>
      </c>
      <c r="M10" s="31" t="s">
        <v>122</v>
      </c>
      <c r="N10" s="25">
        <v>1</v>
      </c>
      <c r="O10" s="32">
        <f t="shared" si="31"/>
        <v>51.48</v>
      </c>
      <c r="P10" s="32">
        <v>15.6</v>
      </c>
      <c r="Q10" s="32">
        <f t="shared" si="1"/>
        <v>56.43</v>
      </c>
      <c r="R10" s="32">
        <v>17.100000000000001</v>
      </c>
      <c r="S10" s="33">
        <f t="shared" si="32"/>
        <v>56.43</v>
      </c>
      <c r="T10" s="33">
        <f t="shared" si="33"/>
        <v>17.100000000000001</v>
      </c>
      <c r="U10" s="32">
        <f t="shared" si="34"/>
        <v>53.954999999999998</v>
      </c>
      <c r="V10" s="32">
        <f t="shared" si="35"/>
        <v>16.350000000000001</v>
      </c>
      <c r="W10" s="30">
        <v>24.65307</v>
      </c>
      <c r="X10" s="30">
        <v>112.18046</v>
      </c>
      <c r="Y10" s="34">
        <f t="shared" si="36"/>
        <v>75.2</v>
      </c>
      <c r="Z10" s="34">
        <v>24</v>
      </c>
      <c r="AA10" s="25" t="s">
        <v>147</v>
      </c>
      <c r="AB10" s="25" t="s">
        <v>147</v>
      </c>
      <c r="AC10" s="25" t="s">
        <v>149</v>
      </c>
      <c r="AD10" s="25">
        <v>2</v>
      </c>
    </row>
    <row r="11" spans="1:36">
      <c r="A11" s="25" t="s">
        <v>176</v>
      </c>
      <c r="B11" s="26" t="s">
        <v>105</v>
      </c>
      <c r="C11" s="27">
        <v>41190</v>
      </c>
      <c r="D11" s="25">
        <v>2012</v>
      </c>
      <c r="E11" s="28">
        <v>0.41875000000000001</v>
      </c>
      <c r="F11" s="28">
        <v>0.42291666666666666</v>
      </c>
      <c r="G11" s="28">
        <f t="shared" si="6"/>
        <v>4.1666666666666519E-3</v>
      </c>
      <c r="H11" s="29">
        <v>2</v>
      </c>
      <c r="I11" s="30">
        <v>1</v>
      </c>
      <c r="J11" s="30">
        <v>3</v>
      </c>
      <c r="K11" s="30">
        <v>3</v>
      </c>
      <c r="L11" s="31" t="s">
        <v>121</v>
      </c>
      <c r="M11" s="31" t="s">
        <v>122</v>
      </c>
      <c r="N11" s="25">
        <v>1</v>
      </c>
      <c r="O11" s="32">
        <f t="shared" si="31"/>
        <v>51.48</v>
      </c>
      <c r="P11" s="32">
        <v>15.6</v>
      </c>
      <c r="Q11" s="32">
        <f t="shared" si="1"/>
        <v>56.43</v>
      </c>
      <c r="R11" s="32">
        <v>17.100000000000001</v>
      </c>
      <c r="S11" s="33">
        <f t="shared" si="32"/>
        <v>56.43</v>
      </c>
      <c r="T11" s="33">
        <f t="shared" si="33"/>
        <v>17.100000000000001</v>
      </c>
      <c r="U11" s="32">
        <f t="shared" si="34"/>
        <v>53.954999999999998</v>
      </c>
      <c r="V11" s="32">
        <f t="shared" si="35"/>
        <v>16.350000000000001</v>
      </c>
      <c r="W11" s="30">
        <v>24.65307</v>
      </c>
      <c r="X11" s="30">
        <v>112.18046</v>
      </c>
      <c r="Y11" s="34">
        <f t="shared" si="36"/>
        <v>75.2</v>
      </c>
      <c r="Z11" s="34">
        <v>24</v>
      </c>
      <c r="AA11" s="25" t="s">
        <v>147</v>
      </c>
      <c r="AB11" s="25" t="s">
        <v>147</v>
      </c>
      <c r="AC11" s="25" t="s">
        <v>146</v>
      </c>
      <c r="AD11" s="25">
        <v>2</v>
      </c>
    </row>
    <row r="12" spans="1:36">
      <c r="A12" s="25" t="s">
        <v>178</v>
      </c>
      <c r="B12" s="26" t="s">
        <v>104</v>
      </c>
      <c r="C12" s="27">
        <v>41190</v>
      </c>
      <c r="D12" s="25">
        <v>2012</v>
      </c>
      <c r="E12" s="28">
        <v>0.41736111111111113</v>
      </c>
      <c r="F12" s="28">
        <v>0.42152777777777778</v>
      </c>
      <c r="G12" s="28">
        <f t="shared" si="6"/>
        <v>4.1666666666666519E-3</v>
      </c>
      <c r="H12" s="29">
        <v>2</v>
      </c>
      <c r="I12" s="30">
        <v>1</v>
      </c>
      <c r="J12" s="30">
        <v>4</v>
      </c>
      <c r="K12" s="30">
        <v>4</v>
      </c>
      <c r="L12" s="31" t="s">
        <v>121</v>
      </c>
      <c r="M12" s="31" t="s">
        <v>122</v>
      </c>
      <c r="N12" s="25">
        <v>1</v>
      </c>
      <c r="O12" s="32">
        <f t="shared" ref="O12" si="37">(P12*3.3)</f>
        <v>51.48</v>
      </c>
      <c r="P12" s="32">
        <v>15.6</v>
      </c>
      <c r="Q12" s="32">
        <f t="shared" si="1"/>
        <v>56.099999999999994</v>
      </c>
      <c r="R12" s="32">
        <v>17</v>
      </c>
      <c r="S12" s="33">
        <f t="shared" ref="S12" si="38">MAX(O12,Q12,)</f>
        <v>56.099999999999994</v>
      </c>
      <c r="T12" s="33">
        <f t="shared" ref="T12" si="39">MAX(P12,R12)</f>
        <v>17</v>
      </c>
      <c r="U12" s="32">
        <f t="shared" ref="U12" si="40">AVERAGE(O12,Q12)</f>
        <v>53.789999999999992</v>
      </c>
      <c r="V12" s="32">
        <f t="shared" ref="V12" si="41">AVERAGE(P12,R12)</f>
        <v>16.3</v>
      </c>
      <c r="W12" s="30">
        <v>24.756530699999999</v>
      </c>
      <c r="X12" s="30">
        <v>112.18046</v>
      </c>
      <c r="Y12" s="34">
        <f t="shared" ref="Y12" si="42">(Z12*1.8)+32</f>
        <v>75.2</v>
      </c>
      <c r="Z12" s="34">
        <v>24</v>
      </c>
      <c r="AA12" s="25" t="s">
        <v>147</v>
      </c>
      <c r="AB12" s="25" t="s">
        <v>147</v>
      </c>
      <c r="AC12" s="25" t="s">
        <v>143</v>
      </c>
      <c r="AD12" s="25">
        <v>3</v>
      </c>
    </row>
    <row r="13" spans="1:36">
      <c r="A13" s="25" t="s">
        <v>178</v>
      </c>
      <c r="B13" s="26" t="s">
        <v>104</v>
      </c>
      <c r="C13" s="27">
        <v>41190</v>
      </c>
      <c r="D13" s="25">
        <v>2012</v>
      </c>
      <c r="E13" s="28">
        <v>0.41736111111111113</v>
      </c>
      <c r="F13" s="28">
        <v>0.42152777777777778</v>
      </c>
      <c r="G13" s="28">
        <f t="shared" si="6"/>
        <v>4.1666666666666519E-3</v>
      </c>
      <c r="H13" s="29">
        <v>2</v>
      </c>
      <c r="I13" s="30">
        <v>1</v>
      </c>
      <c r="J13" s="30">
        <v>4</v>
      </c>
      <c r="K13" s="30">
        <v>4</v>
      </c>
      <c r="L13" s="31" t="s">
        <v>121</v>
      </c>
      <c r="M13" s="31" t="s">
        <v>122</v>
      </c>
      <c r="N13" s="25">
        <v>1</v>
      </c>
      <c r="O13" s="32">
        <f t="shared" ref="O13:O15" si="43">(P13*3.3)</f>
        <v>51.48</v>
      </c>
      <c r="P13" s="32">
        <v>15.6</v>
      </c>
      <c r="Q13" s="32">
        <f t="shared" si="1"/>
        <v>56.099999999999994</v>
      </c>
      <c r="R13" s="32">
        <v>17</v>
      </c>
      <c r="S13" s="33">
        <f t="shared" ref="S13:S15" si="44">MAX(O13,Q13,)</f>
        <v>56.099999999999994</v>
      </c>
      <c r="T13" s="33">
        <f t="shared" ref="T13:T15" si="45">MAX(P13,R13)</f>
        <v>17</v>
      </c>
      <c r="U13" s="32">
        <f t="shared" ref="U13:U15" si="46">AVERAGE(O13,Q13)</f>
        <v>53.789999999999992</v>
      </c>
      <c r="V13" s="32">
        <f t="shared" ref="V13:V15" si="47">AVERAGE(P13,R13)</f>
        <v>16.3</v>
      </c>
      <c r="W13" s="30">
        <v>24.756530699999999</v>
      </c>
      <c r="X13" s="30">
        <v>112.18046</v>
      </c>
      <c r="Y13" s="34">
        <f t="shared" ref="Y13:Y15" si="48">(Z13*1.8)+32</f>
        <v>75.2</v>
      </c>
      <c r="Z13" s="34">
        <v>24</v>
      </c>
      <c r="AA13" s="25" t="s">
        <v>147</v>
      </c>
      <c r="AB13" s="25" t="s">
        <v>147</v>
      </c>
      <c r="AC13" s="25" t="s">
        <v>124</v>
      </c>
      <c r="AD13" s="25">
        <v>7</v>
      </c>
    </row>
    <row r="14" spans="1:36">
      <c r="A14" s="25" t="s">
        <v>178</v>
      </c>
      <c r="B14" s="26" t="s">
        <v>104</v>
      </c>
      <c r="C14" s="27">
        <v>41190</v>
      </c>
      <c r="D14" s="25">
        <v>2012</v>
      </c>
      <c r="E14" s="28">
        <v>0.41736111111111113</v>
      </c>
      <c r="F14" s="28">
        <v>0.42152777777777778</v>
      </c>
      <c r="G14" s="28">
        <f t="shared" si="6"/>
        <v>4.1666666666666519E-3</v>
      </c>
      <c r="H14" s="29">
        <v>2</v>
      </c>
      <c r="I14" s="30">
        <v>1</v>
      </c>
      <c r="J14" s="30">
        <v>4</v>
      </c>
      <c r="K14" s="30">
        <v>4</v>
      </c>
      <c r="L14" s="31" t="s">
        <v>121</v>
      </c>
      <c r="M14" s="31" t="s">
        <v>122</v>
      </c>
      <c r="N14" s="25">
        <v>1</v>
      </c>
      <c r="O14" s="32">
        <f t="shared" si="43"/>
        <v>51.48</v>
      </c>
      <c r="P14" s="32">
        <v>15.6</v>
      </c>
      <c r="Q14" s="32">
        <f t="shared" si="1"/>
        <v>56.099999999999994</v>
      </c>
      <c r="R14" s="32">
        <v>17</v>
      </c>
      <c r="S14" s="33">
        <f t="shared" si="44"/>
        <v>56.099999999999994</v>
      </c>
      <c r="T14" s="33">
        <f t="shared" si="45"/>
        <v>17</v>
      </c>
      <c r="U14" s="32">
        <f t="shared" si="46"/>
        <v>53.789999999999992</v>
      </c>
      <c r="V14" s="32">
        <f t="shared" si="47"/>
        <v>16.3</v>
      </c>
      <c r="W14" s="30">
        <v>24.756530699999999</v>
      </c>
      <c r="X14" s="30">
        <v>112.18046</v>
      </c>
      <c r="Y14" s="34">
        <f t="shared" si="48"/>
        <v>75.2</v>
      </c>
      <c r="Z14" s="34">
        <v>24</v>
      </c>
      <c r="AA14" s="25" t="s">
        <v>147</v>
      </c>
      <c r="AB14" s="25" t="s">
        <v>147</v>
      </c>
      <c r="AC14" t="s">
        <v>96</v>
      </c>
      <c r="AD14" s="25">
        <v>13</v>
      </c>
    </row>
    <row r="15" spans="1:36">
      <c r="A15" s="25" t="s">
        <v>178</v>
      </c>
      <c r="B15" s="26" t="s">
        <v>104</v>
      </c>
      <c r="C15" s="27">
        <v>41190</v>
      </c>
      <c r="D15" s="25">
        <v>2012</v>
      </c>
      <c r="E15" s="28">
        <v>0.41736111111111113</v>
      </c>
      <c r="F15" s="28">
        <v>0.42152777777777778</v>
      </c>
      <c r="G15" s="28">
        <f t="shared" si="6"/>
        <v>4.1666666666666519E-3</v>
      </c>
      <c r="H15" s="29">
        <v>2</v>
      </c>
      <c r="I15" s="30">
        <v>1</v>
      </c>
      <c r="J15" s="30">
        <v>4</v>
      </c>
      <c r="K15" s="30">
        <v>4</v>
      </c>
      <c r="L15" s="31" t="s">
        <v>121</v>
      </c>
      <c r="M15" s="31" t="s">
        <v>122</v>
      </c>
      <c r="N15" s="25">
        <v>1</v>
      </c>
      <c r="O15" s="32">
        <f t="shared" si="43"/>
        <v>51.48</v>
      </c>
      <c r="P15" s="32">
        <v>15.6</v>
      </c>
      <c r="Q15" s="32">
        <f t="shared" si="1"/>
        <v>56.099999999999994</v>
      </c>
      <c r="R15" s="32">
        <v>17</v>
      </c>
      <c r="S15" s="33">
        <f t="shared" si="44"/>
        <v>56.099999999999994</v>
      </c>
      <c r="T15" s="33">
        <f t="shared" si="45"/>
        <v>17</v>
      </c>
      <c r="U15" s="32">
        <f t="shared" si="46"/>
        <v>53.789999999999992</v>
      </c>
      <c r="V15" s="32">
        <f t="shared" si="47"/>
        <v>16.3</v>
      </c>
      <c r="W15" s="30">
        <v>24.756530699999999</v>
      </c>
      <c r="X15" s="30">
        <v>112.18046</v>
      </c>
      <c r="Y15" s="34">
        <f t="shared" si="48"/>
        <v>75.2</v>
      </c>
      <c r="Z15" s="34">
        <v>24</v>
      </c>
      <c r="AA15" s="25" t="s">
        <v>147</v>
      </c>
      <c r="AB15" s="25" t="s">
        <v>147</v>
      </c>
      <c r="AC15" s="25" t="s">
        <v>146</v>
      </c>
      <c r="AD15" s="25">
        <v>4</v>
      </c>
    </row>
    <row r="16" spans="1:36">
      <c r="A16" s="25" t="s">
        <v>180</v>
      </c>
      <c r="B16" s="26" t="s">
        <v>141</v>
      </c>
      <c r="C16" s="27">
        <v>41190</v>
      </c>
      <c r="D16" s="25">
        <v>2012</v>
      </c>
      <c r="E16" s="28">
        <v>0.42777777777777781</v>
      </c>
      <c r="F16" s="28">
        <v>0.4375</v>
      </c>
      <c r="G16" s="28">
        <f t="shared" si="6"/>
        <v>9.7222222222221877E-3</v>
      </c>
      <c r="H16" s="29">
        <v>2</v>
      </c>
      <c r="I16" s="30">
        <v>1</v>
      </c>
      <c r="J16" s="30">
        <v>5</v>
      </c>
      <c r="K16" s="30">
        <v>5</v>
      </c>
      <c r="L16" s="31" t="s">
        <v>121</v>
      </c>
      <c r="M16" s="31" t="s">
        <v>122</v>
      </c>
      <c r="N16" s="25">
        <v>1</v>
      </c>
      <c r="O16" s="32">
        <f t="shared" ref="O16" si="49">(P16*3.3)</f>
        <v>51.48</v>
      </c>
      <c r="P16" s="32">
        <v>15.6</v>
      </c>
      <c r="Q16" s="32">
        <f t="shared" si="1"/>
        <v>49.83</v>
      </c>
      <c r="R16" s="32">
        <v>15.1</v>
      </c>
      <c r="S16" s="33">
        <f t="shared" ref="S16" si="50">MAX(O16,Q16,)</f>
        <v>51.48</v>
      </c>
      <c r="T16" s="33">
        <f t="shared" ref="T16" si="51">MAX(P16,R16)</f>
        <v>15.6</v>
      </c>
      <c r="U16" s="32">
        <f t="shared" ref="U16" si="52">AVERAGE(O16,Q16)</f>
        <v>50.655000000000001</v>
      </c>
      <c r="V16" s="32">
        <f t="shared" ref="V16" si="53">AVERAGE(P16,R16)</f>
        <v>15.35</v>
      </c>
      <c r="W16" s="30">
        <v>24.654900000000001</v>
      </c>
      <c r="X16" s="30">
        <v>112.18129999999999</v>
      </c>
      <c r="Y16" s="34">
        <f t="shared" ref="Y16" si="54">(Z16*1.8)+32</f>
        <v>75.2</v>
      </c>
      <c r="Z16" s="34">
        <v>24</v>
      </c>
      <c r="AA16" s="25" t="s">
        <v>147</v>
      </c>
      <c r="AB16" s="25" t="s">
        <v>147</v>
      </c>
      <c r="AC16" s="25" t="s">
        <v>151</v>
      </c>
      <c r="AD16" s="25">
        <v>1</v>
      </c>
    </row>
    <row r="17" spans="1:36">
      <c r="A17" s="25" t="s">
        <v>180</v>
      </c>
      <c r="B17" s="26" t="s">
        <v>141</v>
      </c>
      <c r="C17" s="27">
        <v>41190</v>
      </c>
      <c r="D17" s="25">
        <v>2012</v>
      </c>
      <c r="E17" s="28">
        <v>0.42777777777777781</v>
      </c>
      <c r="F17" s="28">
        <v>0.4375</v>
      </c>
      <c r="G17" s="28">
        <f t="shared" si="6"/>
        <v>9.7222222222221877E-3</v>
      </c>
      <c r="H17" s="29">
        <v>2</v>
      </c>
      <c r="I17" s="30">
        <v>1</v>
      </c>
      <c r="J17" s="30">
        <v>5</v>
      </c>
      <c r="K17" s="30">
        <v>5</v>
      </c>
      <c r="L17" s="31" t="s">
        <v>121</v>
      </c>
      <c r="M17" s="31" t="s">
        <v>122</v>
      </c>
      <c r="N17" s="25">
        <v>1</v>
      </c>
      <c r="O17" s="32">
        <f t="shared" ref="O17:O21" si="55">(P17*3.3)</f>
        <v>51.48</v>
      </c>
      <c r="P17" s="32">
        <v>15.6</v>
      </c>
      <c r="Q17" s="32">
        <f t="shared" si="1"/>
        <v>49.83</v>
      </c>
      <c r="R17" s="32">
        <v>15.1</v>
      </c>
      <c r="S17" s="33">
        <f t="shared" ref="S17:S21" si="56">MAX(O17,Q17,)</f>
        <v>51.48</v>
      </c>
      <c r="T17" s="33">
        <f t="shared" ref="T17:T24" si="57">MAX(P17,R17)</f>
        <v>15.6</v>
      </c>
      <c r="U17" s="32">
        <f t="shared" ref="U17:U21" si="58">AVERAGE(O17,Q17)</f>
        <v>50.655000000000001</v>
      </c>
      <c r="V17" s="32">
        <f t="shared" ref="V17:V21" si="59">AVERAGE(P17,R17)</f>
        <v>15.35</v>
      </c>
      <c r="W17" s="30">
        <v>24.654900000000001</v>
      </c>
      <c r="X17" s="30">
        <v>112.18129999999999</v>
      </c>
      <c r="Y17" s="34">
        <f t="shared" ref="Y17:Y21" si="60">(Z17*1.8)+32</f>
        <v>75.2</v>
      </c>
      <c r="Z17" s="34">
        <v>24</v>
      </c>
      <c r="AA17" s="25" t="s">
        <v>147</v>
      </c>
      <c r="AB17" s="25" t="s">
        <v>147</v>
      </c>
      <c r="AC17" s="25" t="s">
        <v>124</v>
      </c>
      <c r="AD17" s="25">
        <v>23</v>
      </c>
    </row>
    <row r="18" spans="1:36" s="35" customFormat="1">
      <c r="A18" s="25" t="s">
        <v>180</v>
      </c>
      <c r="B18" s="26" t="s">
        <v>141</v>
      </c>
      <c r="C18" s="27">
        <v>41190</v>
      </c>
      <c r="D18" s="25">
        <v>2012</v>
      </c>
      <c r="E18" s="28">
        <v>0.42777777777777781</v>
      </c>
      <c r="F18" s="28">
        <v>0.4375</v>
      </c>
      <c r="G18" s="28">
        <f t="shared" si="6"/>
        <v>9.7222222222221877E-3</v>
      </c>
      <c r="H18" s="29">
        <v>2</v>
      </c>
      <c r="I18" s="30">
        <v>1</v>
      </c>
      <c r="J18" s="30">
        <v>5</v>
      </c>
      <c r="K18" s="30">
        <v>5</v>
      </c>
      <c r="L18" s="31" t="s">
        <v>121</v>
      </c>
      <c r="M18" s="31" t="s">
        <v>122</v>
      </c>
      <c r="N18" s="25">
        <v>1</v>
      </c>
      <c r="O18" s="32">
        <f t="shared" si="55"/>
        <v>51.48</v>
      </c>
      <c r="P18" s="32">
        <v>15.6</v>
      </c>
      <c r="Q18" s="32">
        <f t="shared" si="1"/>
        <v>49.83</v>
      </c>
      <c r="R18" s="32">
        <v>15.1</v>
      </c>
      <c r="S18" s="33">
        <f t="shared" si="56"/>
        <v>51.48</v>
      </c>
      <c r="T18" s="33">
        <f t="shared" si="57"/>
        <v>15.6</v>
      </c>
      <c r="U18" s="32">
        <f t="shared" si="58"/>
        <v>50.655000000000001</v>
      </c>
      <c r="V18" s="32">
        <f t="shared" si="59"/>
        <v>15.35</v>
      </c>
      <c r="W18" s="30">
        <v>24.654900000000001</v>
      </c>
      <c r="X18" s="30">
        <v>112.18129999999999</v>
      </c>
      <c r="Y18" s="34">
        <f t="shared" si="60"/>
        <v>75.2</v>
      </c>
      <c r="Z18" s="34">
        <v>24</v>
      </c>
      <c r="AA18" s="25" t="s">
        <v>147</v>
      </c>
      <c r="AB18" s="25" t="s">
        <v>147</v>
      </c>
      <c r="AC18" s="25" t="s">
        <v>150</v>
      </c>
      <c r="AD18" s="25">
        <v>3</v>
      </c>
      <c r="AE18" s="25"/>
      <c r="AF18" s="25"/>
      <c r="AG18" s="25"/>
      <c r="AH18" s="45"/>
      <c r="AJ18" s="48"/>
    </row>
    <row r="19" spans="1:36">
      <c r="A19" s="25" t="s">
        <v>180</v>
      </c>
      <c r="B19" s="26" t="s">
        <v>141</v>
      </c>
      <c r="C19" s="27">
        <v>41190</v>
      </c>
      <c r="D19" s="25">
        <v>2012</v>
      </c>
      <c r="E19" s="28">
        <v>0.42777777777777781</v>
      </c>
      <c r="F19" s="28">
        <v>0.4375</v>
      </c>
      <c r="G19" s="28">
        <f t="shared" si="6"/>
        <v>9.7222222222221877E-3</v>
      </c>
      <c r="H19" s="29">
        <v>2</v>
      </c>
      <c r="I19" s="30">
        <v>1</v>
      </c>
      <c r="J19" s="30">
        <v>5</v>
      </c>
      <c r="K19" s="30">
        <v>5</v>
      </c>
      <c r="L19" s="31" t="s">
        <v>121</v>
      </c>
      <c r="M19" s="31" t="s">
        <v>122</v>
      </c>
      <c r="N19" s="25">
        <v>1</v>
      </c>
      <c r="O19" s="32">
        <f t="shared" si="55"/>
        <v>51.48</v>
      </c>
      <c r="P19" s="32">
        <v>15.6</v>
      </c>
      <c r="Q19" s="32">
        <f t="shared" si="1"/>
        <v>49.83</v>
      </c>
      <c r="R19" s="32">
        <v>15.1</v>
      </c>
      <c r="S19" s="33">
        <f t="shared" si="56"/>
        <v>51.48</v>
      </c>
      <c r="T19" s="33">
        <f t="shared" si="57"/>
        <v>15.6</v>
      </c>
      <c r="U19" s="32">
        <f t="shared" si="58"/>
        <v>50.655000000000001</v>
      </c>
      <c r="V19" s="32">
        <f t="shared" si="59"/>
        <v>15.35</v>
      </c>
      <c r="W19" s="30">
        <v>24.654900000000001</v>
      </c>
      <c r="X19" s="30">
        <v>112.18129999999999</v>
      </c>
      <c r="Y19" s="34">
        <f t="shared" si="60"/>
        <v>75.2</v>
      </c>
      <c r="Z19" s="34">
        <v>24</v>
      </c>
      <c r="AA19" s="25" t="s">
        <v>147</v>
      </c>
      <c r="AB19" s="25" t="s">
        <v>147</v>
      </c>
      <c r="AC19" t="s">
        <v>96</v>
      </c>
      <c r="AD19" s="25">
        <v>91</v>
      </c>
    </row>
    <row r="20" spans="1:36">
      <c r="A20" s="25" t="s">
        <v>180</v>
      </c>
      <c r="B20" s="26" t="s">
        <v>141</v>
      </c>
      <c r="C20" s="27">
        <v>41190</v>
      </c>
      <c r="D20" s="25">
        <v>2012</v>
      </c>
      <c r="E20" s="28">
        <v>0.42777777777777781</v>
      </c>
      <c r="F20" s="28">
        <v>0.4375</v>
      </c>
      <c r="G20" s="28">
        <f t="shared" si="6"/>
        <v>9.7222222222221877E-3</v>
      </c>
      <c r="H20" s="29">
        <v>2</v>
      </c>
      <c r="I20" s="30">
        <v>1</v>
      </c>
      <c r="J20" s="30">
        <v>5</v>
      </c>
      <c r="K20" s="30">
        <v>5</v>
      </c>
      <c r="L20" s="31" t="s">
        <v>121</v>
      </c>
      <c r="M20" s="31" t="s">
        <v>122</v>
      </c>
      <c r="N20" s="25">
        <v>1</v>
      </c>
      <c r="O20" s="32">
        <f t="shared" si="55"/>
        <v>51.48</v>
      </c>
      <c r="P20" s="32">
        <v>15.6</v>
      </c>
      <c r="Q20" s="32">
        <f t="shared" si="1"/>
        <v>49.83</v>
      </c>
      <c r="R20" s="32">
        <v>15.1</v>
      </c>
      <c r="S20" s="33">
        <f t="shared" si="56"/>
        <v>51.48</v>
      </c>
      <c r="T20" s="33">
        <f t="shared" si="57"/>
        <v>15.6</v>
      </c>
      <c r="U20" s="32">
        <f t="shared" si="58"/>
        <v>50.655000000000001</v>
      </c>
      <c r="V20" s="32">
        <f t="shared" si="59"/>
        <v>15.35</v>
      </c>
      <c r="W20" s="30">
        <v>24.654900000000001</v>
      </c>
      <c r="X20" s="30">
        <v>112.18129999999999</v>
      </c>
      <c r="Y20" s="34">
        <f t="shared" si="60"/>
        <v>75.2</v>
      </c>
      <c r="Z20" s="34">
        <v>24</v>
      </c>
      <c r="AA20" s="25" t="s">
        <v>147</v>
      </c>
      <c r="AB20" s="25" t="s">
        <v>147</v>
      </c>
      <c r="AC20" s="25" t="s">
        <v>152</v>
      </c>
      <c r="AD20" s="25">
        <v>5</v>
      </c>
    </row>
    <row r="21" spans="1:36">
      <c r="A21" s="25" t="s">
        <v>180</v>
      </c>
      <c r="B21" s="26" t="s">
        <v>141</v>
      </c>
      <c r="C21" s="27">
        <v>41190</v>
      </c>
      <c r="D21" s="25">
        <v>2012</v>
      </c>
      <c r="E21" s="28">
        <v>0.42777777777777781</v>
      </c>
      <c r="F21" s="28">
        <v>0.4375</v>
      </c>
      <c r="G21" s="28">
        <f t="shared" si="6"/>
        <v>9.7222222222221877E-3</v>
      </c>
      <c r="H21" s="29">
        <v>2</v>
      </c>
      <c r="I21" s="30">
        <v>1</v>
      </c>
      <c r="J21" s="30">
        <v>5</v>
      </c>
      <c r="K21" s="30">
        <v>5</v>
      </c>
      <c r="L21" s="31" t="s">
        <v>121</v>
      </c>
      <c r="M21" s="31" t="s">
        <v>122</v>
      </c>
      <c r="N21" s="25">
        <v>1</v>
      </c>
      <c r="O21" s="32">
        <f t="shared" si="55"/>
        <v>51.48</v>
      </c>
      <c r="P21" s="32">
        <v>15.6</v>
      </c>
      <c r="Q21" s="32">
        <f t="shared" si="1"/>
        <v>49.83</v>
      </c>
      <c r="R21" s="32">
        <v>15.1</v>
      </c>
      <c r="S21" s="33">
        <f t="shared" si="56"/>
        <v>51.48</v>
      </c>
      <c r="T21" s="33">
        <f t="shared" si="57"/>
        <v>15.6</v>
      </c>
      <c r="U21" s="32">
        <f t="shared" si="58"/>
        <v>50.655000000000001</v>
      </c>
      <c r="V21" s="32">
        <f t="shared" si="59"/>
        <v>15.35</v>
      </c>
      <c r="W21" s="30">
        <v>24.654900000000001</v>
      </c>
      <c r="X21" s="30">
        <v>112.18129999999999</v>
      </c>
      <c r="Y21" s="34">
        <f t="shared" si="60"/>
        <v>75.2</v>
      </c>
      <c r="Z21" s="34">
        <v>24</v>
      </c>
      <c r="AA21" s="25" t="s">
        <v>147</v>
      </c>
      <c r="AB21" s="25" t="s">
        <v>147</v>
      </c>
      <c r="AC21" s="25" t="s">
        <v>153</v>
      </c>
      <c r="AD21" s="25">
        <v>2</v>
      </c>
    </row>
    <row r="22" spans="1:36">
      <c r="A22" s="25" t="s">
        <v>182</v>
      </c>
      <c r="B22" s="26" t="s">
        <v>108</v>
      </c>
      <c r="C22" s="27">
        <v>41190</v>
      </c>
      <c r="D22" s="25">
        <v>2012</v>
      </c>
      <c r="E22" s="28">
        <v>0.41666666666666669</v>
      </c>
      <c r="F22" s="28">
        <v>0.4236111111111111</v>
      </c>
      <c r="G22" s="28">
        <f t="shared" si="6"/>
        <v>6.9444444444444198E-3</v>
      </c>
      <c r="H22" s="29">
        <v>2</v>
      </c>
      <c r="I22" s="30">
        <v>1</v>
      </c>
      <c r="J22" s="30">
        <v>6</v>
      </c>
      <c r="K22" s="30">
        <v>6</v>
      </c>
      <c r="L22" s="31" t="s">
        <v>121</v>
      </c>
      <c r="M22" s="31" t="s">
        <v>122</v>
      </c>
      <c r="N22" s="25">
        <v>1</v>
      </c>
      <c r="O22" s="32">
        <f t="shared" ref="O22" si="61">(P22*3.3)</f>
        <v>59.4</v>
      </c>
      <c r="P22" s="32">
        <v>18</v>
      </c>
      <c r="Q22" s="32">
        <f t="shared" si="1"/>
        <v>66</v>
      </c>
      <c r="R22" s="32">
        <v>20</v>
      </c>
      <c r="S22" s="33">
        <f t="shared" ref="S22" si="62">MAX(O22,Q22,)</f>
        <v>66</v>
      </c>
      <c r="T22" s="33">
        <f t="shared" si="57"/>
        <v>20</v>
      </c>
      <c r="U22" s="32">
        <f t="shared" ref="U22" si="63">AVERAGE(O22,Q22)</f>
        <v>62.7</v>
      </c>
      <c r="V22" s="32">
        <f t="shared" ref="V22" si="64">AVERAGE(P22,R22)</f>
        <v>19</v>
      </c>
      <c r="W22" s="30">
        <v>24.652519999999999</v>
      </c>
      <c r="X22" s="30">
        <v>112.18105</v>
      </c>
      <c r="Y22" s="34">
        <f t="shared" ref="Y22" si="65">(Z22*1.8)+32</f>
        <v>75.2</v>
      </c>
      <c r="Z22" s="34">
        <v>24</v>
      </c>
      <c r="AA22" s="25" t="s">
        <v>147</v>
      </c>
      <c r="AB22" s="25" t="s">
        <v>147</v>
      </c>
      <c r="AC22" s="25" t="s">
        <v>155</v>
      </c>
      <c r="AD22" s="25">
        <v>2</v>
      </c>
    </row>
    <row r="23" spans="1:36">
      <c r="A23" s="25" t="s">
        <v>182</v>
      </c>
      <c r="B23" s="26" t="s">
        <v>108</v>
      </c>
      <c r="C23" s="27">
        <v>41190</v>
      </c>
      <c r="D23" s="25">
        <v>2012</v>
      </c>
      <c r="E23" s="28">
        <v>0.41666666666666669</v>
      </c>
      <c r="F23" s="28">
        <v>0.4236111111111111</v>
      </c>
      <c r="G23" s="28">
        <f t="shared" si="6"/>
        <v>6.9444444444444198E-3</v>
      </c>
      <c r="H23" s="29">
        <v>2</v>
      </c>
      <c r="I23" s="30">
        <v>1</v>
      </c>
      <c r="J23" s="30">
        <v>6</v>
      </c>
      <c r="K23" s="30">
        <v>6</v>
      </c>
      <c r="L23" s="31" t="s">
        <v>121</v>
      </c>
      <c r="M23" s="31" t="s">
        <v>122</v>
      </c>
      <c r="N23" s="25">
        <v>1</v>
      </c>
      <c r="O23" s="32">
        <f t="shared" ref="O23" si="66">(P23*3.3)</f>
        <v>59.4</v>
      </c>
      <c r="P23" s="32">
        <v>18</v>
      </c>
      <c r="Q23" s="32">
        <f t="shared" si="1"/>
        <v>66</v>
      </c>
      <c r="R23" s="32">
        <v>20</v>
      </c>
      <c r="S23" s="33">
        <f t="shared" ref="S23" si="67">MAX(O23,Q23,)</f>
        <v>66</v>
      </c>
      <c r="T23" s="33">
        <f t="shared" si="57"/>
        <v>20</v>
      </c>
      <c r="U23" s="32">
        <f t="shared" ref="U23" si="68">AVERAGE(O23,Q23)</f>
        <v>62.7</v>
      </c>
      <c r="V23" s="32">
        <f t="shared" ref="V23" si="69">AVERAGE(P23,R23)</f>
        <v>19</v>
      </c>
      <c r="W23" s="30">
        <v>24.652519999999999</v>
      </c>
      <c r="X23" s="30">
        <v>112.18105</v>
      </c>
      <c r="Y23" s="34">
        <f t="shared" ref="Y23" si="70">(Z23*1.8)+32</f>
        <v>75.2</v>
      </c>
      <c r="Z23" s="34">
        <v>24</v>
      </c>
      <c r="AA23" s="25" t="s">
        <v>147</v>
      </c>
      <c r="AB23" s="25" t="s">
        <v>147</v>
      </c>
      <c r="AC23" s="25" t="s">
        <v>96</v>
      </c>
      <c r="AD23" s="25">
        <v>3</v>
      </c>
    </row>
    <row r="24" spans="1:36">
      <c r="A24" s="25" t="s">
        <v>158</v>
      </c>
      <c r="B24" s="26" t="s">
        <v>127</v>
      </c>
      <c r="C24" s="27">
        <v>41191</v>
      </c>
      <c r="D24" s="25">
        <v>2012</v>
      </c>
      <c r="E24" s="28">
        <v>0.3888888888888889</v>
      </c>
      <c r="F24" s="28">
        <v>0.39444444444444443</v>
      </c>
      <c r="G24" s="28">
        <f t="shared" si="6"/>
        <v>5.5555555555555358E-3</v>
      </c>
      <c r="H24" s="29">
        <v>2</v>
      </c>
      <c r="I24" s="30">
        <v>1</v>
      </c>
      <c r="J24" s="30">
        <v>1</v>
      </c>
      <c r="K24" s="30">
        <v>1</v>
      </c>
      <c r="L24" s="31" t="s">
        <v>156</v>
      </c>
      <c r="M24" s="31" t="s">
        <v>157</v>
      </c>
      <c r="N24" s="25">
        <v>1</v>
      </c>
      <c r="O24" s="32">
        <f t="shared" ref="O24" si="71">(P24*3.3)</f>
        <v>45.209999999999994</v>
      </c>
      <c r="P24" s="32">
        <v>13.7</v>
      </c>
      <c r="Q24" s="32">
        <f t="shared" si="1"/>
        <v>45.54</v>
      </c>
      <c r="R24" s="32">
        <v>13.8</v>
      </c>
      <c r="S24" s="32">
        <f t="shared" ref="S24" si="72">MAX(O24,Q24,)</f>
        <v>45.54</v>
      </c>
      <c r="T24" s="33">
        <f t="shared" si="57"/>
        <v>13.8</v>
      </c>
      <c r="U24" s="32">
        <f t="shared" ref="U24" si="73">AVERAGE(O24,Q24)</f>
        <v>45.375</v>
      </c>
      <c r="V24" s="32">
        <f t="shared" ref="V24" si="74">AVERAGE(P24,R24)</f>
        <v>13.75</v>
      </c>
      <c r="W24" s="30">
        <v>24.66245</v>
      </c>
      <c r="X24" s="30">
        <v>112.18239</v>
      </c>
      <c r="Y24" s="34">
        <f t="shared" ref="Y24" si="75">(Z24*1.8)+32</f>
        <v>75.2</v>
      </c>
      <c r="Z24" s="34">
        <v>24</v>
      </c>
      <c r="AA24" s="25">
        <v>11</v>
      </c>
      <c r="AB24" s="25">
        <v>270</v>
      </c>
      <c r="AC24" s="25" t="s">
        <v>92</v>
      </c>
      <c r="AD24" s="25">
        <v>3</v>
      </c>
    </row>
    <row r="25" spans="1:36">
      <c r="A25" s="25" t="s">
        <v>158</v>
      </c>
      <c r="B25" s="26" t="s">
        <v>127</v>
      </c>
      <c r="C25" s="27">
        <v>41191</v>
      </c>
      <c r="D25" s="25">
        <v>2012</v>
      </c>
      <c r="E25" s="28">
        <v>0.3888888888888889</v>
      </c>
      <c r="F25" s="28">
        <v>0.39444444444444443</v>
      </c>
      <c r="G25" s="28">
        <f t="shared" si="6"/>
        <v>5.5555555555555358E-3</v>
      </c>
      <c r="H25" s="29">
        <v>2</v>
      </c>
      <c r="I25" s="30">
        <v>1</v>
      </c>
      <c r="J25" s="30">
        <v>1</v>
      </c>
      <c r="K25" s="30">
        <v>1</v>
      </c>
      <c r="L25" s="31" t="s">
        <v>156</v>
      </c>
      <c r="M25" s="31" t="s">
        <v>157</v>
      </c>
      <c r="N25" s="25">
        <v>1</v>
      </c>
      <c r="O25" s="32">
        <f t="shared" ref="O25:O31" si="76">(P25*3.3)</f>
        <v>45.209999999999994</v>
      </c>
      <c r="P25" s="32">
        <v>13.7</v>
      </c>
      <c r="Q25" s="32">
        <f t="shared" si="1"/>
        <v>45.54</v>
      </c>
      <c r="R25" s="32">
        <v>13.8</v>
      </c>
      <c r="S25" s="32">
        <f t="shared" ref="S25:S31" si="77">MAX(O25,Q25,)</f>
        <v>45.54</v>
      </c>
      <c r="T25" s="33">
        <f t="shared" ref="T25:T31" si="78">MAX(P25,R25)</f>
        <v>13.8</v>
      </c>
      <c r="U25" s="32">
        <f t="shared" ref="U25:U31" si="79">AVERAGE(O25,Q25)</f>
        <v>45.375</v>
      </c>
      <c r="V25" s="32">
        <f t="shared" ref="V25:V31" si="80">AVERAGE(P25,R25)</f>
        <v>13.75</v>
      </c>
      <c r="W25" s="30">
        <v>24.66245</v>
      </c>
      <c r="X25" s="30">
        <v>112.18239</v>
      </c>
      <c r="Y25" s="34">
        <f t="shared" ref="Y25:Y31" si="81">(Z25*1.8)+32</f>
        <v>75.2</v>
      </c>
      <c r="Z25" s="34">
        <v>24</v>
      </c>
      <c r="AA25" s="25">
        <v>11</v>
      </c>
      <c r="AB25" s="25">
        <v>270</v>
      </c>
      <c r="AC25" s="25" t="s">
        <v>124</v>
      </c>
      <c r="AD25" s="25">
        <v>18</v>
      </c>
    </row>
    <row r="26" spans="1:36">
      <c r="A26" s="25" t="s">
        <v>158</v>
      </c>
      <c r="B26" s="26" t="s">
        <v>127</v>
      </c>
      <c r="C26" s="27">
        <v>41191</v>
      </c>
      <c r="D26" s="25">
        <v>2012</v>
      </c>
      <c r="E26" s="28">
        <v>0.3888888888888889</v>
      </c>
      <c r="F26" s="28">
        <v>0.39444444444444443</v>
      </c>
      <c r="G26" s="28">
        <f t="shared" si="6"/>
        <v>5.5555555555555358E-3</v>
      </c>
      <c r="H26" s="29">
        <v>2</v>
      </c>
      <c r="I26" s="30">
        <v>1</v>
      </c>
      <c r="J26" s="30">
        <v>1</v>
      </c>
      <c r="K26" s="30">
        <v>1</v>
      </c>
      <c r="L26" s="31" t="s">
        <v>156</v>
      </c>
      <c r="M26" s="31" t="s">
        <v>157</v>
      </c>
      <c r="N26" s="25">
        <v>1</v>
      </c>
      <c r="O26" s="32">
        <f t="shared" si="76"/>
        <v>45.209999999999994</v>
      </c>
      <c r="P26" s="32">
        <v>13.7</v>
      </c>
      <c r="Q26" s="32">
        <f t="shared" si="1"/>
        <v>45.54</v>
      </c>
      <c r="R26" s="32">
        <v>13.8</v>
      </c>
      <c r="S26" s="32">
        <f t="shared" si="77"/>
        <v>45.54</v>
      </c>
      <c r="T26" s="33">
        <f t="shared" si="78"/>
        <v>13.8</v>
      </c>
      <c r="U26" s="32">
        <f t="shared" si="79"/>
        <v>45.375</v>
      </c>
      <c r="V26" s="32">
        <f t="shared" si="80"/>
        <v>13.75</v>
      </c>
      <c r="W26" s="30">
        <v>24.66245</v>
      </c>
      <c r="X26" s="30">
        <v>112.18239</v>
      </c>
      <c r="Y26" s="34">
        <f t="shared" si="81"/>
        <v>75.2</v>
      </c>
      <c r="Z26" s="34">
        <v>24</v>
      </c>
      <c r="AA26" s="25">
        <v>11</v>
      </c>
      <c r="AB26" s="25">
        <v>270</v>
      </c>
      <c r="AC26" s="25" t="s">
        <v>150</v>
      </c>
      <c r="AD26" s="25">
        <v>5</v>
      </c>
    </row>
    <row r="27" spans="1:36">
      <c r="A27" s="25" t="s">
        <v>158</v>
      </c>
      <c r="B27" s="26" t="s">
        <v>127</v>
      </c>
      <c r="C27" s="27">
        <v>41191</v>
      </c>
      <c r="D27" s="25">
        <v>2012</v>
      </c>
      <c r="E27" s="28">
        <v>0.3888888888888889</v>
      </c>
      <c r="F27" s="28">
        <v>0.39444444444444443</v>
      </c>
      <c r="G27" s="28">
        <f t="shared" si="6"/>
        <v>5.5555555555555358E-3</v>
      </c>
      <c r="H27" s="29">
        <v>2</v>
      </c>
      <c r="I27" s="30">
        <v>1</v>
      </c>
      <c r="J27" s="30">
        <v>1</v>
      </c>
      <c r="K27" s="30">
        <v>1</v>
      </c>
      <c r="L27" s="31" t="s">
        <v>156</v>
      </c>
      <c r="M27" s="31" t="s">
        <v>157</v>
      </c>
      <c r="N27" s="25">
        <v>1</v>
      </c>
      <c r="O27" s="32">
        <f t="shared" si="76"/>
        <v>45.209999999999994</v>
      </c>
      <c r="P27" s="32">
        <v>13.7</v>
      </c>
      <c r="Q27" s="32">
        <f t="shared" si="1"/>
        <v>45.54</v>
      </c>
      <c r="R27" s="32">
        <v>13.8</v>
      </c>
      <c r="S27" s="32">
        <f t="shared" si="77"/>
        <v>45.54</v>
      </c>
      <c r="T27" s="33">
        <f t="shared" si="78"/>
        <v>13.8</v>
      </c>
      <c r="U27" s="32">
        <f t="shared" si="79"/>
        <v>45.375</v>
      </c>
      <c r="V27" s="32">
        <f t="shared" si="80"/>
        <v>13.75</v>
      </c>
      <c r="W27" s="30">
        <v>24.66245</v>
      </c>
      <c r="X27" s="30">
        <v>112.18239</v>
      </c>
      <c r="Y27" s="34">
        <f t="shared" si="81"/>
        <v>75.2</v>
      </c>
      <c r="Z27" s="34">
        <v>24</v>
      </c>
      <c r="AA27" s="25">
        <v>11</v>
      </c>
      <c r="AB27" s="25">
        <v>270</v>
      </c>
      <c r="AC27" s="25" t="s">
        <v>125</v>
      </c>
      <c r="AD27" s="25">
        <v>3</v>
      </c>
    </row>
    <row r="28" spans="1:36">
      <c r="A28" s="25" t="s">
        <v>158</v>
      </c>
      <c r="B28" s="26" t="s">
        <v>127</v>
      </c>
      <c r="C28" s="27">
        <v>41191</v>
      </c>
      <c r="D28" s="25">
        <v>2012</v>
      </c>
      <c r="E28" s="28">
        <v>0.3888888888888889</v>
      </c>
      <c r="F28" s="28">
        <v>0.39444444444444443</v>
      </c>
      <c r="G28" s="28">
        <f t="shared" si="6"/>
        <v>5.5555555555555358E-3</v>
      </c>
      <c r="H28" s="29">
        <v>2</v>
      </c>
      <c r="I28" s="30">
        <v>1</v>
      </c>
      <c r="J28" s="30">
        <v>1</v>
      </c>
      <c r="K28" s="30">
        <v>1</v>
      </c>
      <c r="L28" s="31" t="s">
        <v>156</v>
      </c>
      <c r="M28" s="31" t="s">
        <v>157</v>
      </c>
      <c r="N28" s="25">
        <v>1</v>
      </c>
      <c r="O28" s="32">
        <f t="shared" si="76"/>
        <v>45.209999999999994</v>
      </c>
      <c r="P28" s="32">
        <v>13.7</v>
      </c>
      <c r="Q28" s="32">
        <f t="shared" si="1"/>
        <v>45.54</v>
      </c>
      <c r="R28" s="32">
        <v>13.8</v>
      </c>
      <c r="S28" s="32">
        <f t="shared" si="77"/>
        <v>45.54</v>
      </c>
      <c r="T28" s="33">
        <f t="shared" si="78"/>
        <v>13.8</v>
      </c>
      <c r="U28" s="32">
        <f t="shared" si="79"/>
        <v>45.375</v>
      </c>
      <c r="V28" s="32">
        <f t="shared" si="80"/>
        <v>13.75</v>
      </c>
      <c r="W28" s="30">
        <v>24.66245</v>
      </c>
      <c r="X28" s="30">
        <v>112.18239</v>
      </c>
      <c r="Y28" s="34">
        <f t="shared" si="81"/>
        <v>75.2</v>
      </c>
      <c r="Z28" s="34">
        <v>24</v>
      </c>
      <c r="AA28" s="25">
        <v>11</v>
      </c>
      <c r="AB28" s="25">
        <v>270</v>
      </c>
      <c r="AC28" s="25" t="s">
        <v>96</v>
      </c>
      <c r="AD28" s="25">
        <v>17</v>
      </c>
    </row>
    <row r="29" spans="1:36">
      <c r="A29" s="25" t="s">
        <v>158</v>
      </c>
      <c r="B29" s="26" t="s">
        <v>127</v>
      </c>
      <c r="C29" s="27">
        <v>41191</v>
      </c>
      <c r="D29" s="25">
        <v>2012</v>
      </c>
      <c r="E29" s="28">
        <v>0.3888888888888889</v>
      </c>
      <c r="F29" s="28">
        <v>0.39444444444444443</v>
      </c>
      <c r="G29" s="28">
        <f t="shared" si="6"/>
        <v>5.5555555555555358E-3</v>
      </c>
      <c r="H29" s="29">
        <v>2</v>
      </c>
      <c r="I29" s="30">
        <v>1</v>
      </c>
      <c r="J29" s="30">
        <v>1</v>
      </c>
      <c r="K29" s="30">
        <v>1</v>
      </c>
      <c r="L29" s="31" t="s">
        <v>156</v>
      </c>
      <c r="M29" s="31" t="s">
        <v>157</v>
      </c>
      <c r="N29" s="25">
        <v>1</v>
      </c>
      <c r="O29" s="32">
        <f t="shared" si="76"/>
        <v>45.209999999999994</v>
      </c>
      <c r="P29" s="32">
        <v>13.7</v>
      </c>
      <c r="Q29" s="32">
        <f t="shared" si="1"/>
        <v>45.54</v>
      </c>
      <c r="R29" s="32">
        <v>13.8</v>
      </c>
      <c r="S29" s="32">
        <f t="shared" si="77"/>
        <v>45.54</v>
      </c>
      <c r="T29" s="33">
        <f t="shared" si="78"/>
        <v>13.8</v>
      </c>
      <c r="U29" s="32">
        <f t="shared" si="79"/>
        <v>45.375</v>
      </c>
      <c r="V29" s="32">
        <f t="shared" si="80"/>
        <v>13.75</v>
      </c>
      <c r="W29" s="30">
        <v>24.66245</v>
      </c>
      <c r="X29" s="30">
        <v>112.18239</v>
      </c>
      <c r="Y29" s="34">
        <f t="shared" si="81"/>
        <v>75.2</v>
      </c>
      <c r="Z29" s="34">
        <v>24</v>
      </c>
      <c r="AA29" s="25">
        <v>11</v>
      </c>
      <c r="AB29" s="25">
        <v>270</v>
      </c>
      <c r="AC29" s="25" t="s">
        <v>146</v>
      </c>
      <c r="AD29" s="25">
        <v>2</v>
      </c>
    </row>
    <row r="30" spans="1:36">
      <c r="A30" s="25" t="s">
        <v>158</v>
      </c>
      <c r="B30" s="26" t="s">
        <v>127</v>
      </c>
      <c r="C30" s="27">
        <v>41191</v>
      </c>
      <c r="D30" s="25">
        <v>2012</v>
      </c>
      <c r="E30" s="28">
        <v>0.3888888888888889</v>
      </c>
      <c r="F30" s="28">
        <v>0.39444444444444443</v>
      </c>
      <c r="G30" s="28">
        <f t="shared" si="6"/>
        <v>5.5555555555555358E-3</v>
      </c>
      <c r="H30" s="29">
        <v>2</v>
      </c>
      <c r="I30" s="30">
        <v>1</v>
      </c>
      <c r="J30" s="30">
        <v>1</v>
      </c>
      <c r="K30" s="30">
        <v>1</v>
      </c>
      <c r="L30" s="31" t="s">
        <v>156</v>
      </c>
      <c r="M30" s="31" t="s">
        <v>157</v>
      </c>
      <c r="N30" s="25">
        <v>1</v>
      </c>
      <c r="O30" s="32">
        <f t="shared" si="76"/>
        <v>45.209999999999994</v>
      </c>
      <c r="P30" s="32">
        <v>13.7</v>
      </c>
      <c r="Q30" s="32">
        <f t="shared" si="1"/>
        <v>45.54</v>
      </c>
      <c r="R30" s="32">
        <v>13.8</v>
      </c>
      <c r="S30" s="32">
        <f t="shared" si="77"/>
        <v>45.54</v>
      </c>
      <c r="T30" s="33">
        <f t="shared" si="78"/>
        <v>13.8</v>
      </c>
      <c r="U30" s="32">
        <f t="shared" si="79"/>
        <v>45.375</v>
      </c>
      <c r="V30" s="32">
        <f t="shared" si="80"/>
        <v>13.75</v>
      </c>
      <c r="W30" s="30">
        <v>24.66245</v>
      </c>
      <c r="X30" s="30">
        <v>112.18239</v>
      </c>
      <c r="Y30" s="34">
        <f t="shared" si="81"/>
        <v>75.2</v>
      </c>
      <c r="Z30" s="34">
        <v>24</v>
      </c>
      <c r="AA30" s="25">
        <v>11</v>
      </c>
      <c r="AB30" s="25">
        <v>270</v>
      </c>
      <c r="AC30" s="25" t="s">
        <v>153</v>
      </c>
      <c r="AD30" s="25">
        <v>1</v>
      </c>
    </row>
    <row r="31" spans="1:36">
      <c r="A31" s="25" t="s">
        <v>159</v>
      </c>
      <c r="B31" s="26" t="s">
        <v>103</v>
      </c>
      <c r="C31" s="27">
        <v>41191</v>
      </c>
      <c r="D31" s="25">
        <v>2012</v>
      </c>
      <c r="E31" s="28">
        <v>0.40069444444444446</v>
      </c>
      <c r="F31" s="28">
        <v>0.40069444444444446</v>
      </c>
      <c r="G31" s="28">
        <f t="shared" si="6"/>
        <v>0</v>
      </c>
      <c r="H31" s="29">
        <v>2</v>
      </c>
      <c r="I31" s="30">
        <v>1</v>
      </c>
      <c r="J31" s="30">
        <v>2</v>
      </c>
      <c r="K31" s="30">
        <v>2</v>
      </c>
      <c r="L31" s="31" t="s">
        <v>156</v>
      </c>
      <c r="M31" s="31" t="s">
        <v>157</v>
      </c>
      <c r="N31" s="25">
        <v>1</v>
      </c>
      <c r="O31" s="32">
        <f t="shared" si="76"/>
        <v>42.9</v>
      </c>
      <c r="P31" s="32">
        <v>13</v>
      </c>
      <c r="Q31" s="32">
        <f t="shared" si="1"/>
        <v>46.199999999999996</v>
      </c>
      <c r="R31" s="32">
        <v>14</v>
      </c>
      <c r="S31" s="32">
        <f t="shared" si="77"/>
        <v>46.199999999999996</v>
      </c>
      <c r="T31" s="33">
        <f t="shared" si="78"/>
        <v>14</v>
      </c>
      <c r="U31" s="32">
        <f t="shared" si="79"/>
        <v>44.55</v>
      </c>
      <c r="V31" s="32">
        <f t="shared" si="80"/>
        <v>13.5</v>
      </c>
      <c r="W31" s="30">
        <v>24.66245</v>
      </c>
      <c r="X31" s="30">
        <v>112.18239</v>
      </c>
      <c r="Y31" s="34">
        <f t="shared" si="81"/>
        <v>78.800000000000011</v>
      </c>
      <c r="Z31" s="34">
        <v>26</v>
      </c>
      <c r="AA31" s="25">
        <v>11</v>
      </c>
      <c r="AB31" s="25">
        <v>150</v>
      </c>
      <c r="AC31" s="25" t="s">
        <v>130</v>
      </c>
      <c r="AD31" s="25">
        <v>5</v>
      </c>
    </row>
    <row r="32" spans="1:36">
      <c r="A32" s="25" t="s">
        <v>159</v>
      </c>
      <c r="B32" s="26" t="s">
        <v>103</v>
      </c>
      <c r="C32" s="27">
        <v>41191</v>
      </c>
      <c r="D32" s="25">
        <v>2012</v>
      </c>
      <c r="E32" s="28">
        <v>0.40069444444444446</v>
      </c>
      <c r="F32" s="28">
        <v>0.40069444444444446</v>
      </c>
      <c r="G32" s="28">
        <f t="shared" si="6"/>
        <v>0</v>
      </c>
      <c r="H32" s="29">
        <v>2</v>
      </c>
      <c r="I32" s="30">
        <v>1</v>
      </c>
      <c r="J32" s="30">
        <v>2</v>
      </c>
      <c r="K32" s="30">
        <v>2</v>
      </c>
      <c r="L32" s="31" t="s">
        <v>156</v>
      </c>
      <c r="M32" s="31" t="s">
        <v>157</v>
      </c>
      <c r="N32" s="25">
        <v>1</v>
      </c>
      <c r="O32" s="32">
        <f t="shared" ref="O32:O33" si="82">(P32*3.3)</f>
        <v>42.9</v>
      </c>
      <c r="P32" s="32">
        <v>13</v>
      </c>
      <c r="Q32" s="32">
        <f t="shared" si="1"/>
        <v>46.199999999999996</v>
      </c>
      <c r="R32" s="32">
        <v>14</v>
      </c>
      <c r="S32" s="32">
        <f t="shared" ref="S32:S33" si="83">MAX(O32,Q32,)</f>
        <v>46.199999999999996</v>
      </c>
      <c r="T32" s="33">
        <f t="shared" ref="T32:T33" si="84">MAX(P32,R32)</f>
        <v>14</v>
      </c>
      <c r="U32" s="32">
        <f t="shared" ref="U32:U33" si="85">AVERAGE(O32,Q32)</f>
        <v>44.55</v>
      </c>
      <c r="V32" s="32">
        <f t="shared" ref="V32:V33" si="86">AVERAGE(P32,R32)</f>
        <v>13.5</v>
      </c>
      <c r="W32" s="30">
        <v>24.66245</v>
      </c>
      <c r="X32" s="30">
        <v>112.18239</v>
      </c>
      <c r="Y32" s="34">
        <f t="shared" ref="Y32:Y33" si="87">(Z32*1.8)+32</f>
        <v>78.800000000000011</v>
      </c>
      <c r="Z32" s="34">
        <v>26</v>
      </c>
      <c r="AA32" s="25">
        <v>11</v>
      </c>
      <c r="AB32" s="25">
        <v>150</v>
      </c>
      <c r="AC32" s="25" t="s">
        <v>96</v>
      </c>
      <c r="AD32" s="25">
        <v>9</v>
      </c>
    </row>
    <row r="33" spans="1:36">
      <c r="A33" s="25" t="s">
        <v>160</v>
      </c>
      <c r="B33" s="26" t="s">
        <v>105</v>
      </c>
      <c r="C33" s="27">
        <v>41191</v>
      </c>
      <c r="D33" s="25">
        <v>2012</v>
      </c>
      <c r="E33" s="28">
        <v>0.38750000000000001</v>
      </c>
      <c r="F33" s="28">
        <v>9.25</v>
      </c>
      <c r="G33" s="28">
        <f t="shared" si="6"/>
        <v>8.8625000000000007</v>
      </c>
      <c r="H33" s="29">
        <v>2</v>
      </c>
      <c r="I33" s="30">
        <v>1</v>
      </c>
      <c r="J33" s="30">
        <v>3</v>
      </c>
      <c r="K33" s="30">
        <v>3</v>
      </c>
      <c r="L33" s="31" t="s">
        <v>156</v>
      </c>
      <c r="M33" s="31" t="s">
        <v>157</v>
      </c>
      <c r="N33" s="25">
        <v>1</v>
      </c>
      <c r="O33" s="32">
        <f t="shared" si="82"/>
        <v>39.599999999999994</v>
      </c>
      <c r="P33" s="32">
        <v>12</v>
      </c>
      <c r="Q33" s="32">
        <f t="shared" si="1"/>
        <v>42.9</v>
      </c>
      <c r="R33" s="32">
        <v>13</v>
      </c>
      <c r="S33" s="32">
        <f t="shared" si="83"/>
        <v>42.9</v>
      </c>
      <c r="T33" s="33">
        <f t="shared" si="84"/>
        <v>13</v>
      </c>
      <c r="U33" s="32">
        <f t="shared" si="85"/>
        <v>41.25</v>
      </c>
      <c r="V33" s="32">
        <f t="shared" si="86"/>
        <v>12.5</v>
      </c>
      <c r="W33" s="30">
        <v>24.66104</v>
      </c>
      <c r="X33" s="30">
        <v>112.18169</v>
      </c>
      <c r="Y33" s="34">
        <f t="shared" si="87"/>
        <v>82.4</v>
      </c>
      <c r="Z33" s="34">
        <v>28</v>
      </c>
      <c r="AA33" s="25">
        <v>9</v>
      </c>
      <c r="AB33" s="25">
        <v>270</v>
      </c>
      <c r="AC33" s="25" t="s">
        <v>92</v>
      </c>
      <c r="AD33" s="25">
        <v>2</v>
      </c>
    </row>
    <row r="34" spans="1:36">
      <c r="A34" s="25" t="s">
        <v>160</v>
      </c>
      <c r="B34" s="26" t="s">
        <v>105</v>
      </c>
      <c r="C34" s="27">
        <v>41191</v>
      </c>
      <c r="D34" s="25">
        <v>2012</v>
      </c>
      <c r="E34" s="28">
        <v>0.38750000000000001</v>
      </c>
      <c r="F34" s="28">
        <v>9.25</v>
      </c>
      <c r="G34" s="28">
        <f t="shared" si="6"/>
        <v>8.8625000000000007</v>
      </c>
      <c r="H34" s="29">
        <v>2</v>
      </c>
      <c r="I34" s="30">
        <v>1</v>
      </c>
      <c r="J34" s="30">
        <v>3</v>
      </c>
      <c r="K34" s="30">
        <v>3</v>
      </c>
      <c r="L34" s="31" t="s">
        <v>156</v>
      </c>
      <c r="M34" s="31" t="s">
        <v>157</v>
      </c>
      <c r="N34" s="25">
        <v>1</v>
      </c>
      <c r="O34" s="32">
        <f t="shared" ref="O34:O36" si="88">(P34*3.3)</f>
        <v>39.599999999999994</v>
      </c>
      <c r="P34" s="32">
        <v>12</v>
      </c>
      <c r="Q34" s="32">
        <f t="shared" si="1"/>
        <v>42.9</v>
      </c>
      <c r="R34" s="32">
        <v>13</v>
      </c>
      <c r="S34" s="32">
        <f t="shared" ref="S34:S36" si="89">MAX(O34,Q34,)</f>
        <v>42.9</v>
      </c>
      <c r="T34" s="33">
        <f t="shared" ref="T34:T36" si="90">MAX(P34,R34)</f>
        <v>13</v>
      </c>
      <c r="U34" s="32">
        <f t="shared" ref="U34:U36" si="91">AVERAGE(O34,Q34)</f>
        <v>41.25</v>
      </c>
      <c r="V34" s="32">
        <f t="shared" ref="V34:V36" si="92">AVERAGE(P34,R34)</f>
        <v>12.5</v>
      </c>
      <c r="W34" s="30">
        <v>24.66104</v>
      </c>
      <c r="X34" s="30">
        <v>112.18169</v>
      </c>
      <c r="Y34" s="34">
        <f t="shared" ref="Y34:Y36" si="93">(Z34*1.8)+32</f>
        <v>82.4</v>
      </c>
      <c r="Z34" s="34">
        <v>28</v>
      </c>
      <c r="AA34" s="25">
        <v>9</v>
      </c>
      <c r="AB34" s="25">
        <v>270</v>
      </c>
      <c r="AC34" s="25" t="s">
        <v>125</v>
      </c>
      <c r="AD34" s="25">
        <v>1</v>
      </c>
    </row>
    <row r="35" spans="1:36">
      <c r="A35" s="25" t="s">
        <v>160</v>
      </c>
      <c r="B35" s="26" t="s">
        <v>105</v>
      </c>
      <c r="C35" s="27">
        <v>41191</v>
      </c>
      <c r="D35" s="25">
        <v>2012</v>
      </c>
      <c r="E35" s="28">
        <v>0.38750000000000001</v>
      </c>
      <c r="F35" s="28">
        <v>9.25</v>
      </c>
      <c r="G35" s="28">
        <f t="shared" si="6"/>
        <v>8.8625000000000007</v>
      </c>
      <c r="H35" s="29">
        <v>2</v>
      </c>
      <c r="I35" s="30">
        <v>1</v>
      </c>
      <c r="J35" s="30">
        <v>3</v>
      </c>
      <c r="K35" s="30">
        <v>3</v>
      </c>
      <c r="L35" s="31" t="s">
        <v>156</v>
      </c>
      <c r="M35" s="31" t="s">
        <v>157</v>
      </c>
      <c r="N35" s="25">
        <v>1</v>
      </c>
      <c r="O35" s="32">
        <f t="shared" si="88"/>
        <v>39.599999999999994</v>
      </c>
      <c r="P35" s="32">
        <v>12</v>
      </c>
      <c r="Q35" s="32">
        <f t="shared" ref="Q35:Q42" si="94">(R35*3.3)</f>
        <v>42.9</v>
      </c>
      <c r="R35" s="32">
        <v>13</v>
      </c>
      <c r="S35" s="32">
        <f t="shared" si="89"/>
        <v>42.9</v>
      </c>
      <c r="T35" s="33">
        <f t="shared" si="90"/>
        <v>13</v>
      </c>
      <c r="U35" s="32">
        <f t="shared" si="91"/>
        <v>41.25</v>
      </c>
      <c r="V35" s="32">
        <f t="shared" si="92"/>
        <v>12.5</v>
      </c>
      <c r="W35" s="30">
        <v>24.66104</v>
      </c>
      <c r="X35" s="30">
        <v>112.18169</v>
      </c>
      <c r="Y35" s="34">
        <f t="shared" si="93"/>
        <v>82.4</v>
      </c>
      <c r="Z35" s="34">
        <v>28</v>
      </c>
      <c r="AA35" s="25">
        <v>9</v>
      </c>
      <c r="AB35" s="25">
        <v>270</v>
      </c>
      <c r="AC35" s="25" t="s">
        <v>96</v>
      </c>
      <c r="AD35" s="25">
        <v>3</v>
      </c>
    </row>
    <row r="36" spans="1:36">
      <c r="A36" s="25" t="s">
        <v>161</v>
      </c>
      <c r="B36" s="26" t="s">
        <v>104</v>
      </c>
      <c r="C36" s="27">
        <v>41191</v>
      </c>
      <c r="D36" s="25">
        <v>2012</v>
      </c>
      <c r="E36" s="28">
        <v>0.3888888888888889</v>
      </c>
      <c r="F36" s="28">
        <v>0.39305555555555555</v>
      </c>
      <c r="G36" s="28">
        <f t="shared" si="6"/>
        <v>4.1666666666666519E-3</v>
      </c>
      <c r="H36" s="29">
        <v>2</v>
      </c>
      <c r="I36" s="30">
        <v>1</v>
      </c>
      <c r="J36" s="30">
        <v>4</v>
      </c>
      <c r="K36" s="30">
        <v>4</v>
      </c>
      <c r="L36" s="31" t="s">
        <v>156</v>
      </c>
      <c r="M36" s="31" t="s">
        <v>157</v>
      </c>
      <c r="N36" s="25">
        <v>1</v>
      </c>
      <c r="O36" s="32">
        <f t="shared" si="88"/>
        <v>41.91</v>
      </c>
      <c r="P36" s="32">
        <v>12.7</v>
      </c>
      <c r="Q36" s="32">
        <f t="shared" si="94"/>
        <v>43.23</v>
      </c>
      <c r="R36" s="32">
        <v>13.1</v>
      </c>
      <c r="S36" s="32">
        <f t="shared" si="89"/>
        <v>43.23</v>
      </c>
      <c r="T36" s="33">
        <f t="shared" si="90"/>
        <v>13.1</v>
      </c>
      <c r="U36" s="32">
        <f t="shared" si="91"/>
        <v>42.569999999999993</v>
      </c>
      <c r="V36" s="32">
        <f t="shared" si="92"/>
        <v>12.899999999999999</v>
      </c>
      <c r="W36" s="30">
        <v>24.66104</v>
      </c>
      <c r="X36" s="30">
        <v>112.18169</v>
      </c>
      <c r="Y36" s="34">
        <f t="shared" si="93"/>
        <v>82.4</v>
      </c>
      <c r="Z36" s="34">
        <v>28</v>
      </c>
      <c r="AA36" s="25">
        <v>9</v>
      </c>
      <c r="AB36" s="25">
        <v>240</v>
      </c>
      <c r="AC36" s="25" t="s">
        <v>29</v>
      </c>
      <c r="AD36" s="25">
        <v>4</v>
      </c>
    </row>
    <row r="37" spans="1:36">
      <c r="A37" s="25" t="s">
        <v>161</v>
      </c>
      <c r="B37" s="26" t="s">
        <v>104</v>
      </c>
      <c r="C37" s="27">
        <v>41191</v>
      </c>
      <c r="D37" s="25">
        <v>2012</v>
      </c>
      <c r="E37" s="28">
        <v>0.3888888888888889</v>
      </c>
      <c r="F37" s="28">
        <v>0.39305555555555555</v>
      </c>
      <c r="G37" s="28">
        <f t="shared" si="6"/>
        <v>4.1666666666666519E-3</v>
      </c>
      <c r="H37" s="29">
        <v>2</v>
      </c>
      <c r="I37" s="30">
        <v>1</v>
      </c>
      <c r="J37" s="30">
        <v>4</v>
      </c>
      <c r="K37" s="30">
        <v>4</v>
      </c>
      <c r="L37" s="31" t="s">
        <v>156</v>
      </c>
      <c r="M37" s="31" t="s">
        <v>157</v>
      </c>
      <c r="N37" s="25">
        <v>1</v>
      </c>
      <c r="O37" s="32">
        <f t="shared" ref="O37:O39" si="95">(P37*3.3)</f>
        <v>41.91</v>
      </c>
      <c r="P37" s="32">
        <v>12.7</v>
      </c>
      <c r="Q37" s="32">
        <f t="shared" si="94"/>
        <v>43.23</v>
      </c>
      <c r="R37" s="32">
        <v>13.1</v>
      </c>
      <c r="S37" s="32">
        <f t="shared" ref="S37:S39" si="96">MAX(O37,Q37,)</f>
        <v>43.23</v>
      </c>
      <c r="T37" s="33">
        <f t="shared" ref="T37:T39" si="97">MAX(P37,R37)</f>
        <v>13.1</v>
      </c>
      <c r="U37" s="32">
        <f t="shared" ref="U37:U39" si="98">AVERAGE(O37,Q37)</f>
        <v>42.569999999999993</v>
      </c>
      <c r="V37" s="32">
        <f t="shared" ref="V37:V39" si="99">AVERAGE(P37,R37)</f>
        <v>12.899999999999999</v>
      </c>
      <c r="W37" s="30">
        <v>24.66104</v>
      </c>
      <c r="X37" s="30">
        <v>112.18169</v>
      </c>
      <c r="Y37" s="34">
        <f t="shared" ref="Y37:Y39" si="100">(Z37*1.8)+32</f>
        <v>82.4</v>
      </c>
      <c r="Z37" s="34">
        <v>28</v>
      </c>
      <c r="AA37" s="25">
        <v>9</v>
      </c>
      <c r="AB37" s="25">
        <v>240</v>
      </c>
      <c r="AC37" s="25" t="s">
        <v>125</v>
      </c>
      <c r="AD37" s="25">
        <v>7</v>
      </c>
    </row>
    <row r="38" spans="1:36">
      <c r="A38" s="25" t="s">
        <v>161</v>
      </c>
      <c r="B38" s="26" t="s">
        <v>104</v>
      </c>
      <c r="C38" s="27">
        <v>41191</v>
      </c>
      <c r="D38" s="25">
        <v>2012</v>
      </c>
      <c r="E38" s="28">
        <v>0.3888888888888889</v>
      </c>
      <c r="F38" s="28">
        <v>0.39305555555555555</v>
      </c>
      <c r="G38" s="28">
        <f t="shared" si="6"/>
        <v>4.1666666666666519E-3</v>
      </c>
      <c r="H38" s="29">
        <v>2</v>
      </c>
      <c r="I38" s="30">
        <v>1</v>
      </c>
      <c r="J38" s="30">
        <v>4</v>
      </c>
      <c r="K38" s="30">
        <v>4</v>
      </c>
      <c r="L38" s="31" t="s">
        <v>156</v>
      </c>
      <c r="M38" s="31" t="s">
        <v>157</v>
      </c>
      <c r="N38" s="25">
        <v>1</v>
      </c>
      <c r="O38" s="32">
        <f t="shared" si="95"/>
        <v>41.91</v>
      </c>
      <c r="P38" s="32">
        <v>12.7</v>
      </c>
      <c r="Q38" s="32">
        <f t="shared" si="94"/>
        <v>43.23</v>
      </c>
      <c r="R38" s="32">
        <v>13.1</v>
      </c>
      <c r="S38" s="32">
        <f t="shared" si="96"/>
        <v>43.23</v>
      </c>
      <c r="T38" s="33">
        <f t="shared" si="97"/>
        <v>13.1</v>
      </c>
      <c r="U38" s="32">
        <f t="shared" si="98"/>
        <v>42.569999999999993</v>
      </c>
      <c r="V38" s="32">
        <f t="shared" si="99"/>
        <v>12.899999999999999</v>
      </c>
      <c r="W38" s="30">
        <v>24.66104</v>
      </c>
      <c r="X38" s="30">
        <v>112.18169</v>
      </c>
      <c r="Y38" s="34">
        <f t="shared" si="100"/>
        <v>82.4</v>
      </c>
      <c r="Z38" s="34">
        <v>28</v>
      </c>
      <c r="AA38" s="25">
        <v>9</v>
      </c>
      <c r="AB38" s="25">
        <v>240</v>
      </c>
      <c r="AC38" s="25" t="s">
        <v>96</v>
      </c>
      <c r="AD38" s="25">
        <v>3</v>
      </c>
    </row>
    <row r="39" spans="1:36">
      <c r="A39" s="25" t="s">
        <v>162</v>
      </c>
      <c r="B39" s="26" t="s">
        <v>108</v>
      </c>
      <c r="C39" s="27">
        <v>41191</v>
      </c>
      <c r="D39" s="25">
        <v>2012</v>
      </c>
      <c r="E39" s="28">
        <v>0.3923611111111111</v>
      </c>
      <c r="F39" s="28">
        <v>0.39652777777777781</v>
      </c>
      <c r="G39" s="28">
        <f t="shared" si="6"/>
        <v>4.1666666666667074E-3</v>
      </c>
      <c r="H39" s="29">
        <v>2</v>
      </c>
      <c r="I39" s="30">
        <v>1</v>
      </c>
      <c r="J39" s="30">
        <v>5</v>
      </c>
      <c r="K39" s="30">
        <v>5</v>
      </c>
      <c r="L39" s="31" t="s">
        <v>156</v>
      </c>
      <c r="M39" s="31" t="s">
        <v>157</v>
      </c>
      <c r="N39" s="25">
        <v>1</v>
      </c>
      <c r="O39" s="32">
        <f t="shared" si="95"/>
        <v>54.11999999999999</v>
      </c>
      <c r="P39" s="32">
        <v>16.399999999999999</v>
      </c>
      <c r="Q39" s="32">
        <f t="shared" si="94"/>
        <v>53.79</v>
      </c>
      <c r="R39" s="32">
        <v>16.3</v>
      </c>
      <c r="S39" s="32">
        <f t="shared" si="96"/>
        <v>54.11999999999999</v>
      </c>
      <c r="T39" s="33">
        <f t="shared" si="97"/>
        <v>16.399999999999999</v>
      </c>
      <c r="U39" s="32">
        <f t="shared" si="98"/>
        <v>53.954999999999998</v>
      </c>
      <c r="V39" s="32">
        <f t="shared" si="99"/>
        <v>16.350000000000001</v>
      </c>
      <c r="W39" s="30">
        <v>24.658829999999998</v>
      </c>
      <c r="X39" s="30">
        <v>112.18228000000001</v>
      </c>
      <c r="Y39" s="34">
        <f t="shared" si="100"/>
        <v>78.800000000000011</v>
      </c>
      <c r="Z39" s="34">
        <v>26</v>
      </c>
      <c r="AA39" s="25">
        <v>10</v>
      </c>
      <c r="AB39" s="25">
        <v>0</v>
      </c>
      <c r="AC39" s="25" t="s">
        <v>125</v>
      </c>
      <c r="AD39" s="25">
        <v>3</v>
      </c>
    </row>
    <row r="40" spans="1:36">
      <c r="A40" s="25" t="s">
        <v>162</v>
      </c>
      <c r="B40" s="26" t="s">
        <v>108</v>
      </c>
      <c r="C40" s="27">
        <v>41191</v>
      </c>
      <c r="D40" s="25">
        <v>2012</v>
      </c>
      <c r="E40" s="28">
        <v>0.3923611111111111</v>
      </c>
      <c r="F40" s="28">
        <v>0.39652777777777781</v>
      </c>
      <c r="G40" s="28">
        <f t="shared" si="6"/>
        <v>4.1666666666667074E-3</v>
      </c>
      <c r="H40" s="29">
        <v>2</v>
      </c>
      <c r="I40" s="30">
        <v>1</v>
      </c>
      <c r="J40" s="30">
        <v>5</v>
      </c>
      <c r="K40" s="30">
        <v>5</v>
      </c>
      <c r="L40" s="31" t="s">
        <v>156</v>
      </c>
      <c r="M40" s="31" t="s">
        <v>157</v>
      </c>
      <c r="N40" s="25">
        <v>1</v>
      </c>
      <c r="O40" s="32">
        <f t="shared" ref="O40:O42" si="101">(P40*3.3)</f>
        <v>54.11999999999999</v>
      </c>
      <c r="P40" s="32">
        <v>16.399999999999999</v>
      </c>
      <c r="Q40" s="32">
        <f t="shared" si="94"/>
        <v>53.79</v>
      </c>
      <c r="R40" s="32">
        <v>16.3</v>
      </c>
      <c r="S40" s="32">
        <f t="shared" ref="S40:S42" si="102">MAX(O40,Q40,)</f>
        <v>54.11999999999999</v>
      </c>
      <c r="T40" s="33">
        <f t="shared" ref="T40:T42" si="103">MAX(P40,R40)</f>
        <v>16.399999999999999</v>
      </c>
      <c r="U40" s="32">
        <f t="shared" ref="U40:U42" si="104">AVERAGE(O40,Q40)</f>
        <v>53.954999999999998</v>
      </c>
      <c r="V40" s="32">
        <f t="shared" ref="V40:V42" si="105">AVERAGE(P40,R40)</f>
        <v>16.350000000000001</v>
      </c>
      <c r="W40" s="30">
        <v>24.658829999999998</v>
      </c>
      <c r="X40" s="30">
        <v>112.18228000000001</v>
      </c>
      <c r="Y40" s="34">
        <f t="shared" ref="Y40:Y42" si="106">(Z40*1.8)+32</f>
        <v>78.800000000000011</v>
      </c>
      <c r="Z40" s="34">
        <v>26</v>
      </c>
      <c r="AA40" s="25">
        <v>10</v>
      </c>
      <c r="AB40" s="25">
        <v>0</v>
      </c>
      <c r="AC40" s="25" t="s">
        <v>96</v>
      </c>
      <c r="AD40" s="25">
        <v>4</v>
      </c>
    </row>
    <row r="41" spans="1:36">
      <c r="A41" s="25" t="s">
        <v>162</v>
      </c>
      <c r="B41" s="26" t="s">
        <v>108</v>
      </c>
      <c r="C41" s="27">
        <v>41191</v>
      </c>
      <c r="D41" s="25">
        <v>2012</v>
      </c>
      <c r="E41" s="28">
        <v>0.3923611111111111</v>
      </c>
      <c r="F41" s="28">
        <v>0.39652777777777781</v>
      </c>
      <c r="G41" s="28">
        <f t="shared" si="6"/>
        <v>4.1666666666667074E-3</v>
      </c>
      <c r="H41" s="29">
        <v>2</v>
      </c>
      <c r="I41" s="30">
        <v>1</v>
      </c>
      <c r="J41" s="30">
        <v>5</v>
      </c>
      <c r="K41" s="30">
        <v>5</v>
      </c>
      <c r="L41" s="31" t="s">
        <v>156</v>
      </c>
      <c r="M41" s="31" t="s">
        <v>157</v>
      </c>
      <c r="N41" s="25">
        <v>1</v>
      </c>
      <c r="O41" s="32">
        <f t="shared" si="101"/>
        <v>54.11999999999999</v>
      </c>
      <c r="P41" s="32">
        <v>16.399999999999999</v>
      </c>
      <c r="Q41" s="32">
        <f t="shared" si="94"/>
        <v>53.79</v>
      </c>
      <c r="R41" s="32">
        <v>16.3</v>
      </c>
      <c r="S41" s="32">
        <f t="shared" si="102"/>
        <v>54.11999999999999</v>
      </c>
      <c r="T41" s="33">
        <f t="shared" si="103"/>
        <v>16.399999999999999</v>
      </c>
      <c r="U41" s="32">
        <f t="shared" si="104"/>
        <v>53.954999999999998</v>
      </c>
      <c r="V41" s="32">
        <f t="shared" si="105"/>
        <v>16.350000000000001</v>
      </c>
      <c r="W41" s="30">
        <v>24.658829999999998</v>
      </c>
      <c r="X41" s="30">
        <v>112.18228000000001</v>
      </c>
      <c r="Y41" s="34">
        <f t="shared" si="106"/>
        <v>78.800000000000011</v>
      </c>
      <c r="Z41" s="34">
        <v>26</v>
      </c>
      <c r="AA41" s="25">
        <v>10</v>
      </c>
      <c r="AB41" s="25">
        <v>0</v>
      </c>
      <c r="AC41" s="25" t="s">
        <v>152</v>
      </c>
      <c r="AD41" s="25">
        <v>3</v>
      </c>
    </row>
    <row r="42" spans="1:36">
      <c r="A42" s="25" t="s">
        <v>163</v>
      </c>
      <c r="B42" s="26" t="s">
        <v>141</v>
      </c>
      <c r="C42" s="27">
        <v>41191</v>
      </c>
      <c r="D42" s="25">
        <v>2012</v>
      </c>
      <c r="E42" s="28">
        <v>0.39444444444444443</v>
      </c>
      <c r="F42" s="28">
        <v>0.39999999999999997</v>
      </c>
      <c r="G42" s="28">
        <f t="shared" si="6"/>
        <v>5.5555555555555358E-3</v>
      </c>
      <c r="H42" s="29">
        <v>2</v>
      </c>
      <c r="I42" s="30">
        <v>1</v>
      </c>
      <c r="J42" s="30">
        <v>6</v>
      </c>
      <c r="K42" s="30">
        <v>6</v>
      </c>
      <c r="L42" s="31" t="s">
        <v>156</v>
      </c>
      <c r="M42" s="31" t="s">
        <v>157</v>
      </c>
      <c r="N42" s="25">
        <v>1</v>
      </c>
      <c r="O42" s="32">
        <f t="shared" si="101"/>
        <v>56.099999999999994</v>
      </c>
      <c r="P42" s="32">
        <v>17</v>
      </c>
      <c r="Q42" s="32">
        <f t="shared" si="94"/>
        <v>60.059999999999995</v>
      </c>
      <c r="R42" s="32">
        <v>18.2</v>
      </c>
      <c r="S42" s="32">
        <f t="shared" si="102"/>
        <v>60.059999999999995</v>
      </c>
      <c r="T42" s="33">
        <f t="shared" si="103"/>
        <v>18.2</v>
      </c>
      <c r="U42" s="32">
        <f t="shared" si="104"/>
        <v>58.08</v>
      </c>
      <c r="V42" s="32">
        <f t="shared" si="105"/>
        <v>17.600000000000001</v>
      </c>
      <c r="W42" s="30">
        <v>24.658829999999998</v>
      </c>
      <c r="X42" s="30">
        <v>112.18228000000001</v>
      </c>
      <c r="Y42" s="34">
        <f t="shared" si="106"/>
        <v>78.800000000000011</v>
      </c>
      <c r="Z42" s="34">
        <v>26</v>
      </c>
      <c r="AA42" s="25">
        <v>10</v>
      </c>
      <c r="AB42" s="25">
        <v>150</v>
      </c>
      <c r="AC42" s="25" t="s">
        <v>125</v>
      </c>
      <c r="AD42" s="25">
        <v>5</v>
      </c>
      <c r="AH42" s="44" t="s">
        <v>194</v>
      </c>
      <c r="AI42" s="25">
        <v>14</v>
      </c>
      <c r="AJ42" s="47">
        <v>15.2</v>
      </c>
    </row>
    <row r="43" spans="1:36">
      <c r="A43" s="25" t="s">
        <v>163</v>
      </c>
      <c r="B43" s="26" t="s">
        <v>141</v>
      </c>
      <c r="C43" s="27">
        <v>41191</v>
      </c>
      <c r="D43" s="25">
        <v>2012</v>
      </c>
      <c r="E43" s="28">
        <v>0.39444444444444443</v>
      </c>
      <c r="F43" s="28">
        <v>0.39999999999999997</v>
      </c>
      <c r="G43" s="28">
        <f t="shared" si="6"/>
        <v>5.5555555555555358E-3</v>
      </c>
      <c r="H43" s="29">
        <v>2</v>
      </c>
      <c r="I43" s="30">
        <v>1</v>
      </c>
      <c r="J43" s="30">
        <v>6</v>
      </c>
      <c r="K43" s="30">
        <v>6</v>
      </c>
      <c r="L43" s="31" t="s">
        <v>156</v>
      </c>
      <c r="M43" s="31" t="s">
        <v>157</v>
      </c>
      <c r="N43" s="25">
        <v>1</v>
      </c>
      <c r="O43" s="32">
        <f t="shared" ref="O43:O45" si="107">(P43*3.3)</f>
        <v>56.099999999999994</v>
      </c>
      <c r="P43" s="32">
        <v>17</v>
      </c>
      <c r="Q43" s="32">
        <f t="shared" ref="Q43:Q45" si="108">(R43*3.3)</f>
        <v>60.059999999999995</v>
      </c>
      <c r="R43" s="32">
        <v>18.2</v>
      </c>
      <c r="S43" s="32">
        <f t="shared" ref="S43:S45" si="109">MAX(O43,Q43,)</f>
        <v>60.059999999999995</v>
      </c>
      <c r="T43" s="33">
        <f t="shared" ref="T43:T45" si="110">MAX(P43,R43)</f>
        <v>18.2</v>
      </c>
      <c r="U43" s="32">
        <f t="shared" ref="U43:U45" si="111">AVERAGE(O43,Q43)</f>
        <v>58.08</v>
      </c>
      <c r="V43" s="32">
        <f t="shared" ref="V43:V45" si="112">AVERAGE(P43,R43)</f>
        <v>17.600000000000001</v>
      </c>
      <c r="W43" s="30">
        <v>24.658829999999998</v>
      </c>
      <c r="X43" s="30">
        <v>112.18228000000001</v>
      </c>
      <c r="Y43" s="34">
        <f t="shared" ref="Y43:Y45" si="113">(Z43*1.8)+32</f>
        <v>78.800000000000011</v>
      </c>
      <c r="Z43" s="34">
        <v>26</v>
      </c>
      <c r="AA43" s="25">
        <v>10</v>
      </c>
      <c r="AB43" s="25">
        <v>150</v>
      </c>
      <c r="AC43" s="25" t="s">
        <v>96</v>
      </c>
      <c r="AD43" s="25">
        <v>25</v>
      </c>
      <c r="AH43" s="44" t="s">
        <v>194</v>
      </c>
      <c r="AI43" s="25">
        <v>13</v>
      </c>
      <c r="AJ43" s="47">
        <v>15.2</v>
      </c>
    </row>
    <row r="44" spans="1:36">
      <c r="A44" s="25" t="s">
        <v>163</v>
      </c>
      <c r="B44" s="26" t="s">
        <v>141</v>
      </c>
      <c r="C44" s="27">
        <v>41191</v>
      </c>
      <c r="D44" s="25">
        <v>2012</v>
      </c>
      <c r="E44" s="28">
        <v>0.39444444444444443</v>
      </c>
      <c r="F44" s="28">
        <v>0.39999999999999997</v>
      </c>
      <c r="G44" s="28">
        <f t="shared" si="6"/>
        <v>5.5555555555555358E-3</v>
      </c>
      <c r="H44" s="29">
        <v>2</v>
      </c>
      <c r="I44" s="30">
        <v>1</v>
      </c>
      <c r="J44" s="30">
        <v>6</v>
      </c>
      <c r="K44" s="30">
        <v>6</v>
      </c>
      <c r="L44" s="31" t="s">
        <v>156</v>
      </c>
      <c r="M44" s="31" t="s">
        <v>157</v>
      </c>
      <c r="N44" s="25">
        <v>1</v>
      </c>
      <c r="O44" s="32">
        <f t="shared" si="107"/>
        <v>56.099999999999994</v>
      </c>
      <c r="P44" s="32">
        <v>17</v>
      </c>
      <c r="Q44" s="32">
        <f t="shared" si="108"/>
        <v>60.059999999999995</v>
      </c>
      <c r="R44" s="32">
        <v>18.2</v>
      </c>
      <c r="S44" s="32">
        <f t="shared" si="109"/>
        <v>60.059999999999995</v>
      </c>
      <c r="T44" s="33">
        <f t="shared" si="110"/>
        <v>18.2</v>
      </c>
      <c r="U44" s="32">
        <f t="shared" si="111"/>
        <v>58.08</v>
      </c>
      <c r="V44" s="32">
        <f t="shared" si="112"/>
        <v>17.600000000000001</v>
      </c>
      <c r="W44" s="30">
        <v>24.658829999999998</v>
      </c>
      <c r="X44" s="30">
        <v>112.18228000000001</v>
      </c>
      <c r="Y44" s="34">
        <f t="shared" si="113"/>
        <v>78.800000000000011</v>
      </c>
      <c r="Z44" s="34">
        <v>26</v>
      </c>
      <c r="AA44" s="25">
        <v>10</v>
      </c>
      <c r="AB44" s="25">
        <v>150</v>
      </c>
      <c r="AC44" s="25" t="s">
        <v>146</v>
      </c>
      <c r="AD44" s="25">
        <v>1</v>
      </c>
      <c r="AH44" s="44" t="s">
        <v>194</v>
      </c>
      <c r="AI44" s="25">
        <v>20</v>
      </c>
      <c r="AJ44" s="47">
        <v>12</v>
      </c>
    </row>
    <row r="45" spans="1:36">
      <c r="A45" s="25" t="s">
        <v>164</v>
      </c>
      <c r="B45" s="26" t="s">
        <v>100</v>
      </c>
      <c r="C45" s="27">
        <v>41191</v>
      </c>
      <c r="D45" s="25">
        <v>2012</v>
      </c>
      <c r="E45" s="28">
        <v>0.38819444444444445</v>
      </c>
      <c r="F45" s="28">
        <v>0.39444444444444443</v>
      </c>
      <c r="G45" s="28">
        <f t="shared" si="6"/>
        <v>6.2499999999999778E-3</v>
      </c>
      <c r="H45" s="29">
        <v>2</v>
      </c>
      <c r="I45" s="30">
        <v>1</v>
      </c>
      <c r="J45" s="30">
        <v>7</v>
      </c>
      <c r="K45" s="30">
        <v>7</v>
      </c>
      <c r="L45" s="31" t="s">
        <v>156</v>
      </c>
      <c r="M45" s="31" t="s">
        <v>157</v>
      </c>
      <c r="N45" s="25">
        <v>1</v>
      </c>
      <c r="O45" s="32">
        <f t="shared" si="107"/>
        <v>50.16</v>
      </c>
      <c r="P45" s="32">
        <v>15.2</v>
      </c>
      <c r="Q45" s="32">
        <f t="shared" si="108"/>
        <v>48.18</v>
      </c>
      <c r="R45" s="32">
        <v>14.6</v>
      </c>
      <c r="S45" s="32">
        <f t="shared" si="109"/>
        <v>50.16</v>
      </c>
      <c r="T45" s="33">
        <f t="shared" si="110"/>
        <v>15.2</v>
      </c>
      <c r="U45" s="32">
        <f t="shared" si="111"/>
        <v>49.17</v>
      </c>
      <c r="V45" s="32">
        <f t="shared" si="112"/>
        <v>14.899999999999999</v>
      </c>
      <c r="W45" s="30">
        <v>24.660430000000002</v>
      </c>
      <c r="X45" s="30">
        <v>112.1816</v>
      </c>
      <c r="Y45" s="34">
        <f t="shared" si="113"/>
        <v>77</v>
      </c>
      <c r="Z45" s="34">
        <v>25</v>
      </c>
      <c r="AA45" s="25">
        <v>15</v>
      </c>
      <c r="AB45" s="25">
        <v>150</v>
      </c>
      <c r="AC45" s="25" t="s">
        <v>29</v>
      </c>
      <c r="AD45" s="25">
        <v>2</v>
      </c>
    </row>
    <row r="46" spans="1:36">
      <c r="A46" s="25" t="s">
        <v>164</v>
      </c>
      <c r="B46" s="26" t="s">
        <v>100</v>
      </c>
      <c r="C46" s="27">
        <v>41191</v>
      </c>
      <c r="D46" s="25">
        <v>2012</v>
      </c>
      <c r="E46" s="28">
        <v>0.38819444444444445</v>
      </c>
      <c r="F46" s="28">
        <v>0.39444444444444443</v>
      </c>
      <c r="G46" s="28">
        <f t="shared" si="6"/>
        <v>6.2499999999999778E-3</v>
      </c>
      <c r="H46" s="29">
        <v>2</v>
      </c>
      <c r="I46" s="30">
        <v>1</v>
      </c>
      <c r="J46" s="30">
        <v>7</v>
      </c>
      <c r="K46" s="30">
        <v>7</v>
      </c>
      <c r="L46" s="31" t="s">
        <v>156</v>
      </c>
      <c r="M46" s="31" t="s">
        <v>157</v>
      </c>
      <c r="N46" s="25">
        <v>1</v>
      </c>
      <c r="O46" s="32">
        <f t="shared" ref="O46:O51" si="114">(P46*3.3)</f>
        <v>50.16</v>
      </c>
      <c r="P46" s="32">
        <v>15.2</v>
      </c>
      <c r="Q46" s="32">
        <f t="shared" ref="Q46:Q51" si="115">(R46*3.3)</f>
        <v>48.18</v>
      </c>
      <c r="R46" s="32">
        <v>14.6</v>
      </c>
      <c r="S46" s="32">
        <f t="shared" ref="S46:S51" si="116">MAX(O46,Q46,)</f>
        <v>50.16</v>
      </c>
      <c r="T46" s="33">
        <f t="shared" ref="T46:T51" si="117">MAX(P46,R46)</f>
        <v>15.2</v>
      </c>
      <c r="U46" s="32">
        <f t="shared" ref="U46:U51" si="118">AVERAGE(O46,Q46)</f>
        <v>49.17</v>
      </c>
      <c r="V46" s="32">
        <f t="shared" ref="V46:V51" si="119">AVERAGE(P46,R46)</f>
        <v>14.899999999999999</v>
      </c>
      <c r="W46" s="30">
        <v>24.660430000000002</v>
      </c>
      <c r="X46" s="30">
        <v>112.1816</v>
      </c>
      <c r="Y46" s="34">
        <f t="shared" ref="Y46:Y51" si="120">(Z46*1.8)+32</f>
        <v>77</v>
      </c>
      <c r="Z46" s="34">
        <v>25</v>
      </c>
      <c r="AA46" s="25">
        <v>15</v>
      </c>
      <c r="AB46" s="25">
        <v>150</v>
      </c>
      <c r="AC46" s="25" t="s">
        <v>143</v>
      </c>
      <c r="AD46" s="25">
        <v>3</v>
      </c>
    </row>
    <row r="47" spans="1:36">
      <c r="A47" s="25" t="s">
        <v>164</v>
      </c>
      <c r="B47" s="26" t="s">
        <v>100</v>
      </c>
      <c r="C47" s="27">
        <v>41191</v>
      </c>
      <c r="D47" s="25">
        <v>2012</v>
      </c>
      <c r="E47" s="28">
        <v>0.38819444444444445</v>
      </c>
      <c r="F47" s="28">
        <v>0.39444444444444443</v>
      </c>
      <c r="G47" s="28">
        <f t="shared" si="6"/>
        <v>6.2499999999999778E-3</v>
      </c>
      <c r="H47" s="29">
        <v>2</v>
      </c>
      <c r="I47" s="30">
        <v>1</v>
      </c>
      <c r="J47" s="30">
        <v>7</v>
      </c>
      <c r="K47" s="30">
        <v>7</v>
      </c>
      <c r="L47" s="31" t="s">
        <v>156</v>
      </c>
      <c r="M47" s="31" t="s">
        <v>157</v>
      </c>
      <c r="N47" s="25">
        <v>1</v>
      </c>
      <c r="O47" s="32">
        <f t="shared" si="114"/>
        <v>50.16</v>
      </c>
      <c r="P47" s="32">
        <v>15.2</v>
      </c>
      <c r="Q47" s="32">
        <f t="shared" si="115"/>
        <v>48.18</v>
      </c>
      <c r="R47" s="32">
        <v>14.6</v>
      </c>
      <c r="S47" s="32">
        <f t="shared" si="116"/>
        <v>50.16</v>
      </c>
      <c r="T47" s="33">
        <f t="shared" si="117"/>
        <v>15.2</v>
      </c>
      <c r="U47" s="32">
        <f t="shared" si="118"/>
        <v>49.17</v>
      </c>
      <c r="V47" s="32">
        <f t="shared" si="119"/>
        <v>14.899999999999999</v>
      </c>
      <c r="W47" s="30">
        <v>24.660430000000002</v>
      </c>
      <c r="X47" s="30">
        <v>112.1816</v>
      </c>
      <c r="Y47" s="34">
        <f t="shared" si="120"/>
        <v>77</v>
      </c>
      <c r="Z47" s="34">
        <v>25</v>
      </c>
      <c r="AA47" s="25">
        <v>15</v>
      </c>
      <c r="AB47" s="25">
        <v>150</v>
      </c>
      <c r="AC47" s="25" t="s">
        <v>124</v>
      </c>
      <c r="AD47" s="25">
        <v>4</v>
      </c>
    </row>
    <row r="48" spans="1:36">
      <c r="A48" s="25" t="s">
        <v>164</v>
      </c>
      <c r="B48" s="26" t="s">
        <v>100</v>
      </c>
      <c r="C48" s="27">
        <v>41191</v>
      </c>
      <c r="D48" s="25">
        <v>2012</v>
      </c>
      <c r="E48" s="28">
        <v>0.38819444444444445</v>
      </c>
      <c r="F48" s="28">
        <v>0.39444444444444443</v>
      </c>
      <c r="G48" s="28">
        <f t="shared" si="6"/>
        <v>6.2499999999999778E-3</v>
      </c>
      <c r="H48" s="29">
        <v>2</v>
      </c>
      <c r="I48" s="30">
        <v>1</v>
      </c>
      <c r="J48" s="30">
        <v>7</v>
      </c>
      <c r="K48" s="30">
        <v>7</v>
      </c>
      <c r="L48" s="31" t="s">
        <v>156</v>
      </c>
      <c r="M48" s="31" t="s">
        <v>157</v>
      </c>
      <c r="N48" s="25">
        <v>1</v>
      </c>
      <c r="O48" s="32">
        <f t="shared" si="114"/>
        <v>50.16</v>
      </c>
      <c r="P48" s="32">
        <v>15.2</v>
      </c>
      <c r="Q48" s="32">
        <f t="shared" si="115"/>
        <v>48.18</v>
      </c>
      <c r="R48" s="32">
        <v>14.6</v>
      </c>
      <c r="S48" s="32">
        <f t="shared" si="116"/>
        <v>50.16</v>
      </c>
      <c r="T48" s="33">
        <f t="shared" si="117"/>
        <v>15.2</v>
      </c>
      <c r="U48" s="32">
        <f t="shared" si="118"/>
        <v>49.17</v>
      </c>
      <c r="V48" s="32">
        <f t="shared" si="119"/>
        <v>14.899999999999999</v>
      </c>
      <c r="W48" s="30">
        <v>24.660430000000002</v>
      </c>
      <c r="X48" s="30">
        <v>112.1816</v>
      </c>
      <c r="Y48" s="34">
        <f t="shared" si="120"/>
        <v>77</v>
      </c>
      <c r="Z48" s="34">
        <v>25</v>
      </c>
      <c r="AA48" s="25">
        <v>15</v>
      </c>
      <c r="AB48" s="25">
        <v>150</v>
      </c>
      <c r="AC48" s="25" t="s">
        <v>125</v>
      </c>
      <c r="AD48" s="25">
        <v>1</v>
      </c>
    </row>
    <row r="49" spans="1:33">
      <c r="A49" s="25" t="s">
        <v>164</v>
      </c>
      <c r="B49" s="26" t="s">
        <v>100</v>
      </c>
      <c r="C49" s="27">
        <v>41191</v>
      </c>
      <c r="D49" s="25">
        <v>2012</v>
      </c>
      <c r="E49" s="28">
        <v>0.38819444444444445</v>
      </c>
      <c r="F49" s="28">
        <v>0.39444444444444443</v>
      </c>
      <c r="G49" s="28">
        <f t="shared" si="6"/>
        <v>6.2499999999999778E-3</v>
      </c>
      <c r="H49" s="29">
        <v>2</v>
      </c>
      <c r="I49" s="30">
        <v>1</v>
      </c>
      <c r="J49" s="30">
        <v>7</v>
      </c>
      <c r="K49" s="30">
        <v>7</v>
      </c>
      <c r="L49" s="31" t="s">
        <v>156</v>
      </c>
      <c r="M49" s="31" t="s">
        <v>157</v>
      </c>
      <c r="N49" s="25">
        <v>1</v>
      </c>
      <c r="O49" s="32">
        <f t="shared" si="114"/>
        <v>50.16</v>
      </c>
      <c r="P49" s="32">
        <v>15.2</v>
      </c>
      <c r="Q49" s="32">
        <f t="shared" si="115"/>
        <v>48.18</v>
      </c>
      <c r="R49" s="32">
        <v>14.6</v>
      </c>
      <c r="S49" s="32">
        <f t="shared" si="116"/>
        <v>50.16</v>
      </c>
      <c r="T49" s="33">
        <f t="shared" si="117"/>
        <v>15.2</v>
      </c>
      <c r="U49" s="32">
        <f t="shared" si="118"/>
        <v>49.17</v>
      </c>
      <c r="V49" s="32">
        <f t="shared" si="119"/>
        <v>14.899999999999999</v>
      </c>
      <c r="W49" s="30">
        <v>24.660430000000002</v>
      </c>
      <c r="X49" s="30">
        <v>112.1816</v>
      </c>
      <c r="Y49" s="34">
        <f t="shared" si="120"/>
        <v>77</v>
      </c>
      <c r="Z49" s="34">
        <v>25</v>
      </c>
      <c r="AA49" s="25">
        <v>15</v>
      </c>
      <c r="AB49" s="25">
        <v>150</v>
      </c>
      <c r="AC49" s="25" t="s">
        <v>96</v>
      </c>
      <c r="AD49" s="25">
        <v>50</v>
      </c>
      <c r="AE49" s="25">
        <v>10</v>
      </c>
      <c r="AF49" s="25">
        <f>(AD49*30)/AE49</f>
        <v>150</v>
      </c>
    </row>
    <row r="50" spans="1:33">
      <c r="A50" s="25" t="s">
        <v>164</v>
      </c>
      <c r="B50" s="26" t="s">
        <v>100</v>
      </c>
      <c r="C50" s="27">
        <v>41191</v>
      </c>
      <c r="D50" s="25">
        <v>2012</v>
      </c>
      <c r="E50" s="28">
        <v>0.38819444444444445</v>
      </c>
      <c r="F50" s="28">
        <v>0.39444444444444443</v>
      </c>
      <c r="G50" s="28">
        <f t="shared" si="6"/>
        <v>6.2499999999999778E-3</v>
      </c>
      <c r="H50" s="29">
        <v>2</v>
      </c>
      <c r="I50" s="30">
        <v>1</v>
      </c>
      <c r="J50" s="30">
        <v>7</v>
      </c>
      <c r="K50" s="30">
        <v>7</v>
      </c>
      <c r="L50" s="31" t="s">
        <v>156</v>
      </c>
      <c r="M50" s="31" t="s">
        <v>157</v>
      </c>
      <c r="N50" s="25">
        <v>1</v>
      </c>
      <c r="O50" s="32">
        <f t="shared" si="114"/>
        <v>50.16</v>
      </c>
      <c r="P50" s="32">
        <v>15.2</v>
      </c>
      <c r="Q50" s="32">
        <f t="shared" si="115"/>
        <v>48.18</v>
      </c>
      <c r="R50" s="32">
        <v>14.6</v>
      </c>
      <c r="S50" s="32">
        <f t="shared" si="116"/>
        <v>50.16</v>
      </c>
      <c r="T50" s="33">
        <f t="shared" si="117"/>
        <v>15.2</v>
      </c>
      <c r="U50" s="32">
        <f t="shared" si="118"/>
        <v>49.17</v>
      </c>
      <c r="V50" s="32">
        <f t="shared" si="119"/>
        <v>14.899999999999999</v>
      </c>
      <c r="W50" s="30">
        <v>24.660430000000002</v>
      </c>
      <c r="X50" s="30">
        <v>112.1816</v>
      </c>
      <c r="Y50" s="34">
        <f t="shared" si="120"/>
        <v>77</v>
      </c>
      <c r="Z50" s="34">
        <v>25</v>
      </c>
      <c r="AA50" s="25">
        <v>15</v>
      </c>
      <c r="AB50" s="25">
        <v>150</v>
      </c>
      <c r="AC50" s="25" t="s">
        <v>151</v>
      </c>
      <c r="AD50" s="25">
        <v>2</v>
      </c>
    </row>
    <row r="51" spans="1:33">
      <c r="A51" s="25" t="s">
        <v>165</v>
      </c>
      <c r="B51" s="26" t="s">
        <v>107</v>
      </c>
      <c r="C51" s="27">
        <v>41191</v>
      </c>
      <c r="D51" s="25">
        <v>2012</v>
      </c>
      <c r="E51" s="28">
        <v>0.3888888888888889</v>
      </c>
      <c r="F51" s="28">
        <v>0.39513888888888887</v>
      </c>
      <c r="G51" s="28">
        <f t="shared" si="6"/>
        <v>6.2499999999999778E-3</v>
      </c>
      <c r="H51" s="29">
        <v>2</v>
      </c>
      <c r="I51" s="30">
        <v>1</v>
      </c>
      <c r="J51" s="30">
        <v>8</v>
      </c>
      <c r="K51" s="30">
        <v>8</v>
      </c>
      <c r="L51" s="31" t="s">
        <v>156</v>
      </c>
      <c r="M51" s="31" t="s">
        <v>157</v>
      </c>
      <c r="N51" s="25">
        <v>1</v>
      </c>
      <c r="O51" s="32">
        <f t="shared" si="114"/>
        <v>46.859999999999992</v>
      </c>
      <c r="P51" s="32">
        <v>14.2</v>
      </c>
      <c r="Q51" s="32">
        <f t="shared" si="115"/>
        <v>47.19</v>
      </c>
      <c r="R51" s="32">
        <v>14.3</v>
      </c>
      <c r="S51" s="32">
        <f t="shared" si="116"/>
        <v>47.19</v>
      </c>
      <c r="T51" s="33">
        <f t="shared" si="117"/>
        <v>14.3</v>
      </c>
      <c r="U51" s="32">
        <f t="shared" si="118"/>
        <v>47.024999999999991</v>
      </c>
      <c r="V51" s="32">
        <f t="shared" si="119"/>
        <v>14.25</v>
      </c>
      <c r="W51" s="30">
        <v>24.660430000000002</v>
      </c>
      <c r="X51" s="30">
        <v>112.1816</v>
      </c>
      <c r="Y51" s="34">
        <f t="shared" si="120"/>
        <v>77</v>
      </c>
      <c r="Z51" s="34">
        <v>25</v>
      </c>
      <c r="AA51" s="25">
        <v>12</v>
      </c>
      <c r="AB51" s="25">
        <v>180</v>
      </c>
      <c r="AC51" s="25" t="s">
        <v>125</v>
      </c>
      <c r="AD51" s="25">
        <v>2</v>
      </c>
    </row>
    <row r="52" spans="1:33">
      <c r="A52" s="25" t="s">
        <v>165</v>
      </c>
      <c r="B52" s="26" t="s">
        <v>107</v>
      </c>
      <c r="C52" s="27">
        <v>41191</v>
      </c>
      <c r="D52" s="25">
        <v>2012</v>
      </c>
      <c r="E52" s="28">
        <v>0.3888888888888889</v>
      </c>
      <c r="F52" s="28">
        <v>0.39513888888888887</v>
      </c>
      <c r="G52" s="28">
        <f t="shared" si="6"/>
        <v>6.2499999999999778E-3</v>
      </c>
      <c r="H52" s="29">
        <v>2</v>
      </c>
      <c r="I52" s="30">
        <v>1</v>
      </c>
      <c r="J52" s="30">
        <v>8</v>
      </c>
      <c r="K52" s="30">
        <v>8</v>
      </c>
      <c r="L52" s="31" t="s">
        <v>156</v>
      </c>
      <c r="M52" s="31" t="s">
        <v>157</v>
      </c>
      <c r="N52" s="25">
        <v>1</v>
      </c>
      <c r="O52" s="32">
        <f t="shared" ref="O52:O85" si="121">(P52*3.3)</f>
        <v>46.859999999999992</v>
      </c>
      <c r="P52" s="32">
        <v>14.2</v>
      </c>
      <c r="Q52" s="32">
        <f t="shared" ref="Q52:Q85" si="122">(R52*3.3)</f>
        <v>47.19</v>
      </c>
      <c r="R52" s="32">
        <v>14.3</v>
      </c>
      <c r="S52" s="32">
        <f t="shared" ref="S52:S85" si="123">MAX(O52,Q52,)</f>
        <v>47.19</v>
      </c>
      <c r="T52" s="33">
        <f t="shared" ref="T52:T85" si="124">MAX(P52,R52)</f>
        <v>14.3</v>
      </c>
      <c r="U52" s="32">
        <f t="shared" ref="U52:U85" si="125">AVERAGE(O52,Q52)</f>
        <v>47.024999999999991</v>
      </c>
      <c r="V52" s="32">
        <f t="shared" ref="V52:V85" si="126">AVERAGE(P52,R52)</f>
        <v>14.25</v>
      </c>
      <c r="W52" s="30">
        <v>24.660430000000002</v>
      </c>
      <c r="X52" s="30">
        <v>112.1816</v>
      </c>
      <c r="Y52" s="34">
        <f t="shared" ref="Y52:Y85" si="127">(Z52*1.8)+32</f>
        <v>77</v>
      </c>
      <c r="Z52" s="34">
        <v>25</v>
      </c>
      <c r="AA52" s="25">
        <v>12</v>
      </c>
      <c r="AB52" s="25">
        <v>180</v>
      </c>
      <c r="AC52" s="25" t="s">
        <v>96</v>
      </c>
      <c r="AD52" s="25">
        <v>3</v>
      </c>
    </row>
    <row r="53" spans="1:33">
      <c r="A53" s="25" t="s">
        <v>165</v>
      </c>
      <c r="B53" s="26" t="s">
        <v>107</v>
      </c>
      <c r="C53" s="27">
        <v>41191</v>
      </c>
      <c r="D53" s="25">
        <v>2012</v>
      </c>
      <c r="E53" s="28">
        <v>0.3888888888888889</v>
      </c>
      <c r="F53" s="28">
        <v>0.39513888888888887</v>
      </c>
      <c r="G53" s="28">
        <f t="shared" si="6"/>
        <v>6.2499999999999778E-3</v>
      </c>
      <c r="H53" s="29">
        <v>2</v>
      </c>
      <c r="I53" s="30">
        <v>1</v>
      </c>
      <c r="J53" s="30">
        <v>8</v>
      </c>
      <c r="K53" s="30">
        <v>8</v>
      </c>
      <c r="L53" s="31" t="s">
        <v>156</v>
      </c>
      <c r="M53" s="31" t="s">
        <v>157</v>
      </c>
      <c r="N53" s="25">
        <v>1</v>
      </c>
      <c r="O53" s="32">
        <f t="shared" si="121"/>
        <v>46.859999999999992</v>
      </c>
      <c r="P53" s="32">
        <v>14.2</v>
      </c>
      <c r="Q53" s="32">
        <f t="shared" si="122"/>
        <v>47.19</v>
      </c>
      <c r="R53" s="32">
        <v>14.3</v>
      </c>
      <c r="S53" s="32">
        <f t="shared" si="123"/>
        <v>47.19</v>
      </c>
      <c r="T53" s="33">
        <f t="shared" si="124"/>
        <v>14.3</v>
      </c>
      <c r="U53" s="32">
        <f t="shared" si="125"/>
        <v>47.024999999999991</v>
      </c>
      <c r="V53" s="32">
        <f t="shared" si="126"/>
        <v>14.25</v>
      </c>
      <c r="W53" s="30">
        <v>24.660430000000002</v>
      </c>
      <c r="X53" s="30">
        <v>112.1816</v>
      </c>
      <c r="Y53" s="34">
        <f t="shared" si="127"/>
        <v>77</v>
      </c>
      <c r="Z53" s="34">
        <v>25</v>
      </c>
      <c r="AA53" s="25">
        <v>12</v>
      </c>
      <c r="AB53" s="25">
        <v>180</v>
      </c>
      <c r="AC53" s="25" t="s">
        <v>146</v>
      </c>
      <c r="AD53" s="25">
        <v>1</v>
      </c>
      <c r="AG53" s="26"/>
    </row>
    <row r="54" spans="1:33">
      <c r="A54" s="25" t="s">
        <v>174</v>
      </c>
      <c r="B54" s="26" t="s">
        <v>100</v>
      </c>
      <c r="C54" s="27">
        <v>41190</v>
      </c>
      <c r="D54" s="25">
        <v>2012</v>
      </c>
      <c r="E54" s="28">
        <v>0.48749999999999999</v>
      </c>
      <c r="F54" s="28">
        <v>0.49305555555555558</v>
      </c>
      <c r="G54" s="28">
        <f t="shared" si="6"/>
        <v>5.5555555555555913E-3</v>
      </c>
      <c r="H54" s="29">
        <v>2</v>
      </c>
      <c r="I54" s="30">
        <v>1</v>
      </c>
      <c r="J54" s="30">
        <v>1</v>
      </c>
      <c r="K54" s="30">
        <v>1</v>
      </c>
      <c r="L54" s="31" t="s">
        <v>102</v>
      </c>
      <c r="M54" s="31" t="s">
        <v>133</v>
      </c>
      <c r="N54" s="25">
        <v>1</v>
      </c>
      <c r="O54" s="32">
        <v>21.45</v>
      </c>
      <c r="P54" s="32">
        <v>6.5</v>
      </c>
      <c r="Q54" s="32">
        <v>19.139999999999997</v>
      </c>
      <c r="R54" s="32">
        <v>5.8</v>
      </c>
      <c r="S54" s="33">
        <v>21.45</v>
      </c>
      <c r="T54" s="33">
        <v>6.5</v>
      </c>
      <c r="U54" s="32">
        <v>20.294999999999998</v>
      </c>
      <c r="V54" s="32">
        <v>6.15</v>
      </c>
      <c r="W54" s="30">
        <v>24.659970000000001</v>
      </c>
      <c r="X54" s="30">
        <v>112.17377999999999</v>
      </c>
      <c r="Y54" s="34">
        <v>75.2</v>
      </c>
      <c r="Z54" s="34">
        <v>24</v>
      </c>
      <c r="AA54" s="25" t="s">
        <v>147</v>
      </c>
      <c r="AB54" s="25" t="s">
        <v>147</v>
      </c>
      <c r="AC54" s="25" t="s">
        <v>143</v>
      </c>
      <c r="AD54" s="25">
        <v>4</v>
      </c>
    </row>
    <row r="55" spans="1:33">
      <c r="A55" s="25" t="s">
        <v>174</v>
      </c>
      <c r="B55" s="26" t="s">
        <v>100</v>
      </c>
      <c r="C55" s="27">
        <v>41190</v>
      </c>
      <c r="D55" s="25">
        <v>2012</v>
      </c>
      <c r="E55" s="28">
        <v>0.48749999999999999</v>
      </c>
      <c r="F55" s="28">
        <v>0.49305555555555558</v>
      </c>
      <c r="G55" s="28">
        <f t="shared" si="6"/>
        <v>5.5555555555555913E-3</v>
      </c>
      <c r="H55" s="29">
        <v>2</v>
      </c>
      <c r="I55" s="30">
        <v>1</v>
      </c>
      <c r="J55" s="30">
        <v>1</v>
      </c>
      <c r="K55" s="30">
        <v>1</v>
      </c>
      <c r="L55" s="31" t="s">
        <v>102</v>
      </c>
      <c r="M55" s="31" t="s">
        <v>133</v>
      </c>
      <c r="N55" s="25">
        <v>1</v>
      </c>
      <c r="O55" s="32">
        <v>21.45</v>
      </c>
      <c r="P55" s="32">
        <v>6.5</v>
      </c>
      <c r="Q55" s="32">
        <v>19.139999999999997</v>
      </c>
      <c r="R55" s="32">
        <v>5.8</v>
      </c>
      <c r="S55" s="33">
        <v>21.45</v>
      </c>
      <c r="T55" s="33">
        <v>6.5</v>
      </c>
      <c r="U55" s="32">
        <v>20.294999999999998</v>
      </c>
      <c r="V55" s="32">
        <v>6.15</v>
      </c>
      <c r="W55" s="30">
        <v>24.659970000000001</v>
      </c>
      <c r="X55" s="30">
        <v>112.17377999999999</v>
      </c>
      <c r="Y55" s="34">
        <v>75.2</v>
      </c>
      <c r="Z55" s="34">
        <v>24</v>
      </c>
      <c r="AA55" s="25" t="s">
        <v>147</v>
      </c>
      <c r="AB55" s="25" t="s">
        <v>147</v>
      </c>
      <c r="AC55" s="25" t="s">
        <v>124</v>
      </c>
      <c r="AD55" s="25">
        <v>5</v>
      </c>
    </row>
    <row r="56" spans="1:33">
      <c r="A56" s="25" t="s">
        <v>174</v>
      </c>
      <c r="B56" s="26" t="s">
        <v>100</v>
      </c>
      <c r="C56" s="27">
        <v>41190</v>
      </c>
      <c r="D56" s="25">
        <v>2012</v>
      </c>
      <c r="E56" s="28">
        <v>0.48749999999999999</v>
      </c>
      <c r="F56" s="28">
        <v>0.49305555555555558</v>
      </c>
      <c r="G56" s="28">
        <f t="shared" si="6"/>
        <v>5.5555555555555913E-3</v>
      </c>
      <c r="H56" s="29">
        <v>2</v>
      </c>
      <c r="I56" s="30">
        <v>1</v>
      </c>
      <c r="J56" s="30">
        <v>1</v>
      </c>
      <c r="K56" s="30">
        <v>1</v>
      </c>
      <c r="L56" s="31" t="s">
        <v>102</v>
      </c>
      <c r="M56" s="31" t="s">
        <v>133</v>
      </c>
      <c r="N56" s="25">
        <v>1</v>
      </c>
      <c r="O56" s="32">
        <v>21.45</v>
      </c>
      <c r="P56" s="32">
        <v>6.5</v>
      </c>
      <c r="Q56" s="32">
        <v>19.139999999999997</v>
      </c>
      <c r="R56" s="32">
        <v>5.8</v>
      </c>
      <c r="S56" s="33">
        <v>21.45</v>
      </c>
      <c r="T56" s="33">
        <v>6.5</v>
      </c>
      <c r="U56" s="32">
        <v>20.294999999999998</v>
      </c>
      <c r="V56" s="32">
        <v>6.15</v>
      </c>
      <c r="W56" s="30">
        <v>24.659970000000001</v>
      </c>
      <c r="X56" s="30">
        <v>112.17377999999999</v>
      </c>
      <c r="Y56" s="34">
        <v>75.2</v>
      </c>
      <c r="Z56" s="34">
        <v>24</v>
      </c>
      <c r="AA56" s="25" t="s">
        <v>147</v>
      </c>
      <c r="AB56" s="25" t="s">
        <v>147</v>
      </c>
      <c r="AC56" s="26" t="s">
        <v>125</v>
      </c>
      <c r="AD56" s="25">
        <v>1</v>
      </c>
    </row>
    <row r="57" spans="1:33">
      <c r="A57" s="25" t="s">
        <v>174</v>
      </c>
      <c r="B57" s="26" t="s">
        <v>100</v>
      </c>
      <c r="C57" s="27">
        <v>41190</v>
      </c>
      <c r="D57" s="25">
        <v>2012</v>
      </c>
      <c r="E57" s="28">
        <v>0.48749999999999999</v>
      </c>
      <c r="F57" s="28">
        <v>0.49305555555555558</v>
      </c>
      <c r="G57" s="28">
        <f t="shared" si="6"/>
        <v>5.5555555555555913E-3</v>
      </c>
      <c r="H57" s="29">
        <v>2</v>
      </c>
      <c r="I57" s="30">
        <v>1</v>
      </c>
      <c r="J57" s="30">
        <v>1</v>
      </c>
      <c r="K57" s="30">
        <v>1</v>
      </c>
      <c r="L57" s="31" t="s">
        <v>102</v>
      </c>
      <c r="M57" s="31" t="s">
        <v>133</v>
      </c>
      <c r="N57" s="25">
        <v>1</v>
      </c>
      <c r="O57" s="32">
        <v>21.45</v>
      </c>
      <c r="P57" s="32">
        <v>6.5</v>
      </c>
      <c r="Q57" s="32">
        <v>19.139999999999997</v>
      </c>
      <c r="R57" s="32">
        <v>5.8</v>
      </c>
      <c r="S57" s="33">
        <v>21.45</v>
      </c>
      <c r="T57" s="33">
        <v>6.5</v>
      </c>
      <c r="U57" s="32">
        <v>20.294999999999998</v>
      </c>
      <c r="V57" s="32">
        <v>6.15</v>
      </c>
      <c r="W57" s="30">
        <v>24.659970000000001</v>
      </c>
      <c r="X57" s="30">
        <v>112.17377999999999</v>
      </c>
      <c r="Y57" s="34">
        <v>75.2</v>
      </c>
      <c r="Z57" s="34">
        <v>24</v>
      </c>
      <c r="AA57" s="25" t="s">
        <v>147</v>
      </c>
      <c r="AB57" s="25" t="s">
        <v>147</v>
      </c>
      <c r="AC57" t="s">
        <v>96</v>
      </c>
      <c r="AD57" s="25">
        <v>12</v>
      </c>
    </row>
    <row r="58" spans="1:33">
      <c r="A58" s="25" t="s">
        <v>174</v>
      </c>
      <c r="B58" s="26" t="s">
        <v>100</v>
      </c>
      <c r="C58" s="27">
        <v>41190</v>
      </c>
      <c r="D58" s="25">
        <v>2012</v>
      </c>
      <c r="E58" s="28">
        <v>0.48749999999999999</v>
      </c>
      <c r="F58" s="28">
        <v>0.49305555555555558</v>
      </c>
      <c r="G58" s="28">
        <f t="shared" si="6"/>
        <v>5.5555555555555913E-3</v>
      </c>
      <c r="H58" s="29">
        <v>2</v>
      </c>
      <c r="I58" s="30">
        <v>1</v>
      </c>
      <c r="J58" s="30">
        <v>1</v>
      </c>
      <c r="K58" s="30">
        <v>1</v>
      </c>
      <c r="L58" s="31" t="s">
        <v>102</v>
      </c>
      <c r="M58" s="31" t="s">
        <v>133</v>
      </c>
      <c r="N58" s="25">
        <v>1</v>
      </c>
      <c r="O58" s="32">
        <v>21.45</v>
      </c>
      <c r="P58" s="32">
        <v>6.5</v>
      </c>
      <c r="Q58" s="32">
        <v>19.139999999999997</v>
      </c>
      <c r="R58" s="32">
        <v>5.8</v>
      </c>
      <c r="S58" s="33">
        <v>21.45</v>
      </c>
      <c r="T58" s="33">
        <v>6.5</v>
      </c>
      <c r="U58" s="32">
        <v>20.294999999999998</v>
      </c>
      <c r="V58" s="32">
        <v>6.15</v>
      </c>
      <c r="W58" s="30">
        <v>24.659970000000001</v>
      </c>
      <c r="X58" s="30">
        <v>112.17377999999999</v>
      </c>
      <c r="Y58" s="34">
        <v>75.2</v>
      </c>
      <c r="Z58" s="34">
        <v>24</v>
      </c>
      <c r="AA58" s="25" t="s">
        <v>147</v>
      </c>
      <c r="AB58" s="25" t="s">
        <v>147</v>
      </c>
      <c r="AC58" s="25" t="s">
        <v>144</v>
      </c>
      <c r="AD58" s="25">
        <v>50</v>
      </c>
      <c r="AE58" s="25">
        <v>3</v>
      </c>
      <c r="AF58" s="25">
        <f>(AD58*30)/AE58</f>
        <v>500</v>
      </c>
    </row>
    <row r="59" spans="1:33">
      <c r="A59" s="25" t="s">
        <v>174</v>
      </c>
      <c r="B59" s="26" t="s">
        <v>100</v>
      </c>
      <c r="C59" s="27">
        <v>41190</v>
      </c>
      <c r="D59" s="25">
        <v>2012</v>
      </c>
      <c r="E59" s="28">
        <v>0.48749999999999999</v>
      </c>
      <c r="F59" s="28">
        <v>0.49305555555555558</v>
      </c>
      <c r="G59" s="28">
        <f t="shared" si="6"/>
        <v>5.5555555555555913E-3</v>
      </c>
      <c r="H59" s="29">
        <v>2</v>
      </c>
      <c r="I59" s="30">
        <v>1</v>
      </c>
      <c r="J59" s="30">
        <v>1</v>
      </c>
      <c r="K59" s="30">
        <v>1</v>
      </c>
      <c r="L59" s="31" t="s">
        <v>102</v>
      </c>
      <c r="M59" s="31" t="s">
        <v>133</v>
      </c>
      <c r="N59" s="25">
        <v>1</v>
      </c>
      <c r="O59" s="32">
        <v>21.45</v>
      </c>
      <c r="P59" s="32">
        <v>6.5</v>
      </c>
      <c r="Q59" s="32">
        <v>19.139999999999997</v>
      </c>
      <c r="R59" s="32">
        <v>5.8</v>
      </c>
      <c r="S59" s="33">
        <v>21.45</v>
      </c>
      <c r="T59" s="33">
        <v>6.5</v>
      </c>
      <c r="U59" s="32">
        <v>20.294999999999998</v>
      </c>
      <c r="V59" s="32">
        <v>6.15</v>
      </c>
      <c r="W59" s="30">
        <v>24.659970000000001</v>
      </c>
      <c r="X59" s="30">
        <v>112.17377999999999</v>
      </c>
      <c r="Y59" s="34">
        <v>75.2</v>
      </c>
      <c r="Z59" s="34">
        <v>24</v>
      </c>
      <c r="AA59" s="25" t="s">
        <v>147</v>
      </c>
      <c r="AB59" s="25" t="s">
        <v>147</v>
      </c>
      <c r="AC59" s="25" t="s">
        <v>146</v>
      </c>
      <c r="AD59" s="25">
        <v>6</v>
      </c>
    </row>
    <row r="60" spans="1:33">
      <c r="A60" s="25" t="s">
        <v>175</v>
      </c>
      <c r="B60" s="26" t="s">
        <v>103</v>
      </c>
      <c r="C60" s="27">
        <v>41190</v>
      </c>
      <c r="D60" s="25">
        <v>2012</v>
      </c>
      <c r="E60" s="28">
        <v>0.50416666666666665</v>
      </c>
      <c r="F60" s="28">
        <v>0.5083333333333333</v>
      </c>
      <c r="G60" s="28">
        <f t="shared" si="6"/>
        <v>4.1666666666666519E-3</v>
      </c>
      <c r="H60" s="29">
        <v>2</v>
      </c>
      <c r="I60" s="30">
        <v>1</v>
      </c>
      <c r="J60" s="30">
        <v>2</v>
      </c>
      <c r="K60" s="30">
        <v>2</v>
      </c>
      <c r="L60" s="31" t="s">
        <v>102</v>
      </c>
      <c r="M60" s="31" t="s">
        <v>133</v>
      </c>
      <c r="N60" s="25">
        <v>1</v>
      </c>
      <c r="O60" s="32">
        <v>33</v>
      </c>
      <c r="P60" s="32">
        <v>10</v>
      </c>
      <c r="Q60" s="32">
        <v>33</v>
      </c>
      <c r="R60" s="32">
        <v>10</v>
      </c>
      <c r="S60" s="33">
        <v>33</v>
      </c>
      <c r="T60" s="33">
        <v>10</v>
      </c>
      <c r="U60" s="32">
        <v>33</v>
      </c>
      <c r="V60" s="32">
        <v>10</v>
      </c>
      <c r="W60" s="30">
        <v>28.6631</v>
      </c>
      <c r="X60" s="30">
        <v>112.11384</v>
      </c>
      <c r="Y60" s="34">
        <v>75.2</v>
      </c>
      <c r="Z60" s="34">
        <v>24</v>
      </c>
      <c r="AA60" s="25" t="s">
        <v>147</v>
      </c>
      <c r="AB60" s="25" t="s">
        <v>147</v>
      </c>
      <c r="AC60" s="25" t="s">
        <v>143</v>
      </c>
      <c r="AD60" s="25">
        <v>3</v>
      </c>
    </row>
    <row r="61" spans="1:33">
      <c r="A61" s="25" t="s">
        <v>175</v>
      </c>
      <c r="B61" s="26" t="s">
        <v>103</v>
      </c>
      <c r="C61" s="27">
        <v>41190</v>
      </c>
      <c r="D61" s="25">
        <v>2012</v>
      </c>
      <c r="E61" s="28">
        <v>0.50416666666666665</v>
      </c>
      <c r="F61" s="28">
        <v>0.5083333333333333</v>
      </c>
      <c r="G61" s="28">
        <f t="shared" si="6"/>
        <v>4.1666666666666519E-3</v>
      </c>
      <c r="H61" s="29">
        <v>2</v>
      </c>
      <c r="I61" s="30">
        <v>1</v>
      </c>
      <c r="J61" s="30">
        <v>2</v>
      </c>
      <c r="K61" s="30">
        <v>2</v>
      </c>
      <c r="L61" s="31" t="s">
        <v>102</v>
      </c>
      <c r="M61" s="31" t="s">
        <v>133</v>
      </c>
      <c r="N61" s="25">
        <v>1</v>
      </c>
      <c r="O61" s="32">
        <v>33</v>
      </c>
      <c r="P61" s="32">
        <v>10</v>
      </c>
      <c r="Q61" s="32">
        <v>33</v>
      </c>
      <c r="R61" s="32">
        <v>10</v>
      </c>
      <c r="S61" s="33">
        <v>33</v>
      </c>
      <c r="T61" s="33">
        <v>10</v>
      </c>
      <c r="U61" s="32">
        <v>33</v>
      </c>
      <c r="V61" s="32">
        <v>10</v>
      </c>
      <c r="W61" s="30">
        <v>28.6631</v>
      </c>
      <c r="X61" s="30">
        <v>112.11384</v>
      </c>
      <c r="Y61" s="34">
        <v>75.2</v>
      </c>
      <c r="Z61" s="34">
        <v>24</v>
      </c>
      <c r="AA61" s="25" t="s">
        <v>147</v>
      </c>
      <c r="AB61" s="25" t="s">
        <v>147</v>
      </c>
      <c r="AC61" s="25" t="s">
        <v>125</v>
      </c>
      <c r="AD61" s="25">
        <v>2</v>
      </c>
    </row>
    <row r="62" spans="1:33">
      <c r="A62" s="25" t="s">
        <v>175</v>
      </c>
      <c r="B62" s="26" t="s">
        <v>103</v>
      </c>
      <c r="C62" s="27">
        <v>41190</v>
      </c>
      <c r="D62" s="25">
        <v>2012</v>
      </c>
      <c r="E62" s="28">
        <v>0.50416666666666665</v>
      </c>
      <c r="F62" s="28">
        <v>0.5083333333333333</v>
      </c>
      <c r="G62" s="28">
        <f t="shared" si="6"/>
        <v>4.1666666666666519E-3</v>
      </c>
      <c r="H62" s="29">
        <v>2</v>
      </c>
      <c r="I62" s="30">
        <v>1</v>
      </c>
      <c r="J62" s="30">
        <v>2</v>
      </c>
      <c r="K62" s="30">
        <v>2</v>
      </c>
      <c r="L62" s="31" t="s">
        <v>102</v>
      </c>
      <c r="M62" s="31" t="s">
        <v>133</v>
      </c>
      <c r="N62" s="25">
        <v>1</v>
      </c>
      <c r="O62" s="32">
        <v>33</v>
      </c>
      <c r="P62" s="32">
        <v>10</v>
      </c>
      <c r="Q62" s="32">
        <v>33</v>
      </c>
      <c r="R62" s="32">
        <v>10</v>
      </c>
      <c r="S62" s="33">
        <v>33</v>
      </c>
      <c r="T62" s="33">
        <v>10</v>
      </c>
      <c r="U62" s="32">
        <v>33</v>
      </c>
      <c r="V62" s="32">
        <v>10</v>
      </c>
      <c r="W62" s="30">
        <v>28.6631</v>
      </c>
      <c r="X62" s="30">
        <v>112.11384</v>
      </c>
      <c r="Y62" s="34">
        <v>75.2</v>
      </c>
      <c r="Z62" s="34">
        <v>24</v>
      </c>
      <c r="AA62" s="25" t="s">
        <v>147</v>
      </c>
      <c r="AB62" s="25" t="s">
        <v>147</v>
      </c>
      <c r="AC62" t="s">
        <v>96</v>
      </c>
      <c r="AD62" s="25">
        <v>10</v>
      </c>
    </row>
    <row r="63" spans="1:33">
      <c r="A63" s="25" t="s">
        <v>175</v>
      </c>
      <c r="B63" s="26" t="s">
        <v>103</v>
      </c>
      <c r="C63" s="27">
        <v>41190</v>
      </c>
      <c r="D63" s="25">
        <v>2012</v>
      </c>
      <c r="E63" s="28">
        <v>0.50416666666666665</v>
      </c>
      <c r="F63" s="28">
        <v>0.5083333333333333</v>
      </c>
      <c r="G63" s="28">
        <f t="shared" si="6"/>
        <v>4.1666666666666519E-3</v>
      </c>
      <c r="H63" s="29">
        <v>2</v>
      </c>
      <c r="I63" s="30">
        <v>1</v>
      </c>
      <c r="J63" s="30">
        <v>2</v>
      </c>
      <c r="K63" s="30">
        <v>2</v>
      </c>
      <c r="L63" s="31" t="s">
        <v>102</v>
      </c>
      <c r="M63" s="31" t="s">
        <v>133</v>
      </c>
      <c r="N63" s="25">
        <v>1</v>
      </c>
      <c r="O63" s="32">
        <v>33</v>
      </c>
      <c r="P63" s="32">
        <v>10</v>
      </c>
      <c r="Q63" s="32">
        <v>33</v>
      </c>
      <c r="R63" s="32">
        <v>10</v>
      </c>
      <c r="S63" s="33">
        <v>33</v>
      </c>
      <c r="T63" s="33">
        <v>10</v>
      </c>
      <c r="U63" s="32">
        <v>33</v>
      </c>
      <c r="V63" s="32">
        <v>10</v>
      </c>
      <c r="W63" s="30">
        <v>28.6631</v>
      </c>
      <c r="X63" s="30">
        <v>112.11384</v>
      </c>
      <c r="Y63" s="34">
        <v>75.2</v>
      </c>
      <c r="Z63" s="34">
        <v>24</v>
      </c>
      <c r="AA63" s="25" t="s">
        <v>147</v>
      </c>
      <c r="AB63" s="25" t="s">
        <v>147</v>
      </c>
      <c r="AC63" s="25" t="s">
        <v>144</v>
      </c>
      <c r="AD63" s="25">
        <v>3</v>
      </c>
    </row>
    <row r="64" spans="1:33">
      <c r="A64" s="25" t="s">
        <v>175</v>
      </c>
      <c r="B64" s="26" t="s">
        <v>103</v>
      </c>
      <c r="C64" s="27">
        <v>41190</v>
      </c>
      <c r="D64" s="25">
        <v>2012</v>
      </c>
      <c r="E64" s="28">
        <v>0.50416666666666665</v>
      </c>
      <c r="F64" s="28">
        <v>0.5083333333333333</v>
      </c>
      <c r="G64" s="28">
        <f t="shared" si="6"/>
        <v>4.1666666666666519E-3</v>
      </c>
      <c r="H64" s="29">
        <v>2</v>
      </c>
      <c r="I64" s="30">
        <v>1</v>
      </c>
      <c r="J64" s="30">
        <v>2</v>
      </c>
      <c r="K64" s="30">
        <v>2</v>
      </c>
      <c r="L64" s="31" t="s">
        <v>102</v>
      </c>
      <c r="M64" s="31" t="s">
        <v>133</v>
      </c>
      <c r="N64" s="25">
        <v>1</v>
      </c>
      <c r="O64" s="32">
        <v>33</v>
      </c>
      <c r="P64" s="32">
        <v>10</v>
      </c>
      <c r="Q64" s="32">
        <v>33</v>
      </c>
      <c r="R64" s="32">
        <v>10</v>
      </c>
      <c r="S64" s="33">
        <v>33</v>
      </c>
      <c r="T64" s="33">
        <v>10</v>
      </c>
      <c r="U64" s="32">
        <v>33</v>
      </c>
      <c r="V64" s="32">
        <v>10</v>
      </c>
      <c r="W64" s="30">
        <v>28.6631</v>
      </c>
      <c r="X64" s="30">
        <v>112.11384</v>
      </c>
      <c r="Y64" s="34">
        <v>75.2</v>
      </c>
      <c r="Z64" s="34">
        <v>24</v>
      </c>
      <c r="AA64" s="25" t="s">
        <v>147</v>
      </c>
      <c r="AB64" s="25" t="s">
        <v>147</v>
      </c>
      <c r="AC64" s="25" t="s">
        <v>146</v>
      </c>
      <c r="AD64" s="25">
        <v>2</v>
      </c>
    </row>
    <row r="65" spans="1:32">
      <c r="A65" s="25" t="s">
        <v>177</v>
      </c>
      <c r="B65" s="26" t="s">
        <v>105</v>
      </c>
      <c r="C65" s="27">
        <v>41190</v>
      </c>
      <c r="D65" s="25">
        <v>2012</v>
      </c>
      <c r="E65" s="28">
        <v>0.49027777777777781</v>
      </c>
      <c r="F65" s="28">
        <v>0.49513888888888885</v>
      </c>
      <c r="G65" s="28">
        <f t="shared" si="6"/>
        <v>4.8611111111110383E-3</v>
      </c>
      <c r="H65" s="29">
        <v>2</v>
      </c>
      <c r="I65" s="30">
        <v>1</v>
      </c>
      <c r="J65" s="30">
        <v>3</v>
      </c>
      <c r="K65" s="30">
        <v>3</v>
      </c>
      <c r="L65" s="31" t="s">
        <v>102</v>
      </c>
      <c r="M65" s="31" t="s">
        <v>133</v>
      </c>
      <c r="N65" s="25">
        <v>1</v>
      </c>
      <c r="O65" s="32">
        <v>19.139999999999997</v>
      </c>
      <c r="P65" s="32">
        <v>5.8</v>
      </c>
      <c r="Q65" s="32">
        <v>19.799999999999997</v>
      </c>
      <c r="R65" s="32">
        <v>6</v>
      </c>
      <c r="S65" s="33">
        <v>19.799999999999997</v>
      </c>
      <c r="T65" s="33">
        <v>6</v>
      </c>
      <c r="U65" s="32">
        <v>19.47</v>
      </c>
      <c r="V65" s="32">
        <v>5.9</v>
      </c>
      <c r="W65" s="30">
        <v>24.661799999999999</v>
      </c>
      <c r="X65" s="30">
        <v>112.17282</v>
      </c>
      <c r="Y65" s="34">
        <v>75.2</v>
      </c>
      <c r="Z65" s="34">
        <v>24</v>
      </c>
      <c r="AA65" s="25" t="s">
        <v>147</v>
      </c>
      <c r="AB65" s="25" t="s">
        <v>147</v>
      </c>
      <c r="AC65" s="25" t="s">
        <v>150</v>
      </c>
      <c r="AD65" s="25">
        <v>1</v>
      </c>
    </row>
    <row r="66" spans="1:32">
      <c r="A66" s="25" t="s">
        <v>177</v>
      </c>
      <c r="B66" s="26" t="s">
        <v>105</v>
      </c>
      <c r="C66" s="27">
        <v>41190</v>
      </c>
      <c r="D66" s="25">
        <v>2012</v>
      </c>
      <c r="E66" s="28">
        <v>0.49027777777777781</v>
      </c>
      <c r="F66" s="28">
        <v>0.49513888888888885</v>
      </c>
      <c r="G66" s="28">
        <f t="shared" si="6"/>
        <v>4.8611111111110383E-3</v>
      </c>
      <c r="H66" s="29">
        <v>2</v>
      </c>
      <c r="I66" s="30">
        <v>1</v>
      </c>
      <c r="J66" s="30">
        <v>3</v>
      </c>
      <c r="K66" s="30">
        <v>3</v>
      </c>
      <c r="L66" s="31" t="s">
        <v>102</v>
      </c>
      <c r="M66" s="31" t="s">
        <v>133</v>
      </c>
      <c r="N66" s="25">
        <v>1</v>
      </c>
      <c r="O66" s="32">
        <v>19.139999999999997</v>
      </c>
      <c r="P66" s="32">
        <v>5.8</v>
      </c>
      <c r="Q66" s="32">
        <v>19.799999999999997</v>
      </c>
      <c r="R66" s="32">
        <v>6</v>
      </c>
      <c r="S66" s="33">
        <v>19.799999999999997</v>
      </c>
      <c r="T66" s="33">
        <v>6</v>
      </c>
      <c r="U66" s="32">
        <v>19.47</v>
      </c>
      <c r="V66" s="32">
        <v>5.9</v>
      </c>
      <c r="W66" s="30">
        <v>24.661799999999999</v>
      </c>
      <c r="X66" s="30">
        <v>112.17282</v>
      </c>
      <c r="Y66" s="34">
        <v>75.2</v>
      </c>
      <c r="Z66" s="34">
        <v>24</v>
      </c>
      <c r="AA66" s="25" t="s">
        <v>147</v>
      </c>
      <c r="AB66" s="25" t="s">
        <v>147</v>
      </c>
      <c r="AC66" s="25" t="s">
        <v>125</v>
      </c>
      <c r="AD66" s="25">
        <v>1</v>
      </c>
    </row>
    <row r="67" spans="1:32">
      <c r="A67" s="25" t="s">
        <v>177</v>
      </c>
      <c r="B67" s="26" t="s">
        <v>105</v>
      </c>
      <c r="C67" s="27">
        <v>41190</v>
      </c>
      <c r="D67" s="25">
        <v>2012</v>
      </c>
      <c r="E67" s="28">
        <v>0.49027777777777781</v>
      </c>
      <c r="F67" s="28">
        <v>0.49513888888888885</v>
      </c>
      <c r="G67" s="28">
        <f t="shared" ref="G67:G130" si="128">F67-E67</f>
        <v>4.8611111111110383E-3</v>
      </c>
      <c r="H67" s="29">
        <v>2</v>
      </c>
      <c r="I67" s="30">
        <v>1</v>
      </c>
      <c r="J67" s="30">
        <v>3</v>
      </c>
      <c r="K67" s="30">
        <v>3</v>
      </c>
      <c r="L67" s="31" t="s">
        <v>102</v>
      </c>
      <c r="M67" s="31" t="s">
        <v>133</v>
      </c>
      <c r="N67" s="25">
        <v>1</v>
      </c>
      <c r="O67" s="32">
        <v>19.139999999999997</v>
      </c>
      <c r="P67" s="32">
        <v>5.8</v>
      </c>
      <c r="Q67" s="32">
        <v>19.799999999999997</v>
      </c>
      <c r="R67" s="32">
        <v>6</v>
      </c>
      <c r="S67" s="33">
        <v>19.799999999999997</v>
      </c>
      <c r="T67" s="33">
        <v>6</v>
      </c>
      <c r="U67" s="32">
        <v>19.47</v>
      </c>
      <c r="V67" s="32">
        <v>5.9</v>
      </c>
      <c r="W67" s="30">
        <v>24.661799999999999</v>
      </c>
      <c r="X67" s="30">
        <v>112.17282</v>
      </c>
      <c r="Y67" s="34">
        <v>75.2</v>
      </c>
      <c r="Z67" s="34">
        <v>24</v>
      </c>
      <c r="AA67" s="25" t="s">
        <v>147</v>
      </c>
      <c r="AB67" s="25" t="s">
        <v>147</v>
      </c>
      <c r="AC67" t="s">
        <v>96</v>
      </c>
      <c r="AD67" s="25">
        <v>50</v>
      </c>
      <c r="AE67" s="25">
        <v>17</v>
      </c>
      <c r="AF67" s="25">
        <f>(AD67*30)/AE67</f>
        <v>88.235294117647058</v>
      </c>
    </row>
    <row r="68" spans="1:32">
      <c r="A68" s="25" t="s">
        <v>177</v>
      </c>
      <c r="B68" s="26" t="s">
        <v>105</v>
      </c>
      <c r="C68" s="27">
        <v>41190</v>
      </c>
      <c r="D68" s="25">
        <v>2012</v>
      </c>
      <c r="E68" s="28">
        <v>0.49027777777777781</v>
      </c>
      <c r="F68" s="28">
        <v>0.49513888888888885</v>
      </c>
      <c r="G68" s="28">
        <f t="shared" si="128"/>
        <v>4.8611111111110383E-3</v>
      </c>
      <c r="H68" s="29">
        <v>2</v>
      </c>
      <c r="I68" s="30">
        <v>1</v>
      </c>
      <c r="J68" s="30">
        <v>3</v>
      </c>
      <c r="K68" s="30">
        <v>3</v>
      </c>
      <c r="L68" s="31" t="s">
        <v>102</v>
      </c>
      <c r="M68" s="31" t="s">
        <v>133</v>
      </c>
      <c r="N68" s="25">
        <v>1</v>
      </c>
      <c r="O68" s="32">
        <v>19.139999999999997</v>
      </c>
      <c r="P68" s="32">
        <v>5.8</v>
      </c>
      <c r="Q68" s="32">
        <v>19.799999999999997</v>
      </c>
      <c r="R68" s="32">
        <v>6</v>
      </c>
      <c r="S68" s="33">
        <v>19.799999999999997</v>
      </c>
      <c r="T68" s="33">
        <v>6</v>
      </c>
      <c r="U68" s="32">
        <v>19.47</v>
      </c>
      <c r="V68" s="32">
        <v>5.9</v>
      </c>
      <c r="W68" s="30">
        <v>24.661799999999999</v>
      </c>
      <c r="X68" s="30">
        <v>112.17282</v>
      </c>
      <c r="Y68" s="34">
        <v>75.2</v>
      </c>
      <c r="Z68" s="34">
        <v>24</v>
      </c>
      <c r="AA68" s="25" t="s">
        <v>147</v>
      </c>
      <c r="AB68" s="25" t="s">
        <v>147</v>
      </c>
      <c r="AC68" s="25" t="s">
        <v>149</v>
      </c>
      <c r="AD68" s="25">
        <v>5</v>
      </c>
    </row>
    <row r="69" spans="1:32">
      <c r="A69" s="25" t="s">
        <v>177</v>
      </c>
      <c r="B69" s="26" t="s">
        <v>105</v>
      </c>
      <c r="C69" s="27">
        <v>41190</v>
      </c>
      <c r="D69" s="25">
        <v>2012</v>
      </c>
      <c r="E69" s="28">
        <v>0.49027777777777781</v>
      </c>
      <c r="F69" s="28">
        <v>0.49513888888888885</v>
      </c>
      <c r="G69" s="28">
        <f t="shared" si="128"/>
        <v>4.8611111111110383E-3</v>
      </c>
      <c r="H69" s="29">
        <v>2</v>
      </c>
      <c r="I69" s="30">
        <v>1</v>
      </c>
      <c r="J69" s="30">
        <v>3</v>
      </c>
      <c r="K69" s="30">
        <v>3</v>
      </c>
      <c r="L69" s="31" t="s">
        <v>102</v>
      </c>
      <c r="M69" s="31" t="s">
        <v>133</v>
      </c>
      <c r="N69" s="25">
        <v>1</v>
      </c>
      <c r="O69" s="32">
        <v>19.139999999999997</v>
      </c>
      <c r="P69" s="32">
        <v>5.8</v>
      </c>
      <c r="Q69" s="32">
        <v>19.799999999999997</v>
      </c>
      <c r="R69" s="32">
        <v>6</v>
      </c>
      <c r="S69" s="33">
        <v>19.799999999999997</v>
      </c>
      <c r="T69" s="33">
        <v>6</v>
      </c>
      <c r="U69" s="32">
        <v>19.47</v>
      </c>
      <c r="V69" s="32">
        <v>5.9</v>
      </c>
      <c r="W69" s="30">
        <v>24.661799999999999</v>
      </c>
      <c r="X69" s="30">
        <v>112.17282</v>
      </c>
      <c r="Y69" s="34">
        <v>75.2</v>
      </c>
      <c r="Z69" s="34">
        <v>24</v>
      </c>
      <c r="AA69" s="25" t="s">
        <v>147</v>
      </c>
      <c r="AB69" s="25" t="s">
        <v>147</v>
      </c>
      <c r="AC69" s="25" t="s">
        <v>146</v>
      </c>
      <c r="AD69" s="25">
        <v>4</v>
      </c>
    </row>
    <row r="70" spans="1:32">
      <c r="A70" s="25" t="s">
        <v>179</v>
      </c>
      <c r="B70" s="26" t="s">
        <v>104</v>
      </c>
      <c r="C70" s="27">
        <v>41190</v>
      </c>
      <c r="D70" s="25">
        <v>2012</v>
      </c>
      <c r="E70" s="28">
        <v>0.41736111111111113</v>
      </c>
      <c r="F70" s="28">
        <v>0.42152777777777778</v>
      </c>
      <c r="G70" s="28">
        <f t="shared" si="128"/>
        <v>4.1666666666666519E-3</v>
      </c>
      <c r="H70" s="29">
        <v>2</v>
      </c>
      <c r="I70" s="30">
        <v>1</v>
      </c>
      <c r="J70" s="30">
        <v>4</v>
      </c>
      <c r="K70" s="30">
        <v>4</v>
      </c>
      <c r="L70" s="31" t="s">
        <v>102</v>
      </c>
      <c r="M70" s="31" t="s">
        <v>133</v>
      </c>
      <c r="N70" s="25">
        <v>1</v>
      </c>
      <c r="O70" s="32">
        <v>51.48</v>
      </c>
      <c r="P70" s="32">
        <v>15.6</v>
      </c>
      <c r="Q70" s="32">
        <v>56.099999999999994</v>
      </c>
      <c r="R70" s="32">
        <v>17</v>
      </c>
      <c r="S70" s="33">
        <v>56.099999999999994</v>
      </c>
      <c r="T70" s="33">
        <v>17</v>
      </c>
      <c r="U70" s="32">
        <v>53.789999999999992</v>
      </c>
      <c r="V70" s="32">
        <v>16.3</v>
      </c>
      <c r="W70" s="30">
        <v>24.756530699999999</v>
      </c>
      <c r="X70" s="30">
        <v>112.18046</v>
      </c>
      <c r="Y70" s="34">
        <v>75.2</v>
      </c>
      <c r="Z70" s="34">
        <v>24</v>
      </c>
      <c r="AA70" s="25" t="s">
        <v>147</v>
      </c>
      <c r="AB70" s="25" t="s">
        <v>147</v>
      </c>
      <c r="AC70" s="25" t="s">
        <v>124</v>
      </c>
      <c r="AD70" s="25">
        <v>8</v>
      </c>
    </row>
    <row r="71" spans="1:32">
      <c r="A71" s="25" t="s">
        <v>179</v>
      </c>
      <c r="B71" s="26" t="s">
        <v>104</v>
      </c>
      <c r="C71" s="27">
        <v>41190</v>
      </c>
      <c r="D71" s="25">
        <v>2012</v>
      </c>
      <c r="E71" s="28">
        <v>0.41736111111111113</v>
      </c>
      <c r="F71" s="28">
        <v>0.42152777777777778</v>
      </c>
      <c r="G71" s="28">
        <f t="shared" si="128"/>
        <v>4.1666666666666519E-3</v>
      </c>
      <c r="H71" s="29">
        <v>2</v>
      </c>
      <c r="I71" s="30">
        <v>1</v>
      </c>
      <c r="J71" s="30">
        <v>4</v>
      </c>
      <c r="K71" s="30">
        <v>4</v>
      </c>
      <c r="L71" s="31" t="s">
        <v>102</v>
      </c>
      <c r="M71" s="31" t="s">
        <v>133</v>
      </c>
      <c r="N71" s="25">
        <v>1</v>
      </c>
      <c r="O71" s="32">
        <v>51.48</v>
      </c>
      <c r="P71" s="32">
        <v>15.6</v>
      </c>
      <c r="Q71" s="32">
        <v>56.099999999999994</v>
      </c>
      <c r="R71" s="32">
        <v>17</v>
      </c>
      <c r="S71" s="33">
        <v>56.099999999999994</v>
      </c>
      <c r="T71" s="33">
        <v>17</v>
      </c>
      <c r="U71" s="32">
        <v>53.789999999999992</v>
      </c>
      <c r="V71" s="32">
        <v>16.3</v>
      </c>
      <c r="W71" s="30">
        <v>24.756530699999999</v>
      </c>
      <c r="X71" s="30">
        <v>112.18046</v>
      </c>
      <c r="Y71" s="34">
        <v>75.2</v>
      </c>
      <c r="Z71" s="34">
        <v>24</v>
      </c>
      <c r="AA71" s="25" t="s">
        <v>147</v>
      </c>
      <c r="AB71" s="25" t="s">
        <v>147</v>
      </c>
      <c r="AC71" s="25" t="s">
        <v>150</v>
      </c>
      <c r="AD71" s="25">
        <v>2</v>
      </c>
    </row>
    <row r="72" spans="1:32">
      <c r="A72" s="25" t="s">
        <v>179</v>
      </c>
      <c r="B72" s="26" t="s">
        <v>104</v>
      </c>
      <c r="C72" s="27">
        <v>41190</v>
      </c>
      <c r="D72" s="25">
        <v>2012</v>
      </c>
      <c r="E72" s="28">
        <v>0.41736111111111113</v>
      </c>
      <c r="F72" s="28">
        <v>0.42152777777777778</v>
      </c>
      <c r="G72" s="28">
        <f t="shared" si="128"/>
        <v>4.1666666666666519E-3</v>
      </c>
      <c r="H72" s="29">
        <v>2</v>
      </c>
      <c r="I72" s="30">
        <v>1</v>
      </c>
      <c r="J72" s="30">
        <v>4</v>
      </c>
      <c r="K72" s="30">
        <v>4</v>
      </c>
      <c r="L72" s="31" t="s">
        <v>102</v>
      </c>
      <c r="M72" s="31" t="s">
        <v>133</v>
      </c>
      <c r="N72" s="25">
        <v>1</v>
      </c>
      <c r="O72" s="32">
        <v>51.48</v>
      </c>
      <c r="P72" s="32">
        <v>15.6</v>
      </c>
      <c r="Q72" s="32">
        <v>56.099999999999994</v>
      </c>
      <c r="R72" s="32">
        <v>17</v>
      </c>
      <c r="S72" s="33">
        <v>56.099999999999994</v>
      </c>
      <c r="T72" s="33">
        <v>17</v>
      </c>
      <c r="U72" s="32">
        <v>53.789999999999992</v>
      </c>
      <c r="V72" s="32">
        <v>16.3</v>
      </c>
      <c r="W72" s="30">
        <v>24.756530699999999</v>
      </c>
      <c r="X72" s="30">
        <v>112.18046</v>
      </c>
      <c r="Y72" s="34">
        <v>75.2</v>
      </c>
      <c r="Z72" s="34">
        <v>24</v>
      </c>
      <c r="AA72" s="25" t="s">
        <v>147</v>
      </c>
      <c r="AB72" s="25" t="s">
        <v>147</v>
      </c>
      <c r="AC72" s="25" t="s">
        <v>149</v>
      </c>
      <c r="AD72" s="25">
        <v>50</v>
      </c>
      <c r="AE72" s="25">
        <v>4</v>
      </c>
      <c r="AF72" s="25">
        <f>(AD72*30)/AE72</f>
        <v>375</v>
      </c>
    </row>
    <row r="73" spans="1:32">
      <c r="A73" s="25" t="s">
        <v>179</v>
      </c>
      <c r="B73" s="26" t="s">
        <v>104</v>
      </c>
      <c r="C73" s="27">
        <v>41190</v>
      </c>
      <c r="D73" s="25">
        <v>2012</v>
      </c>
      <c r="E73" s="28">
        <v>0.41736111111111113</v>
      </c>
      <c r="F73" s="28">
        <v>0.42152777777777778</v>
      </c>
      <c r="G73" s="28">
        <f t="shared" si="128"/>
        <v>4.1666666666666519E-3</v>
      </c>
      <c r="H73" s="29">
        <v>2</v>
      </c>
      <c r="I73" s="30">
        <v>1</v>
      </c>
      <c r="J73" s="30">
        <v>4</v>
      </c>
      <c r="K73" s="30">
        <v>4</v>
      </c>
      <c r="L73" s="31" t="s">
        <v>102</v>
      </c>
      <c r="M73" s="31" t="s">
        <v>133</v>
      </c>
      <c r="N73" s="25">
        <v>1</v>
      </c>
      <c r="O73" s="32">
        <v>51.48</v>
      </c>
      <c r="P73" s="32">
        <v>15.6</v>
      </c>
      <c r="Q73" s="32">
        <v>56.099999999999994</v>
      </c>
      <c r="R73" s="32">
        <v>17</v>
      </c>
      <c r="S73" s="33">
        <v>56.099999999999994</v>
      </c>
      <c r="T73" s="33">
        <v>17</v>
      </c>
      <c r="U73" s="32">
        <v>53.789999999999992</v>
      </c>
      <c r="V73" s="32">
        <v>16.3</v>
      </c>
      <c r="W73" s="30">
        <v>24.756530699999999</v>
      </c>
      <c r="X73" s="30">
        <v>112.18046</v>
      </c>
      <c r="Y73" s="34">
        <v>75.2</v>
      </c>
      <c r="Z73" s="34">
        <v>24</v>
      </c>
      <c r="AA73" s="25" t="s">
        <v>147</v>
      </c>
      <c r="AB73" s="25" t="s">
        <v>147</v>
      </c>
      <c r="AC73" s="25" t="s">
        <v>146</v>
      </c>
      <c r="AD73" s="25">
        <v>6</v>
      </c>
    </row>
    <row r="74" spans="1:32">
      <c r="A74" s="25" t="s">
        <v>181</v>
      </c>
      <c r="B74" s="26" t="s">
        <v>141</v>
      </c>
      <c r="C74" s="27">
        <v>41190</v>
      </c>
      <c r="D74" s="25">
        <v>2012</v>
      </c>
      <c r="E74" s="28">
        <v>0.49652777777777773</v>
      </c>
      <c r="F74" s="28">
        <v>0.50694444444444442</v>
      </c>
      <c r="G74" s="28">
        <f t="shared" si="128"/>
        <v>1.0416666666666685E-2</v>
      </c>
      <c r="H74" s="29">
        <v>2</v>
      </c>
      <c r="I74" s="30">
        <v>1</v>
      </c>
      <c r="J74" s="30">
        <v>5</v>
      </c>
      <c r="K74" s="30">
        <v>5</v>
      </c>
      <c r="L74" s="31" t="s">
        <v>102</v>
      </c>
      <c r="M74" s="31" t="s">
        <v>133</v>
      </c>
      <c r="N74" s="25">
        <v>1</v>
      </c>
      <c r="O74" s="32">
        <v>51.48</v>
      </c>
      <c r="P74" s="32">
        <v>15.6</v>
      </c>
      <c r="Q74" s="32">
        <v>49.83</v>
      </c>
      <c r="R74" s="32">
        <v>15.1</v>
      </c>
      <c r="S74" s="33">
        <v>51.48</v>
      </c>
      <c r="T74" s="33">
        <v>15.6</v>
      </c>
      <c r="U74" s="32">
        <v>50.655000000000001</v>
      </c>
      <c r="V74" s="32">
        <v>15.35</v>
      </c>
      <c r="W74" s="30">
        <v>24.663309999999999</v>
      </c>
      <c r="X74" s="30">
        <v>112.17283999999999</v>
      </c>
      <c r="Y74" s="34">
        <v>75.2</v>
      </c>
      <c r="Z74" s="34">
        <v>24</v>
      </c>
      <c r="AA74" s="25" t="s">
        <v>147</v>
      </c>
      <c r="AB74" s="25" t="s">
        <v>147</v>
      </c>
      <c r="AC74" s="25" t="s">
        <v>125</v>
      </c>
      <c r="AD74" s="25">
        <v>2</v>
      </c>
    </row>
    <row r="75" spans="1:32">
      <c r="A75" s="25" t="s">
        <v>181</v>
      </c>
      <c r="B75" s="26" t="s">
        <v>141</v>
      </c>
      <c r="C75" s="27">
        <v>41190</v>
      </c>
      <c r="D75" s="25">
        <v>2012</v>
      </c>
      <c r="E75" s="28">
        <v>0.49652777777777773</v>
      </c>
      <c r="F75" s="28">
        <v>0.50694444444444442</v>
      </c>
      <c r="G75" s="28">
        <f t="shared" si="128"/>
        <v>1.0416666666666685E-2</v>
      </c>
      <c r="H75" s="29">
        <v>2</v>
      </c>
      <c r="I75" s="30">
        <v>1</v>
      </c>
      <c r="J75" s="30">
        <v>5</v>
      </c>
      <c r="K75" s="30">
        <v>5</v>
      </c>
      <c r="L75" s="31" t="s">
        <v>102</v>
      </c>
      <c r="M75" s="31" t="s">
        <v>133</v>
      </c>
      <c r="N75" s="25">
        <v>1</v>
      </c>
      <c r="O75" s="32">
        <v>51.48</v>
      </c>
      <c r="P75" s="32">
        <v>15.6</v>
      </c>
      <c r="Q75" s="32">
        <v>49.83</v>
      </c>
      <c r="R75" s="32">
        <v>15.1</v>
      </c>
      <c r="S75" s="33">
        <v>51.48</v>
      </c>
      <c r="T75" s="33">
        <v>15.6</v>
      </c>
      <c r="U75" s="32">
        <v>50.655000000000001</v>
      </c>
      <c r="V75" s="32">
        <v>15.35</v>
      </c>
      <c r="W75" s="30">
        <v>24.663309999999999</v>
      </c>
      <c r="X75" s="30">
        <v>112.17283999999999</v>
      </c>
      <c r="Y75" s="34">
        <v>75.2</v>
      </c>
      <c r="Z75" s="34">
        <v>24</v>
      </c>
      <c r="AA75" s="25" t="s">
        <v>147</v>
      </c>
      <c r="AB75" s="25" t="s">
        <v>147</v>
      </c>
      <c r="AC75" s="25" t="s">
        <v>96</v>
      </c>
      <c r="AD75" s="25">
        <v>50</v>
      </c>
    </row>
    <row r="76" spans="1:32">
      <c r="A76" s="25" t="s">
        <v>181</v>
      </c>
      <c r="B76" s="26" t="s">
        <v>141</v>
      </c>
      <c r="C76" s="27">
        <v>41190</v>
      </c>
      <c r="D76" s="25">
        <v>2012</v>
      </c>
      <c r="E76" s="28">
        <v>0.49652777777777773</v>
      </c>
      <c r="F76" s="28">
        <v>0.50694444444444442</v>
      </c>
      <c r="G76" s="28">
        <f t="shared" si="128"/>
        <v>1.0416666666666685E-2</v>
      </c>
      <c r="H76" s="29">
        <v>2</v>
      </c>
      <c r="I76" s="30">
        <v>1</v>
      </c>
      <c r="J76" s="30">
        <v>5</v>
      </c>
      <c r="K76" s="30">
        <v>5</v>
      </c>
      <c r="L76" s="31" t="s">
        <v>102</v>
      </c>
      <c r="M76" s="31" t="s">
        <v>133</v>
      </c>
      <c r="N76" s="25">
        <v>1</v>
      </c>
      <c r="O76" s="32">
        <v>51.48</v>
      </c>
      <c r="P76" s="32">
        <v>15.6</v>
      </c>
      <c r="Q76" s="32">
        <v>49.83</v>
      </c>
      <c r="R76" s="32">
        <v>15.1</v>
      </c>
      <c r="S76" s="33">
        <v>51.48</v>
      </c>
      <c r="T76" s="33">
        <v>15.6</v>
      </c>
      <c r="U76" s="32">
        <v>50.655000000000001</v>
      </c>
      <c r="V76" s="32">
        <v>15.35</v>
      </c>
      <c r="W76" s="30">
        <v>24.663309999999999</v>
      </c>
      <c r="X76" s="30">
        <v>112.17283999999999</v>
      </c>
      <c r="Y76" s="34">
        <v>75.2</v>
      </c>
      <c r="Z76" s="34">
        <v>24</v>
      </c>
      <c r="AA76" s="25" t="s">
        <v>147</v>
      </c>
      <c r="AB76" s="25" t="s">
        <v>147</v>
      </c>
      <c r="AC76" s="25" t="s">
        <v>146</v>
      </c>
      <c r="AD76" s="25">
        <v>4</v>
      </c>
    </row>
    <row r="77" spans="1:32">
      <c r="A77" s="25" t="s">
        <v>181</v>
      </c>
      <c r="B77" s="26" t="s">
        <v>141</v>
      </c>
      <c r="C77" s="27">
        <v>41190</v>
      </c>
      <c r="D77" s="25">
        <v>2012</v>
      </c>
      <c r="E77" s="28">
        <v>0.49652777777777773</v>
      </c>
      <c r="F77" s="28">
        <v>0.50694444444444442</v>
      </c>
      <c r="G77" s="28">
        <f t="shared" si="128"/>
        <v>1.0416666666666685E-2</v>
      </c>
      <c r="H77" s="29">
        <v>2</v>
      </c>
      <c r="I77" s="30">
        <v>1</v>
      </c>
      <c r="J77" s="30">
        <v>5</v>
      </c>
      <c r="K77" s="30">
        <v>5</v>
      </c>
      <c r="L77" s="31" t="s">
        <v>102</v>
      </c>
      <c r="M77" s="31" t="s">
        <v>133</v>
      </c>
      <c r="N77" s="25">
        <v>1</v>
      </c>
      <c r="O77" s="32">
        <v>51.48</v>
      </c>
      <c r="P77" s="32">
        <v>15.6</v>
      </c>
      <c r="Q77" s="32">
        <v>49.83</v>
      </c>
      <c r="R77" s="32">
        <v>15.1</v>
      </c>
      <c r="S77" s="33">
        <v>51.48</v>
      </c>
      <c r="T77" s="33">
        <v>15.6</v>
      </c>
      <c r="U77" s="32">
        <v>50.655000000000001</v>
      </c>
      <c r="V77" s="32">
        <v>15.35</v>
      </c>
      <c r="W77" s="30">
        <v>24.663309999999999</v>
      </c>
      <c r="X77" s="30">
        <v>112.17283999999999</v>
      </c>
      <c r="Y77" s="34">
        <v>75.2</v>
      </c>
      <c r="Z77" s="34">
        <v>24</v>
      </c>
      <c r="AA77" s="25" t="s">
        <v>147</v>
      </c>
      <c r="AB77" s="25" t="s">
        <v>147</v>
      </c>
      <c r="AC77" s="25" t="s">
        <v>153</v>
      </c>
      <c r="AD77" s="25">
        <v>2</v>
      </c>
    </row>
    <row r="78" spans="1:32">
      <c r="A78" s="25" t="s">
        <v>183</v>
      </c>
      <c r="B78" s="26" t="s">
        <v>108</v>
      </c>
      <c r="C78" s="27">
        <v>41190</v>
      </c>
      <c r="D78" s="25">
        <v>2012</v>
      </c>
      <c r="E78" s="28">
        <v>0.48958333333333331</v>
      </c>
      <c r="F78" s="28">
        <v>0.49305555555555558</v>
      </c>
      <c r="G78" s="28">
        <f t="shared" si="128"/>
        <v>3.4722222222222654E-3</v>
      </c>
      <c r="H78" s="29">
        <v>2</v>
      </c>
      <c r="I78" s="30">
        <v>1</v>
      </c>
      <c r="J78" s="30">
        <v>6</v>
      </c>
      <c r="K78" s="30">
        <v>6</v>
      </c>
      <c r="L78" s="31" t="s">
        <v>102</v>
      </c>
      <c r="M78" s="31" t="s">
        <v>133</v>
      </c>
      <c r="N78" s="25">
        <v>1</v>
      </c>
      <c r="O78" s="32">
        <v>19.799999999999997</v>
      </c>
      <c r="P78" s="32">
        <v>6</v>
      </c>
      <c r="Q78" s="32">
        <v>19.799999999999997</v>
      </c>
      <c r="R78" s="32">
        <v>6</v>
      </c>
      <c r="S78" s="32">
        <v>19.799999999999997</v>
      </c>
      <c r="T78" s="33">
        <v>6</v>
      </c>
      <c r="U78" s="32">
        <v>19.799999999999997</v>
      </c>
      <c r="V78" s="32">
        <v>6</v>
      </c>
      <c r="W78" s="30">
        <v>24.659970000000001</v>
      </c>
      <c r="X78" s="30">
        <v>112.17377999999999</v>
      </c>
      <c r="Y78" s="34">
        <v>75.2</v>
      </c>
      <c r="Z78" s="34">
        <v>24</v>
      </c>
      <c r="AA78" s="25" t="s">
        <v>147</v>
      </c>
      <c r="AB78" s="25" t="s">
        <v>147</v>
      </c>
      <c r="AC78" s="25" t="s">
        <v>29</v>
      </c>
      <c r="AD78" s="25">
        <v>1</v>
      </c>
    </row>
    <row r="79" spans="1:32">
      <c r="A79" s="25" t="s">
        <v>183</v>
      </c>
      <c r="B79" s="26" t="s">
        <v>108</v>
      </c>
      <c r="C79" s="27">
        <v>41190</v>
      </c>
      <c r="D79" s="25">
        <v>2012</v>
      </c>
      <c r="E79" s="28">
        <v>0.48958333333333331</v>
      </c>
      <c r="F79" s="28">
        <v>0.49305555555555558</v>
      </c>
      <c r="G79" s="28">
        <f t="shared" si="128"/>
        <v>3.4722222222222654E-3</v>
      </c>
      <c r="H79" s="29">
        <v>2</v>
      </c>
      <c r="I79" s="30">
        <v>1</v>
      </c>
      <c r="J79" s="30">
        <v>6</v>
      </c>
      <c r="K79" s="30">
        <v>6</v>
      </c>
      <c r="L79" s="31" t="s">
        <v>102</v>
      </c>
      <c r="M79" s="31" t="s">
        <v>133</v>
      </c>
      <c r="N79" s="25">
        <v>1</v>
      </c>
      <c r="O79" s="32">
        <v>19.799999999999997</v>
      </c>
      <c r="P79" s="32">
        <v>6</v>
      </c>
      <c r="Q79" s="32">
        <v>19.799999999999997</v>
      </c>
      <c r="R79" s="32">
        <v>6</v>
      </c>
      <c r="S79" s="32">
        <v>19.799999999999997</v>
      </c>
      <c r="T79" s="33">
        <v>6</v>
      </c>
      <c r="U79" s="32">
        <v>19.799999999999997</v>
      </c>
      <c r="V79" s="32">
        <v>6</v>
      </c>
      <c r="W79" s="30">
        <v>24.659970000000001</v>
      </c>
      <c r="X79" s="30">
        <v>112.17377999999999</v>
      </c>
      <c r="Y79" s="34">
        <v>75.2</v>
      </c>
      <c r="Z79" s="34">
        <v>24</v>
      </c>
      <c r="AA79" s="25" t="s">
        <v>147</v>
      </c>
      <c r="AB79" s="25" t="s">
        <v>147</v>
      </c>
      <c r="AC79" s="25" t="s">
        <v>143</v>
      </c>
      <c r="AD79" s="25">
        <v>4</v>
      </c>
    </row>
    <row r="80" spans="1:32">
      <c r="A80" s="25" t="s">
        <v>183</v>
      </c>
      <c r="B80" s="26" t="s">
        <v>108</v>
      </c>
      <c r="C80" s="27">
        <v>41190</v>
      </c>
      <c r="D80" s="25">
        <v>2012</v>
      </c>
      <c r="E80" s="28">
        <v>0.48958333333333331</v>
      </c>
      <c r="F80" s="28">
        <v>0.49305555555555558</v>
      </c>
      <c r="G80" s="28">
        <f t="shared" si="128"/>
        <v>3.4722222222222654E-3</v>
      </c>
      <c r="H80" s="29">
        <v>2</v>
      </c>
      <c r="I80" s="30">
        <v>1</v>
      </c>
      <c r="J80" s="30">
        <v>6</v>
      </c>
      <c r="K80" s="30">
        <v>6</v>
      </c>
      <c r="L80" s="31" t="s">
        <v>102</v>
      </c>
      <c r="M80" s="31" t="s">
        <v>133</v>
      </c>
      <c r="N80" s="25">
        <v>1</v>
      </c>
      <c r="O80" s="32">
        <v>19.799999999999997</v>
      </c>
      <c r="P80" s="32">
        <v>6</v>
      </c>
      <c r="Q80" s="32">
        <v>19.799999999999997</v>
      </c>
      <c r="R80" s="32">
        <v>6</v>
      </c>
      <c r="S80" s="32">
        <v>19.799999999999997</v>
      </c>
      <c r="T80" s="33">
        <v>6</v>
      </c>
      <c r="U80" s="32">
        <v>19.799999999999997</v>
      </c>
      <c r="V80" s="32">
        <v>6</v>
      </c>
      <c r="W80" s="30">
        <v>24.659970000000001</v>
      </c>
      <c r="X80" s="30">
        <v>112.17377999999999</v>
      </c>
      <c r="Y80" s="34">
        <v>75.2</v>
      </c>
      <c r="Z80" s="34">
        <v>24</v>
      </c>
      <c r="AA80" s="25" t="s">
        <v>147</v>
      </c>
      <c r="AB80" s="25" t="s">
        <v>147</v>
      </c>
      <c r="AC80" s="25" t="s">
        <v>125</v>
      </c>
      <c r="AD80" s="25">
        <v>1</v>
      </c>
    </row>
    <row r="81" spans="1:36">
      <c r="A81" s="25" t="s">
        <v>183</v>
      </c>
      <c r="B81" s="26" t="s">
        <v>108</v>
      </c>
      <c r="C81" s="27">
        <v>41190</v>
      </c>
      <c r="D81" s="25">
        <v>2012</v>
      </c>
      <c r="E81" s="28">
        <v>0.48958333333333331</v>
      </c>
      <c r="F81" s="28">
        <v>0.49305555555555558</v>
      </c>
      <c r="G81" s="28">
        <f t="shared" si="128"/>
        <v>3.4722222222222654E-3</v>
      </c>
      <c r="H81" s="29">
        <v>2</v>
      </c>
      <c r="I81" s="30">
        <v>1</v>
      </c>
      <c r="J81" s="30">
        <v>6</v>
      </c>
      <c r="K81" s="30">
        <v>6</v>
      </c>
      <c r="L81" s="31" t="s">
        <v>102</v>
      </c>
      <c r="M81" s="31" t="s">
        <v>133</v>
      </c>
      <c r="N81" s="25">
        <v>1</v>
      </c>
      <c r="O81" s="32">
        <v>19.799999999999997</v>
      </c>
      <c r="P81" s="32">
        <v>6</v>
      </c>
      <c r="Q81" s="32">
        <v>19.799999999999997</v>
      </c>
      <c r="R81" s="32">
        <v>6</v>
      </c>
      <c r="S81" s="32">
        <v>19.799999999999997</v>
      </c>
      <c r="T81" s="33">
        <v>6</v>
      </c>
      <c r="U81" s="32">
        <v>19.799999999999997</v>
      </c>
      <c r="V81" s="32">
        <v>6</v>
      </c>
      <c r="W81" s="30">
        <v>24.659970000000001</v>
      </c>
      <c r="X81" s="30">
        <v>112.17377999999999</v>
      </c>
      <c r="Y81" s="34">
        <v>75.2</v>
      </c>
      <c r="Z81" s="34">
        <v>24</v>
      </c>
      <c r="AA81" s="25" t="s">
        <v>147</v>
      </c>
      <c r="AB81" s="25" t="s">
        <v>147</v>
      </c>
      <c r="AC81" s="25" t="s">
        <v>96</v>
      </c>
      <c r="AD81" s="25">
        <v>6</v>
      </c>
    </row>
    <row r="82" spans="1:36">
      <c r="A82" s="25" t="s">
        <v>183</v>
      </c>
      <c r="B82" s="26" t="s">
        <v>108</v>
      </c>
      <c r="C82" s="27">
        <v>41190</v>
      </c>
      <c r="D82" s="25">
        <v>2012</v>
      </c>
      <c r="E82" s="28">
        <v>0.48958333333333331</v>
      </c>
      <c r="F82" s="28">
        <v>0.49305555555555558</v>
      </c>
      <c r="G82" s="28">
        <f t="shared" si="128"/>
        <v>3.4722222222222654E-3</v>
      </c>
      <c r="H82" s="29">
        <v>2</v>
      </c>
      <c r="I82" s="30">
        <v>1</v>
      </c>
      <c r="J82" s="30">
        <v>6</v>
      </c>
      <c r="K82" s="30">
        <v>6</v>
      </c>
      <c r="L82" s="31" t="s">
        <v>102</v>
      </c>
      <c r="M82" s="31" t="s">
        <v>133</v>
      </c>
      <c r="N82" s="25">
        <v>1</v>
      </c>
      <c r="O82" s="32">
        <v>19.799999999999997</v>
      </c>
      <c r="P82" s="32">
        <v>6</v>
      </c>
      <c r="Q82" s="32">
        <v>19.799999999999997</v>
      </c>
      <c r="R82" s="32">
        <v>6</v>
      </c>
      <c r="S82" s="32">
        <v>19.799999999999997</v>
      </c>
      <c r="T82" s="33">
        <v>6</v>
      </c>
      <c r="U82" s="32">
        <v>19.799999999999997</v>
      </c>
      <c r="V82" s="32">
        <v>6</v>
      </c>
      <c r="W82" s="30">
        <v>24.659970000000001</v>
      </c>
      <c r="X82" s="30">
        <v>112.17377999999999</v>
      </c>
      <c r="Y82" s="34">
        <v>75.2</v>
      </c>
      <c r="Z82" s="34">
        <v>24</v>
      </c>
      <c r="AA82" s="25" t="s">
        <v>147</v>
      </c>
      <c r="AB82" s="25" t="s">
        <v>147</v>
      </c>
      <c r="AC82" s="25" t="s">
        <v>149</v>
      </c>
      <c r="AD82" s="25">
        <v>50</v>
      </c>
      <c r="AE82" s="25">
        <v>10</v>
      </c>
      <c r="AF82" s="25">
        <f>(AD82*30)/AE82</f>
        <v>150</v>
      </c>
    </row>
    <row r="83" spans="1:36">
      <c r="A83" s="25" t="s">
        <v>183</v>
      </c>
      <c r="B83" s="26" t="s">
        <v>108</v>
      </c>
      <c r="C83" s="27">
        <v>41190</v>
      </c>
      <c r="D83" s="25">
        <v>2012</v>
      </c>
      <c r="E83" s="28">
        <v>0.48958333333333331</v>
      </c>
      <c r="F83" s="28">
        <v>0.49305555555555558</v>
      </c>
      <c r="G83" s="28">
        <f t="shared" si="128"/>
        <v>3.4722222222222654E-3</v>
      </c>
      <c r="H83" s="29">
        <v>2</v>
      </c>
      <c r="I83" s="30">
        <v>1</v>
      </c>
      <c r="J83" s="30">
        <v>6</v>
      </c>
      <c r="K83" s="30">
        <v>6</v>
      </c>
      <c r="L83" s="31" t="s">
        <v>102</v>
      </c>
      <c r="M83" s="31" t="s">
        <v>133</v>
      </c>
      <c r="N83" s="25">
        <v>1</v>
      </c>
      <c r="O83" s="32">
        <v>19.799999999999997</v>
      </c>
      <c r="P83" s="32">
        <v>6</v>
      </c>
      <c r="Q83" s="32">
        <v>19.799999999999997</v>
      </c>
      <c r="R83" s="32">
        <v>6</v>
      </c>
      <c r="S83" s="32">
        <v>19.799999999999997</v>
      </c>
      <c r="T83" s="33">
        <v>6</v>
      </c>
      <c r="U83" s="32">
        <v>19.799999999999997</v>
      </c>
      <c r="V83" s="32">
        <v>6</v>
      </c>
      <c r="W83" s="30">
        <v>24.659970000000001</v>
      </c>
      <c r="X83" s="30">
        <v>112.17377999999999</v>
      </c>
      <c r="Y83" s="34">
        <v>75.2</v>
      </c>
      <c r="Z83" s="34">
        <v>24</v>
      </c>
      <c r="AA83" s="25" t="s">
        <v>147</v>
      </c>
      <c r="AB83" s="25" t="s">
        <v>147</v>
      </c>
      <c r="AC83" s="25" t="s">
        <v>146</v>
      </c>
      <c r="AD83" s="25">
        <v>7</v>
      </c>
    </row>
    <row r="84" spans="1:36">
      <c r="A84" s="25" t="s">
        <v>183</v>
      </c>
      <c r="B84" s="26" t="s">
        <v>108</v>
      </c>
      <c r="C84" s="27">
        <v>41190</v>
      </c>
      <c r="D84" s="25">
        <v>2012</v>
      </c>
      <c r="E84" s="28">
        <v>0.48958333333333331</v>
      </c>
      <c r="F84" s="28">
        <v>0.49305555555555558</v>
      </c>
      <c r="G84" s="28">
        <f t="shared" si="128"/>
        <v>3.4722222222222654E-3</v>
      </c>
      <c r="H84" s="29">
        <v>2</v>
      </c>
      <c r="I84" s="30">
        <v>1</v>
      </c>
      <c r="J84" s="30">
        <v>6</v>
      </c>
      <c r="K84" s="30">
        <v>6</v>
      </c>
      <c r="L84" s="31" t="s">
        <v>102</v>
      </c>
      <c r="M84" s="31" t="s">
        <v>133</v>
      </c>
      <c r="N84" s="25">
        <v>1</v>
      </c>
      <c r="O84" s="32">
        <v>19.799999999999997</v>
      </c>
      <c r="P84" s="32">
        <v>6</v>
      </c>
      <c r="Q84" s="32">
        <v>19.799999999999997</v>
      </c>
      <c r="R84" s="32">
        <v>6</v>
      </c>
      <c r="S84" s="32">
        <v>19.799999999999997</v>
      </c>
      <c r="T84" s="33">
        <v>6</v>
      </c>
      <c r="U84" s="32">
        <v>19.799999999999997</v>
      </c>
      <c r="V84" s="32">
        <v>6</v>
      </c>
      <c r="W84" s="30">
        <v>24.659970000000001</v>
      </c>
      <c r="X84" s="30">
        <v>112.17377999999999</v>
      </c>
      <c r="Y84" s="34">
        <v>75.2</v>
      </c>
      <c r="Z84" s="34">
        <v>24</v>
      </c>
      <c r="AA84" s="25" t="s">
        <v>147</v>
      </c>
      <c r="AB84" s="25" t="s">
        <v>147</v>
      </c>
      <c r="AC84" s="25" t="s">
        <v>153</v>
      </c>
      <c r="AD84" s="25">
        <v>1</v>
      </c>
    </row>
    <row r="85" spans="1:36">
      <c r="A85" s="25" t="s">
        <v>166</v>
      </c>
      <c r="B85" s="26" t="s">
        <v>127</v>
      </c>
      <c r="C85" s="27">
        <v>41191</v>
      </c>
      <c r="D85" s="25">
        <v>2012</v>
      </c>
      <c r="E85" s="28">
        <v>0.44236111111111115</v>
      </c>
      <c r="F85" s="28">
        <v>0.44791666666666669</v>
      </c>
      <c r="G85" s="28">
        <f t="shared" si="128"/>
        <v>5.5555555555555358E-3</v>
      </c>
      <c r="H85" s="29">
        <v>2</v>
      </c>
      <c r="I85" s="30">
        <v>2</v>
      </c>
      <c r="J85" s="30">
        <v>7</v>
      </c>
      <c r="K85" s="30">
        <v>7</v>
      </c>
      <c r="L85" s="31" t="s">
        <v>102</v>
      </c>
      <c r="M85" s="31" t="s">
        <v>133</v>
      </c>
      <c r="N85" s="25">
        <v>1</v>
      </c>
      <c r="O85" s="32">
        <f t="shared" si="121"/>
        <v>19.799999999999997</v>
      </c>
      <c r="P85" s="32">
        <v>6</v>
      </c>
      <c r="Q85" s="32">
        <f t="shared" si="122"/>
        <v>24.09</v>
      </c>
      <c r="R85" s="32">
        <v>7.3</v>
      </c>
      <c r="S85" s="32">
        <f t="shared" si="123"/>
        <v>24.09</v>
      </c>
      <c r="T85" s="33">
        <f t="shared" si="124"/>
        <v>7.3</v>
      </c>
      <c r="U85" s="32">
        <f t="shared" si="125"/>
        <v>21.945</v>
      </c>
      <c r="V85" s="32">
        <f t="shared" si="126"/>
        <v>6.65</v>
      </c>
      <c r="W85" s="30">
        <v>24.66282</v>
      </c>
      <c r="X85" s="30">
        <v>112.17182</v>
      </c>
      <c r="Y85" s="34">
        <f t="shared" si="127"/>
        <v>78.800000000000011</v>
      </c>
      <c r="Z85" s="34">
        <v>26</v>
      </c>
      <c r="AA85" s="25">
        <v>8</v>
      </c>
      <c r="AB85" s="25">
        <v>210</v>
      </c>
      <c r="AC85" s="25" t="s">
        <v>29</v>
      </c>
      <c r="AD85" s="25">
        <v>4</v>
      </c>
      <c r="AG85" s="26"/>
      <c r="AH85" s="44" t="s">
        <v>196</v>
      </c>
      <c r="AJ85" s="47">
        <v>7</v>
      </c>
    </row>
    <row r="86" spans="1:36">
      <c r="A86" s="25" t="s">
        <v>166</v>
      </c>
      <c r="B86" s="26" t="s">
        <v>127</v>
      </c>
      <c r="C86" s="27">
        <v>41191</v>
      </c>
      <c r="D86" s="25">
        <v>2012</v>
      </c>
      <c r="E86" s="28">
        <v>0.44236111111111115</v>
      </c>
      <c r="F86" s="28">
        <v>0.44791666666666669</v>
      </c>
      <c r="G86" s="28">
        <f t="shared" si="128"/>
        <v>5.5555555555555358E-3</v>
      </c>
      <c r="H86" s="29">
        <v>2</v>
      </c>
      <c r="I86" s="30">
        <v>2</v>
      </c>
      <c r="J86" s="30">
        <v>7</v>
      </c>
      <c r="K86" s="30">
        <v>7</v>
      </c>
      <c r="L86" s="31" t="s">
        <v>102</v>
      </c>
      <c r="M86" s="31" t="s">
        <v>133</v>
      </c>
      <c r="N86" s="25">
        <v>1</v>
      </c>
      <c r="O86" s="32">
        <f t="shared" ref="O86:O92" si="129">(P86*3.3)</f>
        <v>19.799999999999997</v>
      </c>
      <c r="P86" s="32">
        <v>6</v>
      </c>
      <c r="Q86" s="32">
        <f t="shared" ref="Q86:Q91" si="130">(R86*3.3)</f>
        <v>24.09</v>
      </c>
      <c r="R86" s="32">
        <v>7.3</v>
      </c>
      <c r="S86" s="32">
        <f t="shared" ref="S86:S92" si="131">MAX(O86,Q86,)</f>
        <v>24.09</v>
      </c>
      <c r="T86" s="33">
        <f t="shared" ref="T86:T92" si="132">MAX(P86,R86)</f>
        <v>7.3</v>
      </c>
      <c r="U86" s="32">
        <f t="shared" ref="U86:U92" si="133">AVERAGE(O86,Q86)</f>
        <v>21.945</v>
      </c>
      <c r="V86" s="32">
        <f t="shared" ref="V86:V92" si="134">AVERAGE(P86,R86)</f>
        <v>6.65</v>
      </c>
      <c r="W86" s="30">
        <v>24.66282</v>
      </c>
      <c r="X86" s="30">
        <v>112.17182</v>
      </c>
      <c r="Y86" s="34">
        <f t="shared" ref="Y86:Y92" si="135">(Z86*1.8)+32</f>
        <v>78.800000000000011</v>
      </c>
      <c r="Z86" s="34">
        <v>26</v>
      </c>
      <c r="AA86" s="25">
        <v>8</v>
      </c>
      <c r="AB86" s="25">
        <v>210</v>
      </c>
      <c r="AC86" s="25" t="s">
        <v>124</v>
      </c>
      <c r="AD86" s="25">
        <v>4</v>
      </c>
      <c r="AG86" s="26"/>
      <c r="AH86" s="44" t="s">
        <v>196</v>
      </c>
      <c r="AJ86" s="47">
        <v>12</v>
      </c>
    </row>
    <row r="87" spans="1:36">
      <c r="A87" s="25" t="s">
        <v>166</v>
      </c>
      <c r="B87" s="26" t="s">
        <v>127</v>
      </c>
      <c r="C87" s="27">
        <v>41191</v>
      </c>
      <c r="D87" s="25">
        <v>2012</v>
      </c>
      <c r="E87" s="28">
        <v>0.44236111111111115</v>
      </c>
      <c r="F87" s="28">
        <v>0.44791666666666669</v>
      </c>
      <c r="G87" s="28">
        <f t="shared" si="128"/>
        <v>5.5555555555555358E-3</v>
      </c>
      <c r="H87" s="29">
        <v>2</v>
      </c>
      <c r="I87" s="30">
        <v>2</v>
      </c>
      <c r="J87" s="30">
        <v>7</v>
      </c>
      <c r="K87" s="30">
        <v>7</v>
      </c>
      <c r="L87" s="31" t="s">
        <v>102</v>
      </c>
      <c r="M87" s="31" t="s">
        <v>133</v>
      </c>
      <c r="N87" s="25">
        <v>1</v>
      </c>
      <c r="O87" s="32">
        <f t="shared" si="129"/>
        <v>19.799999999999997</v>
      </c>
      <c r="P87" s="32">
        <v>6</v>
      </c>
      <c r="Q87" s="32">
        <f t="shared" si="130"/>
        <v>24.09</v>
      </c>
      <c r="R87" s="32">
        <v>7.3</v>
      </c>
      <c r="S87" s="32">
        <f t="shared" si="131"/>
        <v>24.09</v>
      </c>
      <c r="T87" s="33">
        <f t="shared" si="132"/>
        <v>7.3</v>
      </c>
      <c r="U87" s="32">
        <f t="shared" si="133"/>
        <v>21.945</v>
      </c>
      <c r="V87" s="32">
        <f t="shared" si="134"/>
        <v>6.65</v>
      </c>
      <c r="W87" s="30">
        <v>24.66282</v>
      </c>
      <c r="X87" s="30">
        <v>112.17182</v>
      </c>
      <c r="Y87" s="34">
        <f t="shared" si="135"/>
        <v>78.800000000000011</v>
      </c>
      <c r="Z87" s="34">
        <v>26</v>
      </c>
      <c r="AA87" s="25">
        <v>8</v>
      </c>
      <c r="AB87" s="25">
        <v>210</v>
      </c>
      <c r="AC87" s="25" t="s">
        <v>143</v>
      </c>
      <c r="AD87" s="25">
        <v>35</v>
      </c>
      <c r="AG87" s="26"/>
      <c r="AH87" s="44" t="s">
        <v>196</v>
      </c>
      <c r="AJ87" s="47">
        <v>10</v>
      </c>
    </row>
    <row r="88" spans="1:36">
      <c r="A88" s="25" t="s">
        <v>166</v>
      </c>
      <c r="B88" s="26" t="s">
        <v>127</v>
      </c>
      <c r="C88" s="27">
        <v>41191</v>
      </c>
      <c r="D88" s="25">
        <v>2012</v>
      </c>
      <c r="E88" s="28">
        <v>0.44236111111111115</v>
      </c>
      <c r="F88" s="28">
        <v>0.44791666666666669</v>
      </c>
      <c r="G88" s="28">
        <f t="shared" si="128"/>
        <v>5.5555555555555358E-3</v>
      </c>
      <c r="H88" s="29">
        <v>2</v>
      </c>
      <c r="I88" s="30">
        <v>2</v>
      </c>
      <c r="J88" s="30">
        <v>7</v>
      </c>
      <c r="K88" s="30">
        <v>7</v>
      </c>
      <c r="L88" s="31" t="s">
        <v>102</v>
      </c>
      <c r="M88" s="31" t="s">
        <v>133</v>
      </c>
      <c r="N88" s="25">
        <v>1</v>
      </c>
      <c r="O88" s="32">
        <f t="shared" si="129"/>
        <v>19.799999999999997</v>
      </c>
      <c r="P88" s="32">
        <v>6</v>
      </c>
      <c r="Q88" s="32">
        <f t="shared" si="130"/>
        <v>24.09</v>
      </c>
      <c r="R88" s="32">
        <v>7.3</v>
      </c>
      <c r="S88" s="32">
        <f t="shared" si="131"/>
        <v>24.09</v>
      </c>
      <c r="T88" s="33">
        <f t="shared" si="132"/>
        <v>7.3</v>
      </c>
      <c r="U88" s="32">
        <f t="shared" si="133"/>
        <v>21.945</v>
      </c>
      <c r="V88" s="32">
        <f t="shared" si="134"/>
        <v>6.65</v>
      </c>
      <c r="W88" s="30">
        <v>24.66282</v>
      </c>
      <c r="X88" s="30">
        <v>112.17182</v>
      </c>
      <c r="Y88" s="34">
        <f t="shared" si="135"/>
        <v>78.800000000000011</v>
      </c>
      <c r="Z88" s="34">
        <v>26</v>
      </c>
      <c r="AA88" s="25">
        <v>8</v>
      </c>
      <c r="AB88" s="25">
        <v>210</v>
      </c>
      <c r="AC88" s="25" t="s">
        <v>125</v>
      </c>
      <c r="AD88" s="25">
        <v>7</v>
      </c>
      <c r="AG88" s="26"/>
    </row>
    <row r="89" spans="1:36">
      <c r="A89" s="25" t="s">
        <v>166</v>
      </c>
      <c r="B89" s="26" t="s">
        <v>127</v>
      </c>
      <c r="C89" s="27">
        <v>41191</v>
      </c>
      <c r="D89" s="25">
        <v>2012</v>
      </c>
      <c r="E89" s="28">
        <v>0.44236111111111115</v>
      </c>
      <c r="F89" s="28">
        <v>0.44791666666666669</v>
      </c>
      <c r="G89" s="28">
        <f t="shared" si="128"/>
        <v>5.5555555555555358E-3</v>
      </c>
      <c r="H89" s="29">
        <v>2</v>
      </c>
      <c r="I89" s="30">
        <v>2</v>
      </c>
      <c r="J89" s="30">
        <v>7</v>
      </c>
      <c r="K89" s="30">
        <v>7</v>
      </c>
      <c r="L89" s="31" t="s">
        <v>102</v>
      </c>
      <c r="M89" s="31" t="s">
        <v>133</v>
      </c>
      <c r="N89" s="25">
        <v>1</v>
      </c>
      <c r="O89" s="32">
        <f t="shared" si="129"/>
        <v>19.799999999999997</v>
      </c>
      <c r="P89" s="32">
        <v>6</v>
      </c>
      <c r="Q89" s="32">
        <f t="shared" si="130"/>
        <v>24.09</v>
      </c>
      <c r="R89" s="32">
        <v>7.3</v>
      </c>
      <c r="S89" s="32">
        <f t="shared" si="131"/>
        <v>24.09</v>
      </c>
      <c r="T89" s="33">
        <f t="shared" si="132"/>
        <v>7.3</v>
      </c>
      <c r="U89" s="32">
        <f t="shared" si="133"/>
        <v>21.945</v>
      </c>
      <c r="V89" s="32">
        <f t="shared" si="134"/>
        <v>6.65</v>
      </c>
      <c r="W89" s="30">
        <v>24.66282</v>
      </c>
      <c r="X89" s="30">
        <v>112.17182</v>
      </c>
      <c r="Y89" s="34">
        <f t="shared" si="135"/>
        <v>78.800000000000011</v>
      </c>
      <c r="Z89" s="34">
        <v>26</v>
      </c>
      <c r="AA89" s="25">
        <v>8</v>
      </c>
      <c r="AB89" s="25">
        <v>210</v>
      </c>
      <c r="AC89" s="25" t="s">
        <v>96</v>
      </c>
      <c r="AD89" s="25">
        <v>25</v>
      </c>
      <c r="AG89" s="26"/>
    </row>
    <row r="90" spans="1:36">
      <c r="A90" s="25" t="s">
        <v>166</v>
      </c>
      <c r="B90" s="26" t="s">
        <v>127</v>
      </c>
      <c r="C90" s="27">
        <v>41191</v>
      </c>
      <c r="D90" s="25">
        <v>2012</v>
      </c>
      <c r="E90" s="28">
        <v>0.44236111111111115</v>
      </c>
      <c r="F90" s="28">
        <v>0.44791666666666669</v>
      </c>
      <c r="G90" s="28">
        <f t="shared" si="128"/>
        <v>5.5555555555555358E-3</v>
      </c>
      <c r="H90" s="29">
        <v>2</v>
      </c>
      <c r="I90" s="30">
        <v>2</v>
      </c>
      <c r="J90" s="30">
        <v>7</v>
      </c>
      <c r="K90" s="30">
        <v>7</v>
      </c>
      <c r="L90" s="31" t="s">
        <v>102</v>
      </c>
      <c r="M90" s="31" t="s">
        <v>133</v>
      </c>
      <c r="N90" s="25">
        <v>1</v>
      </c>
      <c r="O90" s="32">
        <f t="shared" si="129"/>
        <v>19.799999999999997</v>
      </c>
      <c r="P90" s="32">
        <v>6</v>
      </c>
      <c r="Q90" s="32">
        <f t="shared" si="130"/>
        <v>24.09</v>
      </c>
      <c r="R90" s="32">
        <v>7.3</v>
      </c>
      <c r="S90" s="32">
        <f t="shared" si="131"/>
        <v>24.09</v>
      </c>
      <c r="T90" s="33">
        <f t="shared" si="132"/>
        <v>7.3</v>
      </c>
      <c r="U90" s="32">
        <f t="shared" si="133"/>
        <v>21.945</v>
      </c>
      <c r="V90" s="32">
        <f t="shared" si="134"/>
        <v>6.65</v>
      </c>
      <c r="W90" s="30">
        <v>24.66282</v>
      </c>
      <c r="X90" s="30">
        <v>112.17182</v>
      </c>
      <c r="Y90" s="34">
        <f t="shared" si="135"/>
        <v>78.800000000000011</v>
      </c>
      <c r="Z90" s="34">
        <v>26</v>
      </c>
      <c r="AA90" s="25">
        <v>8</v>
      </c>
      <c r="AB90" s="25">
        <v>210</v>
      </c>
      <c r="AC90" s="25" t="s">
        <v>149</v>
      </c>
      <c r="AD90" s="25">
        <v>2</v>
      </c>
      <c r="AG90" s="26"/>
    </row>
    <row r="91" spans="1:36">
      <c r="A91" s="25" t="s">
        <v>166</v>
      </c>
      <c r="B91" s="26" t="s">
        <v>127</v>
      </c>
      <c r="C91" s="27">
        <v>41191</v>
      </c>
      <c r="D91" s="25">
        <v>2012</v>
      </c>
      <c r="E91" s="28">
        <v>0.44236111111111115</v>
      </c>
      <c r="F91" s="28">
        <v>0.44791666666666669</v>
      </c>
      <c r="G91" s="28">
        <f t="shared" si="128"/>
        <v>5.5555555555555358E-3</v>
      </c>
      <c r="H91" s="29">
        <v>2</v>
      </c>
      <c r="I91" s="30">
        <v>2</v>
      </c>
      <c r="J91" s="30">
        <v>7</v>
      </c>
      <c r="K91" s="30">
        <v>7</v>
      </c>
      <c r="L91" s="31" t="s">
        <v>102</v>
      </c>
      <c r="M91" s="31" t="s">
        <v>133</v>
      </c>
      <c r="N91" s="25">
        <v>1</v>
      </c>
      <c r="O91" s="32">
        <f t="shared" si="129"/>
        <v>19.799999999999997</v>
      </c>
      <c r="P91" s="32">
        <v>6</v>
      </c>
      <c r="Q91" s="32">
        <f t="shared" si="130"/>
        <v>24.09</v>
      </c>
      <c r="R91" s="32">
        <v>7.3</v>
      </c>
      <c r="S91" s="32">
        <f t="shared" si="131"/>
        <v>24.09</v>
      </c>
      <c r="T91" s="33">
        <f t="shared" si="132"/>
        <v>7.3</v>
      </c>
      <c r="U91" s="32">
        <f t="shared" si="133"/>
        <v>21.945</v>
      </c>
      <c r="V91" s="32">
        <f t="shared" si="134"/>
        <v>6.65</v>
      </c>
      <c r="W91" s="30">
        <v>24.66282</v>
      </c>
      <c r="X91" s="30">
        <v>112.17182</v>
      </c>
      <c r="Y91" s="34">
        <f t="shared" si="135"/>
        <v>78.800000000000011</v>
      </c>
      <c r="Z91" s="34">
        <v>26</v>
      </c>
      <c r="AA91" s="25">
        <v>8</v>
      </c>
      <c r="AB91" s="25">
        <v>210</v>
      </c>
      <c r="AC91" s="25" t="s">
        <v>146</v>
      </c>
      <c r="AD91" s="25">
        <v>11</v>
      </c>
      <c r="AG91" s="26"/>
    </row>
    <row r="92" spans="1:36">
      <c r="A92" s="25" t="s">
        <v>167</v>
      </c>
      <c r="B92" s="26" t="s">
        <v>103</v>
      </c>
      <c r="C92" s="27">
        <v>41191</v>
      </c>
      <c r="D92" s="25">
        <v>2012</v>
      </c>
      <c r="E92" s="28">
        <v>0.45555555555555555</v>
      </c>
      <c r="F92" s="28">
        <v>0.4604166666666667</v>
      </c>
      <c r="G92" s="28">
        <f t="shared" si="128"/>
        <v>4.8611111111111494E-3</v>
      </c>
      <c r="H92" s="29">
        <v>2</v>
      </c>
      <c r="I92" s="30">
        <v>2</v>
      </c>
      <c r="J92" s="30">
        <v>8</v>
      </c>
      <c r="K92" s="30">
        <v>8</v>
      </c>
      <c r="L92" s="31" t="s">
        <v>102</v>
      </c>
      <c r="M92" s="31" t="s">
        <v>133</v>
      </c>
      <c r="N92" s="25">
        <v>1</v>
      </c>
      <c r="O92" s="32">
        <f t="shared" si="129"/>
        <v>23.099999999999998</v>
      </c>
      <c r="P92" s="32">
        <v>7</v>
      </c>
      <c r="Q92" s="32">
        <f>(R92*3.3)</f>
        <v>19.799999999999997</v>
      </c>
      <c r="R92" s="32">
        <v>6</v>
      </c>
      <c r="S92" s="32">
        <f t="shared" si="131"/>
        <v>23.099999999999998</v>
      </c>
      <c r="T92" s="33">
        <f t="shared" si="132"/>
        <v>7</v>
      </c>
      <c r="U92" s="32">
        <f t="shared" si="133"/>
        <v>21.449999999999996</v>
      </c>
      <c r="V92" s="32">
        <f t="shared" si="134"/>
        <v>6.5</v>
      </c>
      <c r="W92" s="30">
        <v>24.66282</v>
      </c>
      <c r="X92" s="30">
        <v>112.17182</v>
      </c>
      <c r="Y92" s="34">
        <f t="shared" si="135"/>
        <v>78.800000000000011</v>
      </c>
      <c r="Z92" s="34">
        <v>26</v>
      </c>
      <c r="AA92" s="25">
        <v>7</v>
      </c>
      <c r="AB92" s="25">
        <v>210</v>
      </c>
      <c r="AC92" s="25" t="s">
        <v>29</v>
      </c>
      <c r="AD92" s="25">
        <v>3</v>
      </c>
      <c r="AG92" s="26"/>
    </row>
    <row r="93" spans="1:36">
      <c r="A93" s="25" t="s">
        <v>167</v>
      </c>
      <c r="B93" s="26" t="s">
        <v>103</v>
      </c>
      <c r="C93" s="27">
        <v>41191</v>
      </c>
      <c r="D93" s="25">
        <v>2012</v>
      </c>
      <c r="E93" s="28">
        <v>0.45555555555555555</v>
      </c>
      <c r="F93" s="28">
        <v>0.4604166666666667</v>
      </c>
      <c r="G93" s="28">
        <f t="shared" si="128"/>
        <v>4.8611111111111494E-3</v>
      </c>
      <c r="H93" s="29">
        <v>2</v>
      </c>
      <c r="I93" s="30">
        <v>2</v>
      </c>
      <c r="J93" s="30">
        <v>8</v>
      </c>
      <c r="K93" s="30">
        <v>8</v>
      </c>
      <c r="L93" s="31" t="s">
        <v>102</v>
      </c>
      <c r="M93" s="31" t="s">
        <v>133</v>
      </c>
      <c r="N93" s="25">
        <v>1</v>
      </c>
      <c r="O93" s="32">
        <f t="shared" ref="O93:O97" si="136">(P93*3.3)</f>
        <v>23.099999999999998</v>
      </c>
      <c r="P93" s="32">
        <v>7</v>
      </c>
      <c r="Q93" s="32">
        <f t="shared" ref="Q93:Q135" si="137">(R93*3.3)</f>
        <v>19.799999999999997</v>
      </c>
      <c r="R93" s="32">
        <v>6</v>
      </c>
      <c r="S93" s="32">
        <f t="shared" ref="S93:S97" si="138">MAX(O93,Q93,)</f>
        <v>23.099999999999998</v>
      </c>
      <c r="T93" s="33">
        <f t="shared" ref="T93:T97" si="139">MAX(P93,R93)</f>
        <v>7</v>
      </c>
      <c r="U93" s="32">
        <f t="shared" ref="U93:U97" si="140">AVERAGE(O93,Q93)</f>
        <v>21.449999999999996</v>
      </c>
      <c r="V93" s="32">
        <f t="shared" ref="V93:V97" si="141">AVERAGE(P93,R93)</f>
        <v>6.5</v>
      </c>
      <c r="W93" s="30">
        <v>24.66282</v>
      </c>
      <c r="X93" s="30">
        <v>112.17182</v>
      </c>
      <c r="Y93" s="34">
        <f t="shared" ref="Y93:Y97" si="142">(Z93*1.8)+32</f>
        <v>78.800000000000011</v>
      </c>
      <c r="Z93" s="34">
        <v>26</v>
      </c>
      <c r="AA93" s="25">
        <v>7</v>
      </c>
      <c r="AB93" s="25">
        <v>210</v>
      </c>
      <c r="AC93" s="25" t="s">
        <v>143</v>
      </c>
      <c r="AD93" s="25">
        <v>6</v>
      </c>
      <c r="AG93" s="26"/>
    </row>
    <row r="94" spans="1:36">
      <c r="A94" s="25" t="s">
        <v>167</v>
      </c>
      <c r="B94" s="26" t="s">
        <v>103</v>
      </c>
      <c r="C94" s="27">
        <v>41191</v>
      </c>
      <c r="D94" s="25">
        <v>2012</v>
      </c>
      <c r="E94" s="28">
        <v>0.45555555555555555</v>
      </c>
      <c r="F94" s="28">
        <v>0.4604166666666667</v>
      </c>
      <c r="G94" s="28">
        <f t="shared" si="128"/>
        <v>4.8611111111111494E-3</v>
      </c>
      <c r="H94" s="29">
        <v>2</v>
      </c>
      <c r="I94" s="30">
        <v>2</v>
      </c>
      <c r="J94" s="30">
        <v>8</v>
      </c>
      <c r="K94" s="30">
        <v>8</v>
      </c>
      <c r="L94" s="31" t="s">
        <v>102</v>
      </c>
      <c r="M94" s="31" t="s">
        <v>133</v>
      </c>
      <c r="N94" s="25">
        <v>1</v>
      </c>
      <c r="O94" s="32">
        <f t="shared" si="136"/>
        <v>23.099999999999998</v>
      </c>
      <c r="P94" s="32">
        <v>7</v>
      </c>
      <c r="Q94" s="32">
        <f t="shared" si="137"/>
        <v>19.799999999999997</v>
      </c>
      <c r="R94" s="32">
        <v>6</v>
      </c>
      <c r="S94" s="32">
        <f t="shared" si="138"/>
        <v>23.099999999999998</v>
      </c>
      <c r="T94" s="33">
        <f t="shared" si="139"/>
        <v>7</v>
      </c>
      <c r="U94" s="32">
        <f t="shared" si="140"/>
        <v>21.449999999999996</v>
      </c>
      <c r="V94" s="32">
        <f t="shared" si="141"/>
        <v>6.5</v>
      </c>
      <c r="W94" s="30">
        <v>24.66282</v>
      </c>
      <c r="X94" s="30">
        <v>112.17182</v>
      </c>
      <c r="Y94" s="34">
        <f t="shared" si="142"/>
        <v>78.800000000000011</v>
      </c>
      <c r="Z94" s="34">
        <v>26</v>
      </c>
      <c r="AA94" s="25">
        <v>7</v>
      </c>
      <c r="AB94" s="25">
        <v>210</v>
      </c>
      <c r="AC94" s="25" t="s">
        <v>125</v>
      </c>
      <c r="AD94" s="25">
        <v>2</v>
      </c>
      <c r="AG94" s="26"/>
    </row>
    <row r="95" spans="1:36">
      <c r="A95" s="25" t="s">
        <v>167</v>
      </c>
      <c r="B95" s="26" t="s">
        <v>103</v>
      </c>
      <c r="C95" s="27">
        <v>41191</v>
      </c>
      <c r="D95" s="25">
        <v>2012</v>
      </c>
      <c r="E95" s="28">
        <v>0.45555555555555555</v>
      </c>
      <c r="F95" s="28">
        <v>0.4604166666666667</v>
      </c>
      <c r="G95" s="28">
        <f t="shared" si="128"/>
        <v>4.8611111111111494E-3</v>
      </c>
      <c r="H95" s="29">
        <v>2</v>
      </c>
      <c r="I95" s="30">
        <v>2</v>
      </c>
      <c r="J95" s="30">
        <v>8</v>
      </c>
      <c r="K95" s="30">
        <v>8</v>
      </c>
      <c r="L95" s="31" t="s">
        <v>102</v>
      </c>
      <c r="M95" s="31" t="s">
        <v>133</v>
      </c>
      <c r="N95" s="25">
        <v>1</v>
      </c>
      <c r="O95" s="32">
        <f t="shared" si="136"/>
        <v>23.099999999999998</v>
      </c>
      <c r="P95" s="32">
        <v>7</v>
      </c>
      <c r="Q95" s="32">
        <f t="shared" si="137"/>
        <v>19.799999999999997</v>
      </c>
      <c r="R95" s="32">
        <v>6</v>
      </c>
      <c r="S95" s="32">
        <f t="shared" si="138"/>
        <v>23.099999999999998</v>
      </c>
      <c r="T95" s="33">
        <f t="shared" si="139"/>
        <v>7</v>
      </c>
      <c r="U95" s="32">
        <f t="shared" si="140"/>
        <v>21.449999999999996</v>
      </c>
      <c r="V95" s="32">
        <f t="shared" si="141"/>
        <v>6.5</v>
      </c>
      <c r="W95" s="30">
        <v>24.66282</v>
      </c>
      <c r="X95" s="30">
        <v>112.17182</v>
      </c>
      <c r="Y95" s="34">
        <f t="shared" si="142"/>
        <v>78.800000000000011</v>
      </c>
      <c r="Z95" s="34">
        <v>26</v>
      </c>
      <c r="AA95" s="25">
        <v>7</v>
      </c>
      <c r="AB95" s="25">
        <v>210</v>
      </c>
      <c r="AC95" s="25" t="s">
        <v>96</v>
      </c>
      <c r="AD95" s="25">
        <v>5</v>
      </c>
      <c r="AG95" s="26"/>
    </row>
    <row r="96" spans="1:36">
      <c r="A96" s="25" t="s">
        <v>167</v>
      </c>
      <c r="B96" s="26" t="s">
        <v>103</v>
      </c>
      <c r="C96" s="27">
        <v>41191</v>
      </c>
      <c r="D96" s="25">
        <v>2012</v>
      </c>
      <c r="E96" s="28">
        <v>0.45555555555555555</v>
      </c>
      <c r="F96" s="28">
        <v>0.4604166666666667</v>
      </c>
      <c r="G96" s="28">
        <f t="shared" si="128"/>
        <v>4.8611111111111494E-3</v>
      </c>
      <c r="H96" s="29">
        <v>2</v>
      </c>
      <c r="I96" s="30">
        <v>2</v>
      </c>
      <c r="J96" s="30">
        <v>8</v>
      </c>
      <c r="K96" s="30">
        <v>8</v>
      </c>
      <c r="L96" s="31" t="s">
        <v>102</v>
      </c>
      <c r="M96" s="31" t="s">
        <v>133</v>
      </c>
      <c r="N96" s="25">
        <v>1</v>
      </c>
      <c r="O96" s="32">
        <f t="shared" si="136"/>
        <v>23.099999999999998</v>
      </c>
      <c r="P96" s="32">
        <v>7</v>
      </c>
      <c r="Q96" s="32">
        <f t="shared" si="137"/>
        <v>19.799999999999997</v>
      </c>
      <c r="R96" s="32">
        <v>6</v>
      </c>
      <c r="S96" s="32">
        <f t="shared" si="138"/>
        <v>23.099999999999998</v>
      </c>
      <c r="T96" s="33">
        <f t="shared" si="139"/>
        <v>7</v>
      </c>
      <c r="U96" s="32">
        <f t="shared" si="140"/>
        <v>21.449999999999996</v>
      </c>
      <c r="V96" s="32">
        <f t="shared" si="141"/>
        <v>6.5</v>
      </c>
      <c r="W96" s="30">
        <v>24.66282</v>
      </c>
      <c r="X96" s="30">
        <v>112.17182</v>
      </c>
      <c r="Y96" s="34">
        <f t="shared" si="142"/>
        <v>78.800000000000011</v>
      </c>
      <c r="Z96" s="34">
        <v>26</v>
      </c>
      <c r="AA96" s="25">
        <v>7</v>
      </c>
      <c r="AB96" s="25">
        <v>210</v>
      </c>
      <c r="AC96" s="25" t="s">
        <v>146</v>
      </c>
      <c r="AD96" s="25">
        <v>5</v>
      </c>
      <c r="AG96" s="26"/>
    </row>
    <row r="97" spans="1:36">
      <c r="A97" s="25" t="s">
        <v>168</v>
      </c>
      <c r="B97" s="26" t="s">
        <v>105</v>
      </c>
      <c r="C97" s="27">
        <v>41191</v>
      </c>
      <c r="D97" s="25">
        <v>2012</v>
      </c>
      <c r="E97" s="28">
        <v>0.4375</v>
      </c>
      <c r="F97" s="28">
        <v>0.44166666666666665</v>
      </c>
      <c r="G97" s="28">
        <f t="shared" si="128"/>
        <v>4.1666666666666519E-3</v>
      </c>
      <c r="H97" s="29">
        <v>2</v>
      </c>
      <c r="I97" s="30">
        <v>2</v>
      </c>
      <c r="J97" s="30">
        <v>9</v>
      </c>
      <c r="K97" s="30">
        <v>9</v>
      </c>
      <c r="L97" s="31" t="s">
        <v>102</v>
      </c>
      <c r="M97" s="31" t="s">
        <v>133</v>
      </c>
      <c r="N97" s="25">
        <v>1</v>
      </c>
      <c r="O97" s="32">
        <f t="shared" si="136"/>
        <v>26.4</v>
      </c>
      <c r="P97" s="32">
        <v>8</v>
      </c>
      <c r="Q97" s="32">
        <f t="shared" si="137"/>
        <v>26.4</v>
      </c>
      <c r="R97" s="32">
        <v>8</v>
      </c>
      <c r="S97" s="32">
        <f t="shared" si="138"/>
        <v>26.4</v>
      </c>
      <c r="T97" s="33">
        <f t="shared" si="139"/>
        <v>8</v>
      </c>
      <c r="U97" s="32">
        <f t="shared" si="140"/>
        <v>26.4</v>
      </c>
      <c r="V97" s="32">
        <f t="shared" si="141"/>
        <v>8</v>
      </c>
      <c r="W97" s="30">
        <v>24.669360000000001</v>
      </c>
      <c r="X97" s="30">
        <v>112.1698</v>
      </c>
      <c r="Y97" s="34">
        <f t="shared" si="142"/>
        <v>78.800000000000011</v>
      </c>
      <c r="Z97" s="34">
        <v>26</v>
      </c>
      <c r="AA97" s="25">
        <v>7</v>
      </c>
      <c r="AB97" s="25">
        <v>0</v>
      </c>
      <c r="AC97" s="25" t="s">
        <v>29</v>
      </c>
      <c r="AD97" s="25">
        <v>3</v>
      </c>
      <c r="AG97" s="26"/>
    </row>
    <row r="98" spans="1:36">
      <c r="A98" s="25" t="s">
        <v>168</v>
      </c>
      <c r="B98" s="26" t="s">
        <v>105</v>
      </c>
      <c r="C98" s="27">
        <v>41191</v>
      </c>
      <c r="D98" s="25">
        <v>2012</v>
      </c>
      <c r="E98" s="28">
        <v>0.4375</v>
      </c>
      <c r="F98" s="28">
        <v>0.44166666666666665</v>
      </c>
      <c r="G98" s="28">
        <f t="shared" si="128"/>
        <v>4.1666666666666519E-3</v>
      </c>
      <c r="H98" s="29">
        <v>2</v>
      </c>
      <c r="I98" s="30">
        <v>2</v>
      </c>
      <c r="J98" s="30">
        <v>9</v>
      </c>
      <c r="K98" s="30">
        <v>9</v>
      </c>
      <c r="L98" s="31" t="s">
        <v>102</v>
      </c>
      <c r="M98" s="31" t="s">
        <v>133</v>
      </c>
      <c r="N98" s="25">
        <v>1</v>
      </c>
      <c r="O98" s="32">
        <f t="shared" ref="O98:O103" si="143">(P98*3.3)</f>
        <v>26.4</v>
      </c>
      <c r="P98" s="32">
        <v>8</v>
      </c>
      <c r="Q98" s="32">
        <f t="shared" si="137"/>
        <v>26.4</v>
      </c>
      <c r="R98" s="32">
        <v>8</v>
      </c>
      <c r="S98" s="32">
        <f t="shared" ref="S98:S103" si="144">MAX(O98,Q98,)</f>
        <v>26.4</v>
      </c>
      <c r="T98" s="33">
        <f t="shared" ref="T98:T103" si="145">MAX(P98,R98)</f>
        <v>8</v>
      </c>
      <c r="U98" s="32">
        <f t="shared" ref="U98:U103" si="146">AVERAGE(O98,Q98)</f>
        <v>26.4</v>
      </c>
      <c r="V98" s="32">
        <f t="shared" ref="V98:V103" si="147">AVERAGE(P98,R98)</f>
        <v>8</v>
      </c>
      <c r="W98" s="30">
        <v>24.669360000000001</v>
      </c>
      <c r="X98" s="30">
        <v>112.1698</v>
      </c>
      <c r="Y98" s="34">
        <f t="shared" ref="Y98:Y103" si="148">(Z98*1.8)+32</f>
        <v>78.800000000000011</v>
      </c>
      <c r="Z98" s="34">
        <v>26</v>
      </c>
      <c r="AA98" s="25">
        <v>7</v>
      </c>
      <c r="AB98" s="25">
        <v>0</v>
      </c>
      <c r="AC98" s="25" t="s">
        <v>143</v>
      </c>
      <c r="AD98" s="25">
        <v>4</v>
      </c>
      <c r="AG98" s="26"/>
    </row>
    <row r="99" spans="1:36">
      <c r="A99" s="25" t="s">
        <v>168</v>
      </c>
      <c r="B99" s="26" t="s">
        <v>105</v>
      </c>
      <c r="C99" s="27">
        <v>41191</v>
      </c>
      <c r="D99" s="25">
        <v>2012</v>
      </c>
      <c r="E99" s="28">
        <v>0.4375</v>
      </c>
      <c r="F99" s="28">
        <v>0.44166666666666665</v>
      </c>
      <c r="G99" s="28">
        <f t="shared" si="128"/>
        <v>4.1666666666666519E-3</v>
      </c>
      <c r="H99" s="29">
        <v>2</v>
      </c>
      <c r="I99" s="30">
        <v>2</v>
      </c>
      <c r="J99" s="30">
        <v>9</v>
      </c>
      <c r="K99" s="30">
        <v>9</v>
      </c>
      <c r="L99" s="31" t="s">
        <v>102</v>
      </c>
      <c r="M99" s="31" t="s">
        <v>133</v>
      </c>
      <c r="N99" s="25">
        <v>1</v>
      </c>
      <c r="O99" s="32">
        <f t="shared" si="143"/>
        <v>26.4</v>
      </c>
      <c r="P99" s="32">
        <v>8</v>
      </c>
      <c r="Q99" s="32">
        <f t="shared" si="137"/>
        <v>26.4</v>
      </c>
      <c r="R99" s="32">
        <v>8</v>
      </c>
      <c r="S99" s="32">
        <f t="shared" si="144"/>
        <v>26.4</v>
      </c>
      <c r="T99" s="33">
        <f t="shared" si="145"/>
        <v>8</v>
      </c>
      <c r="U99" s="32">
        <f t="shared" si="146"/>
        <v>26.4</v>
      </c>
      <c r="V99" s="32">
        <f t="shared" si="147"/>
        <v>8</v>
      </c>
      <c r="W99" s="30">
        <v>24.669360000000001</v>
      </c>
      <c r="X99" s="30">
        <v>112.1698</v>
      </c>
      <c r="Y99" s="34">
        <f t="shared" si="148"/>
        <v>78.800000000000011</v>
      </c>
      <c r="Z99" s="34">
        <v>26</v>
      </c>
      <c r="AA99" s="25">
        <v>7</v>
      </c>
      <c r="AB99" s="25">
        <v>0</v>
      </c>
      <c r="AC99" s="25" t="s">
        <v>150</v>
      </c>
      <c r="AD99" s="25">
        <v>2</v>
      </c>
      <c r="AG99" s="26"/>
    </row>
    <row r="100" spans="1:36">
      <c r="A100" s="25" t="s">
        <v>168</v>
      </c>
      <c r="B100" s="26" t="s">
        <v>105</v>
      </c>
      <c r="C100" s="27">
        <v>41191</v>
      </c>
      <c r="D100" s="25">
        <v>2012</v>
      </c>
      <c r="E100" s="28">
        <v>0.4375</v>
      </c>
      <c r="F100" s="28">
        <v>0.44166666666666665</v>
      </c>
      <c r="G100" s="28">
        <f t="shared" si="128"/>
        <v>4.1666666666666519E-3</v>
      </c>
      <c r="H100" s="29">
        <v>2</v>
      </c>
      <c r="I100" s="30">
        <v>2</v>
      </c>
      <c r="J100" s="30">
        <v>9</v>
      </c>
      <c r="K100" s="30">
        <v>9</v>
      </c>
      <c r="L100" s="31" t="s">
        <v>102</v>
      </c>
      <c r="M100" s="31" t="s">
        <v>133</v>
      </c>
      <c r="N100" s="25">
        <v>1</v>
      </c>
      <c r="O100" s="32">
        <f t="shared" si="143"/>
        <v>26.4</v>
      </c>
      <c r="P100" s="32">
        <v>8</v>
      </c>
      <c r="Q100" s="32">
        <f t="shared" si="137"/>
        <v>26.4</v>
      </c>
      <c r="R100" s="32">
        <v>8</v>
      </c>
      <c r="S100" s="32">
        <f t="shared" si="144"/>
        <v>26.4</v>
      </c>
      <c r="T100" s="33">
        <f t="shared" si="145"/>
        <v>8</v>
      </c>
      <c r="U100" s="32">
        <f t="shared" si="146"/>
        <v>26.4</v>
      </c>
      <c r="V100" s="32">
        <f t="shared" si="147"/>
        <v>8</v>
      </c>
      <c r="W100" s="30">
        <v>24.669360000000001</v>
      </c>
      <c r="X100" s="30">
        <v>112.1698</v>
      </c>
      <c r="Y100" s="34">
        <f t="shared" si="148"/>
        <v>78.800000000000011</v>
      </c>
      <c r="Z100" s="34">
        <v>26</v>
      </c>
      <c r="AA100" s="25">
        <v>7</v>
      </c>
      <c r="AB100" s="25">
        <v>0</v>
      </c>
      <c r="AC100" s="25" t="s">
        <v>96</v>
      </c>
      <c r="AD100" s="25">
        <v>8</v>
      </c>
      <c r="AG100" s="26"/>
    </row>
    <row r="101" spans="1:36">
      <c r="A101" s="25" t="s">
        <v>168</v>
      </c>
      <c r="B101" s="26" t="s">
        <v>105</v>
      </c>
      <c r="C101" s="27">
        <v>41191</v>
      </c>
      <c r="D101" s="25">
        <v>2012</v>
      </c>
      <c r="E101" s="28">
        <v>0.4375</v>
      </c>
      <c r="F101" s="28">
        <v>0.44166666666666665</v>
      </c>
      <c r="G101" s="28">
        <f t="shared" si="128"/>
        <v>4.1666666666666519E-3</v>
      </c>
      <c r="H101" s="29">
        <v>2</v>
      </c>
      <c r="I101" s="30">
        <v>2</v>
      </c>
      <c r="J101" s="30">
        <v>9</v>
      </c>
      <c r="K101" s="30">
        <v>9</v>
      </c>
      <c r="L101" s="31" t="s">
        <v>102</v>
      </c>
      <c r="M101" s="31" t="s">
        <v>133</v>
      </c>
      <c r="N101" s="25">
        <v>1</v>
      </c>
      <c r="O101" s="32">
        <f t="shared" si="143"/>
        <v>26.4</v>
      </c>
      <c r="P101" s="32">
        <v>8</v>
      </c>
      <c r="Q101" s="32">
        <f t="shared" si="137"/>
        <v>26.4</v>
      </c>
      <c r="R101" s="32">
        <v>8</v>
      </c>
      <c r="S101" s="32">
        <f t="shared" si="144"/>
        <v>26.4</v>
      </c>
      <c r="T101" s="33">
        <f t="shared" si="145"/>
        <v>8</v>
      </c>
      <c r="U101" s="32">
        <f t="shared" si="146"/>
        <v>26.4</v>
      </c>
      <c r="V101" s="32">
        <f t="shared" si="147"/>
        <v>8</v>
      </c>
      <c r="W101" s="30">
        <v>24.669360000000001</v>
      </c>
      <c r="X101" s="30">
        <v>112.1698</v>
      </c>
      <c r="Y101" s="34">
        <f t="shared" si="148"/>
        <v>78.800000000000011</v>
      </c>
      <c r="Z101" s="34">
        <v>26</v>
      </c>
      <c r="AA101" s="25">
        <v>7</v>
      </c>
      <c r="AB101" s="25">
        <v>0</v>
      </c>
      <c r="AC101" s="25" t="s">
        <v>149</v>
      </c>
      <c r="AD101" s="25">
        <v>3</v>
      </c>
      <c r="AG101" s="26"/>
    </row>
    <row r="102" spans="1:36">
      <c r="A102" s="25" t="s">
        <v>168</v>
      </c>
      <c r="B102" s="26" t="s">
        <v>105</v>
      </c>
      <c r="C102" s="27">
        <v>41191</v>
      </c>
      <c r="D102" s="25">
        <v>2012</v>
      </c>
      <c r="E102" s="28">
        <v>0.4375</v>
      </c>
      <c r="F102" s="28">
        <v>0.44166666666666665</v>
      </c>
      <c r="G102" s="28">
        <f t="shared" si="128"/>
        <v>4.1666666666666519E-3</v>
      </c>
      <c r="H102" s="29">
        <v>2</v>
      </c>
      <c r="I102" s="30">
        <v>2</v>
      </c>
      <c r="J102" s="30">
        <v>9</v>
      </c>
      <c r="K102" s="30">
        <v>9</v>
      </c>
      <c r="L102" s="31" t="s">
        <v>102</v>
      </c>
      <c r="M102" s="31" t="s">
        <v>133</v>
      </c>
      <c r="N102" s="25">
        <v>1</v>
      </c>
      <c r="O102" s="32">
        <f t="shared" si="143"/>
        <v>26.4</v>
      </c>
      <c r="P102" s="32">
        <v>8</v>
      </c>
      <c r="Q102" s="32">
        <f t="shared" si="137"/>
        <v>26.4</v>
      </c>
      <c r="R102" s="32">
        <v>8</v>
      </c>
      <c r="S102" s="32">
        <f t="shared" si="144"/>
        <v>26.4</v>
      </c>
      <c r="T102" s="33">
        <f t="shared" si="145"/>
        <v>8</v>
      </c>
      <c r="U102" s="32">
        <f t="shared" si="146"/>
        <v>26.4</v>
      </c>
      <c r="V102" s="32">
        <f t="shared" si="147"/>
        <v>8</v>
      </c>
      <c r="W102" s="30">
        <v>24.669360000000001</v>
      </c>
      <c r="X102" s="30">
        <v>112.1698</v>
      </c>
      <c r="Y102" s="34">
        <f t="shared" si="148"/>
        <v>78.800000000000011</v>
      </c>
      <c r="Z102" s="34">
        <v>26</v>
      </c>
      <c r="AA102" s="25">
        <v>7</v>
      </c>
      <c r="AB102" s="25">
        <v>0</v>
      </c>
      <c r="AC102" s="25" t="s">
        <v>146</v>
      </c>
      <c r="AD102" s="25">
        <v>4</v>
      </c>
      <c r="AG102" s="26"/>
    </row>
    <row r="103" spans="1:36">
      <c r="A103" s="25" t="s">
        <v>169</v>
      </c>
      <c r="B103" s="26" t="s">
        <v>104</v>
      </c>
      <c r="C103" s="27">
        <v>41191</v>
      </c>
      <c r="D103" s="25">
        <v>2012</v>
      </c>
      <c r="E103" s="28">
        <v>0.43958333333333338</v>
      </c>
      <c r="F103" s="28">
        <v>0.4458333333333333</v>
      </c>
      <c r="G103" s="28">
        <f t="shared" si="128"/>
        <v>6.2499999999999223E-3</v>
      </c>
      <c r="H103" s="29">
        <v>2</v>
      </c>
      <c r="I103" s="30">
        <v>2</v>
      </c>
      <c r="J103" s="30">
        <v>10</v>
      </c>
      <c r="K103" s="30">
        <v>10</v>
      </c>
      <c r="L103" s="31" t="s">
        <v>102</v>
      </c>
      <c r="M103" s="31" t="s">
        <v>133</v>
      </c>
      <c r="N103" s="25">
        <v>1</v>
      </c>
      <c r="O103" s="32">
        <f t="shared" si="143"/>
        <v>29.04</v>
      </c>
      <c r="P103" s="32">
        <v>8.8000000000000007</v>
      </c>
      <c r="Q103" s="32">
        <f t="shared" si="137"/>
        <v>26.729999999999997</v>
      </c>
      <c r="R103" s="32">
        <v>8.1</v>
      </c>
      <c r="S103" s="32">
        <f t="shared" si="144"/>
        <v>29.04</v>
      </c>
      <c r="T103" s="33">
        <f t="shared" si="145"/>
        <v>8.8000000000000007</v>
      </c>
      <c r="U103" s="32">
        <f t="shared" si="146"/>
        <v>27.884999999999998</v>
      </c>
      <c r="V103" s="32">
        <f t="shared" si="147"/>
        <v>8.4499999999999993</v>
      </c>
      <c r="W103" s="30">
        <v>24.669360000000001</v>
      </c>
      <c r="X103" s="30">
        <v>112.1698</v>
      </c>
      <c r="Y103" s="34">
        <f t="shared" si="148"/>
        <v>78.800000000000011</v>
      </c>
      <c r="Z103" s="34">
        <v>26</v>
      </c>
      <c r="AA103" s="25">
        <v>7</v>
      </c>
      <c r="AB103" s="25">
        <v>240</v>
      </c>
      <c r="AC103" s="25" t="s">
        <v>29</v>
      </c>
      <c r="AD103" s="25">
        <v>4</v>
      </c>
      <c r="AG103" s="26"/>
      <c r="AH103" s="44" t="s">
        <v>196</v>
      </c>
      <c r="AI103" s="25">
        <v>14.8</v>
      </c>
      <c r="AJ103" s="47">
        <v>9.9</v>
      </c>
    </row>
    <row r="104" spans="1:36">
      <c r="A104" s="25" t="s">
        <v>169</v>
      </c>
      <c r="B104" s="26" t="s">
        <v>104</v>
      </c>
      <c r="C104" s="27">
        <v>41191</v>
      </c>
      <c r="D104" s="25">
        <v>2012</v>
      </c>
      <c r="E104" s="28">
        <v>0.43958333333333338</v>
      </c>
      <c r="F104" s="28">
        <v>0.4458333333333333</v>
      </c>
      <c r="G104" s="28">
        <f t="shared" si="128"/>
        <v>6.2499999999999223E-3</v>
      </c>
      <c r="H104" s="29">
        <v>2</v>
      </c>
      <c r="I104" s="30">
        <v>2</v>
      </c>
      <c r="J104" s="30">
        <v>10</v>
      </c>
      <c r="K104" s="30">
        <v>10</v>
      </c>
      <c r="L104" s="31" t="s">
        <v>102</v>
      </c>
      <c r="M104" s="31" t="s">
        <v>133</v>
      </c>
      <c r="N104" s="25">
        <v>1</v>
      </c>
      <c r="O104" s="32">
        <f t="shared" ref="O104:O111" si="149">(P104*3.3)</f>
        <v>29.04</v>
      </c>
      <c r="P104" s="32">
        <v>8.8000000000000007</v>
      </c>
      <c r="Q104" s="32">
        <f t="shared" si="137"/>
        <v>26.729999999999997</v>
      </c>
      <c r="R104" s="32">
        <v>8.1</v>
      </c>
      <c r="S104" s="32">
        <f t="shared" ref="S104:S111" si="150">MAX(O104,Q104,)</f>
        <v>29.04</v>
      </c>
      <c r="T104" s="33">
        <f t="shared" ref="T104:T111" si="151">MAX(P104,R104)</f>
        <v>8.8000000000000007</v>
      </c>
      <c r="U104" s="32">
        <f t="shared" ref="U104:U111" si="152">AVERAGE(O104,Q104)</f>
        <v>27.884999999999998</v>
      </c>
      <c r="V104" s="32">
        <f t="shared" ref="V104:V111" si="153">AVERAGE(P104,R104)</f>
        <v>8.4499999999999993</v>
      </c>
      <c r="W104" s="30">
        <v>24.669360000000001</v>
      </c>
      <c r="X104" s="30">
        <v>112.1698</v>
      </c>
      <c r="Y104" s="34">
        <f t="shared" ref="Y104:Y111" si="154">(Z104*1.8)+32</f>
        <v>78.800000000000011</v>
      </c>
      <c r="Z104" s="34">
        <v>26</v>
      </c>
      <c r="AA104" s="25">
        <v>7</v>
      </c>
      <c r="AB104" s="25">
        <v>240</v>
      </c>
      <c r="AC104" s="25" t="s">
        <v>143</v>
      </c>
      <c r="AD104" s="25">
        <v>37</v>
      </c>
      <c r="AG104" s="26"/>
    </row>
    <row r="105" spans="1:36">
      <c r="A105" s="25" t="s">
        <v>169</v>
      </c>
      <c r="B105" s="26" t="s">
        <v>104</v>
      </c>
      <c r="C105" s="27">
        <v>41191</v>
      </c>
      <c r="D105" s="25">
        <v>2012</v>
      </c>
      <c r="E105" s="28">
        <v>0.43958333333333338</v>
      </c>
      <c r="F105" s="28">
        <v>0.4458333333333333</v>
      </c>
      <c r="G105" s="28">
        <f t="shared" si="128"/>
        <v>6.2499999999999223E-3</v>
      </c>
      <c r="H105" s="29">
        <v>2</v>
      </c>
      <c r="I105" s="30">
        <v>2</v>
      </c>
      <c r="J105" s="30">
        <v>10</v>
      </c>
      <c r="K105" s="30">
        <v>10</v>
      </c>
      <c r="L105" s="31" t="s">
        <v>102</v>
      </c>
      <c r="M105" s="31" t="s">
        <v>133</v>
      </c>
      <c r="N105" s="25">
        <v>1</v>
      </c>
      <c r="O105" s="32">
        <f t="shared" si="149"/>
        <v>29.04</v>
      </c>
      <c r="P105" s="32">
        <v>8.8000000000000007</v>
      </c>
      <c r="Q105" s="32">
        <f t="shared" si="137"/>
        <v>26.729999999999997</v>
      </c>
      <c r="R105" s="32">
        <v>8.1</v>
      </c>
      <c r="S105" s="32">
        <f t="shared" si="150"/>
        <v>29.04</v>
      </c>
      <c r="T105" s="33">
        <f t="shared" si="151"/>
        <v>8.8000000000000007</v>
      </c>
      <c r="U105" s="32">
        <f t="shared" si="152"/>
        <v>27.884999999999998</v>
      </c>
      <c r="V105" s="32">
        <f t="shared" si="153"/>
        <v>8.4499999999999993</v>
      </c>
      <c r="W105" s="30">
        <v>24.669360000000001</v>
      </c>
      <c r="X105" s="30">
        <v>112.1698</v>
      </c>
      <c r="Y105" s="34">
        <f t="shared" si="154"/>
        <v>78.800000000000011</v>
      </c>
      <c r="Z105" s="34">
        <v>26</v>
      </c>
      <c r="AA105" s="25">
        <v>7</v>
      </c>
      <c r="AB105" s="25">
        <v>240</v>
      </c>
      <c r="AC105" s="25" t="s">
        <v>124</v>
      </c>
      <c r="AD105" s="25">
        <v>1</v>
      </c>
      <c r="AG105" s="26"/>
    </row>
    <row r="106" spans="1:36">
      <c r="A106" s="25" t="s">
        <v>169</v>
      </c>
      <c r="B106" s="26" t="s">
        <v>104</v>
      </c>
      <c r="C106" s="27">
        <v>41191</v>
      </c>
      <c r="D106" s="25">
        <v>2012</v>
      </c>
      <c r="E106" s="28">
        <v>0.43958333333333338</v>
      </c>
      <c r="F106" s="28">
        <v>0.4458333333333333</v>
      </c>
      <c r="G106" s="28">
        <f t="shared" si="128"/>
        <v>6.2499999999999223E-3</v>
      </c>
      <c r="H106" s="29">
        <v>2</v>
      </c>
      <c r="I106" s="30">
        <v>2</v>
      </c>
      <c r="J106" s="30">
        <v>10</v>
      </c>
      <c r="K106" s="30">
        <v>10</v>
      </c>
      <c r="L106" s="31" t="s">
        <v>102</v>
      </c>
      <c r="M106" s="31" t="s">
        <v>133</v>
      </c>
      <c r="N106" s="25">
        <v>1</v>
      </c>
      <c r="O106" s="32">
        <f t="shared" si="149"/>
        <v>29.04</v>
      </c>
      <c r="P106" s="32">
        <v>8.8000000000000007</v>
      </c>
      <c r="Q106" s="32">
        <f t="shared" si="137"/>
        <v>26.729999999999997</v>
      </c>
      <c r="R106" s="32">
        <v>8.1</v>
      </c>
      <c r="S106" s="32">
        <f t="shared" si="150"/>
        <v>29.04</v>
      </c>
      <c r="T106" s="33">
        <f t="shared" si="151"/>
        <v>8.8000000000000007</v>
      </c>
      <c r="U106" s="32">
        <f t="shared" si="152"/>
        <v>27.884999999999998</v>
      </c>
      <c r="V106" s="32">
        <f t="shared" si="153"/>
        <v>8.4499999999999993</v>
      </c>
      <c r="W106" s="30">
        <v>24.669360000000001</v>
      </c>
      <c r="X106" s="30">
        <v>112.1698</v>
      </c>
      <c r="Y106" s="34">
        <f t="shared" si="154"/>
        <v>78.800000000000011</v>
      </c>
      <c r="Z106" s="34">
        <v>26</v>
      </c>
      <c r="AA106" s="25">
        <v>7</v>
      </c>
      <c r="AB106" s="25">
        <v>240</v>
      </c>
      <c r="AC106" s="25" t="s">
        <v>150</v>
      </c>
      <c r="AD106" s="25">
        <v>1</v>
      </c>
      <c r="AG106" s="26"/>
    </row>
    <row r="107" spans="1:36">
      <c r="A107" s="25" t="s">
        <v>169</v>
      </c>
      <c r="B107" s="26" t="s">
        <v>104</v>
      </c>
      <c r="C107" s="27">
        <v>41191</v>
      </c>
      <c r="D107" s="25">
        <v>2012</v>
      </c>
      <c r="E107" s="28">
        <v>0.43958333333333338</v>
      </c>
      <c r="F107" s="28">
        <v>0.4458333333333333</v>
      </c>
      <c r="G107" s="28">
        <f t="shared" si="128"/>
        <v>6.2499999999999223E-3</v>
      </c>
      <c r="H107" s="29">
        <v>2</v>
      </c>
      <c r="I107" s="30">
        <v>2</v>
      </c>
      <c r="J107" s="30">
        <v>10</v>
      </c>
      <c r="K107" s="30">
        <v>10</v>
      </c>
      <c r="L107" s="31" t="s">
        <v>102</v>
      </c>
      <c r="M107" s="31" t="s">
        <v>133</v>
      </c>
      <c r="N107" s="25">
        <v>1</v>
      </c>
      <c r="O107" s="32">
        <f t="shared" si="149"/>
        <v>29.04</v>
      </c>
      <c r="P107" s="32">
        <v>8.8000000000000007</v>
      </c>
      <c r="Q107" s="32">
        <f t="shared" si="137"/>
        <v>26.729999999999997</v>
      </c>
      <c r="R107" s="32">
        <v>8.1</v>
      </c>
      <c r="S107" s="32">
        <f t="shared" si="150"/>
        <v>29.04</v>
      </c>
      <c r="T107" s="33">
        <f t="shared" si="151"/>
        <v>8.8000000000000007</v>
      </c>
      <c r="U107" s="32">
        <f t="shared" si="152"/>
        <v>27.884999999999998</v>
      </c>
      <c r="V107" s="32">
        <f t="shared" si="153"/>
        <v>8.4499999999999993</v>
      </c>
      <c r="W107" s="30">
        <v>24.669360000000001</v>
      </c>
      <c r="X107" s="30">
        <v>112.1698</v>
      </c>
      <c r="Y107" s="34">
        <f t="shared" si="154"/>
        <v>78.800000000000011</v>
      </c>
      <c r="Z107" s="34">
        <v>26</v>
      </c>
      <c r="AA107" s="25">
        <v>7</v>
      </c>
      <c r="AB107" s="25">
        <v>240</v>
      </c>
      <c r="AC107" s="25" t="s">
        <v>96</v>
      </c>
      <c r="AD107" s="25">
        <v>18</v>
      </c>
      <c r="AG107" s="26"/>
    </row>
    <row r="108" spans="1:36">
      <c r="A108" s="25" t="s">
        <v>169</v>
      </c>
      <c r="B108" s="26" t="s">
        <v>104</v>
      </c>
      <c r="C108" s="27">
        <v>41191</v>
      </c>
      <c r="D108" s="25">
        <v>2012</v>
      </c>
      <c r="E108" s="28">
        <v>0.43958333333333338</v>
      </c>
      <c r="F108" s="28">
        <v>0.4458333333333333</v>
      </c>
      <c r="G108" s="28">
        <f t="shared" si="128"/>
        <v>6.2499999999999223E-3</v>
      </c>
      <c r="H108" s="29">
        <v>2</v>
      </c>
      <c r="I108" s="30">
        <v>2</v>
      </c>
      <c r="J108" s="30">
        <v>10</v>
      </c>
      <c r="K108" s="30">
        <v>10</v>
      </c>
      <c r="L108" s="31" t="s">
        <v>102</v>
      </c>
      <c r="M108" s="31" t="s">
        <v>133</v>
      </c>
      <c r="N108" s="25">
        <v>1</v>
      </c>
      <c r="O108" s="32">
        <f t="shared" si="149"/>
        <v>29.04</v>
      </c>
      <c r="P108" s="32">
        <v>8.8000000000000007</v>
      </c>
      <c r="Q108" s="32">
        <f t="shared" si="137"/>
        <v>26.729999999999997</v>
      </c>
      <c r="R108" s="32">
        <v>8.1</v>
      </c>
      <c r="S108" s="32">
        <f t="shared" si="150"/>
        <v>29.04</v>
      </c>
      <c r="T108" s="33">
        <f t="shared" si="151"/>
        <v>8.8000000000000007</v>
      </c>
      <c r="U108" s="32">
        <f t="shared" si="152"/>
        <v>27.884999999999998</v>
      </c>
      <c r="V108" s="32">
        <f t="shared" si="153"/>
        <v>8.4499999999999993</v>
      </c>
      <c r="W108" s="30">
        <v>24.669360000000001</v>
      </c>
      <c r="X108" s="30">
        <v>112.1698</v>
      </c>
      <c r="Y108" s="34">
        <f t="shared" si="154"/>
        <v>78.800000000000011</v>
      </c>
      <c r="Z108" s="34">
        <v>26</v>
      </c>
      <c r="AA108" s="25">
        <v>7</v>
      </c>
      <c r="AB108" s="25">
        <v>240</v>
      </c>
      <c r="AC108" s="25" t="s">
        <v>149</v>
      </c>
      <c r="AD108" s="25">
        <v>6</v>
      </c>
      <c r="AG108" s="26"/>
    </row>
    <row r="109" spans="1:36">
      <c r="A109" s="25" t="s">
        <v>169</v>
      </c>
      <c r="B109" s="26" t="s">
        <v>104</v>
      </c>
      <c r="C109" s="27">
        <v>41191</v>
      </c>
      <c r="D109" s="25">
        <v>2012</v>
      </c>
      <c r="E109" s="28">
        <v>0.43958333333333338</v>
      </c>
      <c r="F109" s="28">
        <v>0.4458333333333333</v>
      </c>
      <c r="G109" s="28">
        <f t="shared" si="128"/>
        <v>6.2499999999999223E-3</v>
      </c>
      <c r="H109" s="29">
        <v>2</v>
      </c>
      <c r="I109" s="30">
        <v>2</v>
      </c>
      <c r="J109" s="30">
        <v>10</v>
      </c>
      <c r="K109" s="30">
        <v>10</v>
      </c>
      <c r="L109" s="31" t="s">
        <v>102</v>
      </c>
      <c r="M109" s="31" t="s">
        <v>133</v>
      </c>
      <c r="N109" s="25">
        <v>1</v>
      </c>
      <c r="O109" s="32">
        <f t="shared" si="149"/>
        <v>29.04</v>
      </c>
      <c r="P109" s="32">
        <v>8.8000000000000007</v>
      </c>
      <c r="Q109" s="32">
        <f t="shared" si="137"/>
        <v>26.729999999999997</v>
      </c>
      <c r="R109" s="32">
        <v>8.1</v>
      </c>
      <c r="S109" s="32">
        <f t="shared" si="150"/>
        <v>29.04</v>
      </c>
      <c r="T109" s="33">
        <f t="shared" si="151"/>
        <v>8.8000000000000007</v>
      </c>
      <c r="U109" s="32">
        <f t="shared" si="152"/>
        <v>27.884999999999998</v>
      </c>
      <c r="V109" s="32">
        <f t="shared" si="153"/>
        <v>8.4499999999999993</v>
      </c>
      <c r="W109" s="30">
        <v>24.669360000000001</v>
      </c>
      <c r="X109" s="30">
        <v>112.1698</v>
      </c>
      <c r="Y109" s="34">
        <f t="shared" si="154"/>
        <v>78.800000000000011</v>
      </c>
      <c r="Z109" s="34">
        <v>26</v>
      </c>
      <c r="AA109" s="25">
        <v>7</v>
      </c>
      <c r="AB109" s="25">
        <v>240</v>
      </c>
      <c r="AC109" s="25" t="s">
        <v>146</v>
      </c>
      <c r="AD109" s="25">
        <v>8</v>
      </c>
      <c r="AG109" s="26"/>
    </row>
    <row r="110" spans="1:36">
      <c r="A110" s="25" t="s">
        <v>169</v>
      </c>
      <c r="B110" s="26" t="s">
        <v>104</v>
      </c>
      <c r="C110" s="27">
        <v>41191</v>
      </c>
      <c r="D110" s="25">
        <v>2012</v>
      </c>
      <c r="E110" s="28">
        <v>0.43958333333333338</v>
      </c>
      <c r="F110" s="28">
        <v>0.4458333333333333</v>
      </c>
      <c r="G110" s="28">
        <f t="shared" si="128"/>
        <v>6.2499999999999223E-3</v>
      </c>
      <c r="H110" s="29">
        <v>2</v>
      </c>
      <c r="I110" s="30">
        <v>2</v>
      </c>
      <c r="J110" s="30">
        <v>10</v>
      </c>
      <c r="K110" s="30">
        <v>10</v>
      </c>
      <c r="L110" s="31" t="s">
        <v>102</v>
      </c>
      <c r="M110" s="31" t="s">
        <v>133</v>
      </c>
      <c r="N110" s="25">
        <v>1</v>
      </c>
      <c r="O110" s="32">
        <f t="shared" si="149"/>
        <v>29.04</v>
      </c>
      <c r="P110" s="32">
        <v>8.8000000000000007</v>
      </c>
      <c r="Q110" s="32">
        <f t="shared" si="137"/>
        <v>26.729999999999997</v>
      </c>
      <c r="R110" s="32">
        <v>8.1</v>
      </c>
      <c r="S110" s="32">
        <f t="shared" si="150"/>
        <v>29.04</v>
      </c>
      <c r="T110" s="33">
        <f t="shared" si="151"/>
        <v>8.8000000000000007</v>
      </c>
      <c r="U110" s="32">
        <f t="shared" si="152"/>
        <v>27.884999999999998</v>
      </c>
      <c r="V110" s="32">
        <f t="shared" si="153"/>
        <v>8.4499999999999993</v>
      </c>
      <c r="W110" s="30">
        <v>24.669360000000001</v>
      </c>
      <c r="X110" s="30">
        <v>112.1698</v>
      </c>
      <c r="Y110" s="34">
        <f t="shared" si="154"/>
        <v>78.800000000000011</v>
      </c>
      <c r="Z110" s="34">
        <v>26</v>
      </c>
      <c r="AA110" s="25">
        <v>7</v>
      </c>
      <c r="AB110" s="25">
        <v>240</v>
      </c>
      <c r="AC110" s="25" t="s">
        <v>153</v>
      </c>
      <c r="AD110" s="25">
        <v>2</v>
      </c>
      <c r="AG110" s="26"/>
    </row>
    <row r="111" spans="1:36">
      <c r="A111" s="25" t="s">
        <v>170</v>
      </c>
      <c r="B111" s="26" t="s">
        <v>108</v>
      </c>
      <c r="C111" s="27">
        <v>41191</v>
      </c>
      <c r="D111" s="25">
        <v>2012</v>
      </c>
      <c r="E111" s="28">
        <v>0.4548611111111111</v>
      </c>
      <c r="F111" s="28">
        <v>0.46388888888888885</v>
      </c>
      <c r="G111" s="28">
        <f t="shared" si="128"/>
        <v>9.0277777777777457E-3</v>
      </c>
      <c r="H111" s="29">
        <v>2</v>
      </c>
      <c r="I111" s="30">
        <v>2</v>
      </c>
      <c r="J111" s="30">
        <v>11</v>
      </c>
      <c r="K111" s="30">
        <v>11</v>
      </c>
      <c r="L111" s="31" t="s">
        <v>102</v>
      </c>
      <c r="M111" s="31" t="s">
        <v>133</v>
      </c>
      <c r="N111" s="25">
        <v>1</v>
      </c>
      <c r="O111" s="32">
        <f t="shared" si="149"/>
        <v>32.67</v>
      </c>
      <c r="P111" s="32">
        <v>9.9</v>
      </c>
      <c r="Q111" s="32">
        <f t="shared" si="137"/>
        <v>26.465999999999998</v>
      </c>
      <c r="R111" s="32">
        <v>8.02</v>
      </c>
      <c r="S111" s="32">
        <f t="shared" si="150"/>
        <v>32.67</v>
      </c>
      <c r="T111" s="33">
        <f t="shared" si="151"/>
        <v>9.9</v>
      </c>
      <c r="U111" s="32">
        <f t="shared" si="152"/>
        <v>29.567999999999998</v>
      </c>
      <c r="V111" s="32">
        <f t="shared" si="153"/>
        <v>8.9600000000000009</v>
      </c>
      <c r="W111" s="30">
        <v>24.66001</v>
      </c>
      <c r="X111" s="30">
        <v>112.17645</v>
      </c>
      <c r="Y111" s="34">
        <f t="shared" si="154"/>
        <v>78.800000000000011</v>
      </c>
      <c r="Z111" s="34">
        <v>26</v>
      </c>
      <c r="AA111" s="25">
        <v>7</v>
      </c>
      <c r="AB111" s="25">
        <v>150</v>
      </c>
      <c r="AC111" s="25" t="s">
        <v>143</v>
      </c>
      <c r="AD111" s="25">
        <v>5</v>
      </c>
      <c r="AG111" s="26"/>
    </row>
    <row r="112" spans="1:36">
      <c r="A112" s="25" t="s">
        <v>170</v>
      </c>
      <c r="B112" s="26" t="s">
        <v>108</v>
      </c>
      <c r="C112" s="27">
        <v>41191</v>
      </c>
      <c r="D112" s="25">
        <v>2012</v>
      </c>
      <c r="E112" s="28">
        <v>0.4548611111111111</v>
      </c>
      <c r="F112" s="28">
        <v>0.46388888888888885</v>
      </c>
      <c r="G112" s="28">
        <f t="shared" si="128"/>
        <v>9.0277777777777457E-3</v>
      </c>
      <c r="H112" s="29">
        <v>2</v>
      </c>
      <c r="I112" s="30">
        <v>2</v>
      </c>
      <c r="J112" s="30">
        <v>11</v>
      </c>
      <c r="K112" s="30">
        <v>11</v>
      </c>
      <c r="L112" s="31" t="s">
        <v>102</v>
      </c>
      <c r="M112" s="31" t="s">
        <v>133</v>
      </c>
      <c r="N112" s="25">
        <v>1</v>
      </c>
      <c r="O112" s="32">
        <f t="shared" ref="O112:O116" si="155">(P112*3.3)</f>
        <v>32.67</v>
      </c>
      <c r="P112" s="32">
        <v>9.9</v>
      </c>
      <c r="Q112" s="32">
        <f t="shared" si="137"/>
        <v>26.465999999999998</v>
      </c>
      <c r="R112" s="32">
        <v>8.02</v>
      </c>
      <c r="S112" s="32">
        <f t="shared" ref="S112:S116" si="156">MAX(O112,Q112,)</f>
        <v>32.67</v>
      </c>
      <c r="T112" s="33">
        <f t="shared" ref="T112:T116" si="157">MAX(P112,R112)</f>
        <v>9.9</v>
      </c>
      <c r="U112" s="32">
        <f t="shared" ref="U112:U116" si="158">AVERAGE(O112,Q112)</f>
        <v>29.567999999999998</v>
      </c>
      <c r="V112" s="32">
        <f t="shared" ref="V112:V116" si="159">AVERAGE(P112,R112)</f>
        <v>8.9600000000000009</v>
      </c>
      <c r="W112" s="30">
        <v>24.66001</v>
      </c>
      <c r="X112" s="30">
        <v>112.17645</v>
      </c>
      <c r="Y112" s="34">
        <f t="shared" ref="Y112:Y116" si="160">(Z112*1.8)+32</f>
        <v>78.800000000000011</v>
      </c>
      <c r="Z112" s="34">
        <v>26</v>
      </c>
      <c r="AA112" s="25">
        <v>7</v>
      </c>
      <c r="AB112" s="25">
        <v>150</v>
      </c>
      <c r="AC112" s="25" t="s">
        <v>124</v>
      </c>
      <c r="AD112" s="25">
        <v>2</v>
      </c>
      <c r="AG112" s="26"/>
    </row>
    <row r="113" spans="1:36">
      <c r="A113" s="25" t="s">
        <v>170</v>
      </c>
      <c r="B113" s="26" t="s">
        <v>108</v>
      </c>
      <c r="C113" s="27">
        <v>41191</v>
      </c>
      <c r="D113" s="25">
        <v>2012</v>
      </c>
      <c r="E113" s="28">
        <v>0.4548611111111111</v>
      </c>
      <c r="F113" s="28">
        <v>0.46388888888888885</v>
      </c>
      <c r="G113" s="28">
        <f t="shared" si="128"/>
        <v>9.0277777777777457E-3</v>
      </c>
      <c r="H113" s="29">
        <v>2</v>
      </c>
      <c r="I113" s="30">
        <v>2</v>
      </c>
      <c r="J113" s="30">
        <v>11</v>
      </c>
      <c r="K113" s="30">
        <v>11</v>
      </c>
      <c r="L113" s="31" t="s">
        <v>102</v>
      </c>
      <c r="M113" s="31" t="s">
        <v>133</v>
      </c>
      <c r="N113" s="25">
        <v>1</v>
      </c>
      <c r="O113" s="32">
        <f t="shared" si="155"/>
        <v>32.67</v>
      </c>
      <c r="P113" s="32">
        <v>9.9</v>
      </c>
      <c r="Q113" s="32">
        <f t="shared" si="137"/>
        <v>26.465999999999998</v>
      </c>
      <c r="R113" s="32">
        <v>8.02</v>
      </c>
      <c r="S113" s="32">
        <f t="shared" si="156"/>
        <v>32.67</v>
      </c>
      <c r="T113" s="33">
        <f t="shared" si="157"/>
        <v>9.9</v>
      </c>
      <c r="U113" s="32">
        <f t="shared" si="158"/>
        <v>29.567999999999998</v>
      </c>
      <c r="V113" s="32">
        <f t="shared" si="159"/>
        <v>8.9600000000000009</v>
      </c>
      <c r="W113" s="30">
        <v>24.66001</v>
      </c>
      <c r="X113" s="30">
        <v>112.17645</v>
      </c>
      <c r="Y113" s="34">
        <f t="shared" si="160"/>
        <v>78.800000000000011</v>
      </c>
      <c r="Z113" s="34">
        <v>26</v>
      </c>
      <c r="AA113" s="25">
        <v>7</v>
      </c>
      <c r="AB113" s="25">
        <v>150</v>
      </c>
      <c r="AC113" s="25" t="s">
        <v>125</v>
      </c>
      <c r="AD113" s="25">
        <v>5</v>
      </c>
      <c r="AG113" s="26"/>
    </row>
    <row r="114" spans="1:36">
      <c r="A114" s="25" t="s">
        <v>170</v>
      </c>
      <c r="B114" s="26" t="s">
        <v>108</v>
      </c>
      <c r="C114" s="27">
        <v>41191</v>
      </c>
      <c r="D114" s="25">
        <v>2012</v>
      </c>
      <c r="E114" s="28">
        <v>0.4548611111111111</v>
      </c>
      <c r="F114" s="28">
        <v>0.46388888888888885</v>
      </c>
      <c r="G114" s="28">
        <f t="shared" si="128"/>
        <v>9.0277777777777457E-3</v>
      </c>
      <c r="H114" s="29">
        <v>2</v>
      </c>
      <c r="I114" s="30">
        <v>2</v>
      </c>
      <c r="J114" s="30">
        <v>11</v>
      </c>
      <c r="K114" s="30">
        <v>11</v>
      </c>
      <c r="L114" s="31" t="s">
        <v>102</v>
      </c>
      <c r="M114" s="31" t="s">
        <v>133</v>
      </c>
      <c r="N114" s="25">
        <v>1</v>
      </c>
      <c r="O114" s="32">
        <f t="shared" si="155"/>
        <v>32.67</v>
      </c>
      <c r="P114" s="32">
        <v>9.9</v>
      </c>
      <c r="Q114" s="32">
        <f t="shared" si="137"/>
        <v>26.465999999999998</v>
      </c>
      <c r="R114" s="32">
        <v>8.02</v>
      </c>
      <c r="S114" s="32">
        <f t="shared" si="156"/>
        <v>32.67</v>
      </c>
      <c r="T114" s="33">
        <f t="shared" si="157"/>
        <v>9.9</v>
      </c>
      <c r="U114" s="32">
        <f t="shared" si="158"/>
        <v>29.567999999999998</v>
      </c>
      <c r="V114" s="32">
        <f t="shared" si="159"/>
        <v>8.9600000000000009</v>
      </c>
      <c r="W114" s="30">
        <v>24.66001</v>
      </c>
      <c r="X114" s="30">
        <v>112.17645</v>
      </c>
      <c r="Y114" s="34">
        <f t="shared" si="160"/>
        <v>78.800000000000011</v>
      </c>
      <c r="Z114" s="34">
        <v>26</v>
      </c>
      <c r="AA114" s="25">
        <v>7</v>
      </c>
      <c r="AB114" s="25">
        <v>150</v>
      </c>
      <c r="AC114" s="25" t="s">
        <v>96</v>
      </c>
      <c r="AD114" s="25">
        <v>45</v>
      </c>
      <c r="AG114" s="26"/>
    </row>
    <row r="115" spans="1:36">
      <c r="A115" s="25" t="s">
        <v>170</v>
      </c>
      <c r="B115" s="26" t="s">
        <v>108</v>
      </c>
      <c r="C115" s="27">
        <v>41191</v>
      </c>
      <c r="D115" s="25">
        <v>2012</v>
      </c>
      <c r="E115" s="28">
        <v>0.4548611111111111</v>
      </c>
      <c r="F115" s="28">
        <v>0.46388888888888885</v>
      </c>
      <c r="G115" s="28">
        <f t="shared" si="128"/>
        <v>9.0277777777777457E-3</v>
      </c>
      <c r="H115" s="29">
        <v>2</v>
      </c>
      <c r="I115" s="30">
        <v>2</v>
      </c>
      <c r="J115" s="30">
        <v>11</v>
      </c>
      <c r="K115" s="30">
        <v>11</v>
      </c>
      <c r="L115" s="31" t="s">
        <v>102</v>
      </c>
      <c r="M115" s="31" t="s">
        <v>133</v>
      </c>
      <c r="N115" s="25">
        <v>1</v>
      </c>
      <c r="O115" s="32">
        <f t="shared" si="155"/>
        <v>32.67</v>
      </c>
      <c r="P115" s="32">
        <v>9.9</v>
      </c>
      <c r="Q115" s="32">
        <f t="shared" si="137"/>
        <v>26.465999999999998</v>
      </c>
      <c r="R115" s="32">
        <v>8.02</v>
      </c>
      <c r="S115" s="32">
        <f t="shared" si="156"/>
        <v>32.67</v>
      </c>
      <c r="T115" s="33">
        <f t="shared" si="157"/>
        <v>9.9</v>
      </c>
      <c r="U115" s="32">
        <f t="shared" si="158"/>
        <v>29.567999999999998</v>
      </c>
      <c r="V115" s="32">
        <f t="shared" si="159"/>
        <v>8.9600000000000009</v>
      </c>
      <c r="W115" s="30">
        <v>24.66001</v>
      </c>
      <c r="X115" s="30">
        <v>112.17645</v>
      </c>
      <c r="Y115" s="34">
        <f t="shared" si="160"/>
        <v>78.800000000000011</v>
      </c>
      <c r="Z115" s="34">
        <v>26</v>
      </c>
      <c r="AA115" s="25">
        <v>7</v>
      </c>
      <c r="AB115" s="25">
        <v>150</v>
      </c>
      <c r="AC115" s="25" t="s">
        <v>146</v>
      </c>
      <c r="AD115" s="25">
        <v>21</v>
      </c>
      <c r="AG115" s="26"/>
    </row>
    <row r="116" spans="1:36">
      <c r="A116" s="25" t="s">
        <v>171</v>
      </c>
      <c r="B116" s="26" t="s">
        <v>141</v>
      </c>
      <c r="C116" s="27">
        <v>41191</v>
      </c>
      <c r="D116" s="25">
        <v>2012</v>
      </c>
      <c r="E116" s="28">
        <v>0.45555555555555555</v>
      </c>
      <c r="F116" s="28">
        <v>0.46527777777777773</v>
      </c>
      <c r="G116" s="28">
        <f t="shared" si="128"/>
        <v>9.7222222222221877E-3</v>
      </c>
      <c r="H116" s="29">
        <v>2</v>
      </c>
      <c r="I116" s="30">
        <v>2</v>
      </c>
      <c r="J116" s="30">
        <v>12</v>
      </c>
      <c r="K116" s="30">
        <v>12</v>
      </c>
      <c r="L116" s="31" t="s">
        <v>102</v>
      </c>
      <c r="M116" s="31" t="s">
        <v>133</v>
      </c>
      <c r="N116" s="25">
        <v>1</v>
      </c>
      <c r="O116" s="32">
        <f t="shared" si="155"/>
        <v>33</v>
      </c>
      <c r="P116" s="32">
        <v>10</v>
      </c>
      <c r="Q116" s="32">
        <f t="shared" si="137"/>
        <v>30.029999999999998</v>
      </c>
      <c r="R116" s="32">
        <v>9.1</v>
      </c>
      <c r="S116" s="32">
        <f t="shared" si="156"/>
        <v>33</v>
      </c>
      <c r="T116" s="33">
        <f t="shared" si="157"/>
        <v>10</v>
      </c>
      <c r="U116" s="32">
        <f t="shared" si="158"/>
        <v>31.515000000000001</v>
      </c>
      <c r="V116" s="32">
        <f t="shared" si="159"/>
        <v>9.5500000000000007</v>
      </c>
      <c r="W116" s="30">
        <v>24.66001</v>
      </c>
      <c r="X116" s="30">
        <v>112.17645</v>
      </c>
      <c r="Y116" s="34">
        <f t="shared" si="160"/>
        <v>78.800000000000011</v>
      </c>
      <c r="Z116" s="34">
        <v>26</v>
      </c>
      <c r="AA116" s="25">
        <v>7</v>
      </c>
      <c r="AB116" s="25">
        <v>0</v>
      </c>
      <c r="AC116" s="25" t="s">
        <v>29</v>
      </c>
      <c r="AD116" s="25">
        <v>2</v>
      </c>
      <c r="AG116" s="26"/>
      <c r="AH116" s="44" t="s">
        <v>196</v>
      </c>
      <c r="AI116" s="25">
        <v>20</v>
      </c>
      <c r="AJ116" s="47">
        <v>10</v>
      </c>
    </row>
    <row r="117" spans="1:36">
      <c r="A117" s="25" t="s">
        <v>171</v>
      </c>
      <c r="B117" s="26" t="s">
        <v>141</v>
      </c>
      <c r="C117" s="27">
        <v>41191</v>
      </c>
      <c r="D117" s="25">
        <v>2012</v>
      </c>
      <c r="E117" s="28">
        <v>0.45555555555555555</v>
      </c>
      <c r="F117" s="28">
        <v>0.46527777777777773</v>
      </c>
      <c r="G117" s="28">
        <f t="shared" si="128"/>
        <v>9.7222222222221877E-3</v>
      </c>
      <c r="H117" s="29">
        <v>2</v>
      </c>
      <c r="I117" s="30">
        <v>2</v>
      </c>
      <c r="J117" s="30">
        <v>12</v>
      </c>
      <c r="K117" s="30">
        <v>12</v>
      </c>
      <c r="L117" s="31" t="s">
        <v>102</v>
      </c>
      <c r="M117" s="31" t="s">
        <v>133</v>
      </c>
      <c r="N117" s="25">
        <v>1</v>
      </c>
      <c r="O117" s="32">
        <f t="shared" ref="O117:O122" si="161">(P117*3.3)</f>
        <v>33</v>
      </c>
      <c r="P117" s="32">
        <v>10</v>
      </c>
      <c r="Q117" s="32">
        <f t="shared" si="137"/>
        <v>30.029999999999998</v>
      </c>
      <c r="R117" s="32">
        <v>9.1</v>
      </c>
      <c r="S117" s="32">
        <f t="shared" ref="S117:S122" si="162">MAX(O117,Q117,)</f>
        <v>33</v>
      </c>
      <c r="T117" s="33">
        <f t="shared" ref="T117:T122" si="163">MAX(P117,R117)</f>
        <v>10</v>
      </c>
      <c r="U117" s="32">
        <f t="shared" ref="U117:U122" si="164">AVERAGE(O117,Q117)</f>
        <v>31.515000000000001</v>
      </c>
      <c r="V117" s="32">
        <f t="shared" ref="V117:V122" si="165">AVERAGE(P117,R117)</f>
        <v>9.5500000000000007</v>
      </c>
      <c r="W117" s="30">
        <v>24.66001</v>
      </c>
      <c r="X117" s="30">
        <v>112.17645</v>
      </c>
      <c r="Y117" s="34">
        <f t="shared" ref="Y117:Y122" si="166">(Z117*1.8)+32</f>
        <v>78.800000000000011</v>
      </c>
      <c r="Z117" s="34">
        <v>26</v>
      </c>
      <c r="AA117" s="25">
        <v>7</v>
      </c>
      <c r="AB117" s="25">
        <v>0</v>
      </c>
      <c r="AC117" s="25" t="s">
        <v>143</v>
      </c>
      <c r="AD117" s="25">
        <v>23</v>
      </c>
      <c r="AG117" s="26"/>
      <c r="AH117" s="44" t="s">
        <v>196</v>
      </c>
      <c r="AI117" s="25">
        <v>18</v>
      </c>
      <c r="AJ117" s="47">
        <v>10</v>
      </c>
    </row>
    <row r="118" spans="1:36">
      <c r="A118" s="25" t="s">
        <v>171</v>
      </c>
      <c r="B118" s="26" t="s">
        <v>141</v>
      </c>
      <c r="C118" s="27">
        <v>41191</v>
      </c>
      <c r="D118" s="25">
        <v>2012</v>
      </c>
      <c r="E118" s="28">
        <v>0.45555555555555555</v>
      </c>
      <c r="F118" s="28">
        <v>0.46527777777777773</v>
      </c>
      <c r="G118" s="28">
        <f t="shared" si="128"/>
        <v>9.7222222222221877E-3</v>
      </c>
      <c r="H118" s="29">
        <v>2</v>
      </c>
      <c r="I118" s="30">
        <v>2</v>
      </c>
      <c r="J118" s="30">
        <v>12</v>
      </c>
      <c r="K118" s="30">
        <v>12</v>
      </c>
      <c r="L118" s="31" t="s">
        <v>102</v>
      </c>
      <c r="M118" s="31" t="s">
        <v>133</v>
      </c>
      <c r="N118" s="25">
        <v>1</v>
      </c>
      <c r="O118" s="32">
        <f t="shared" si="161"/>
        <v>33</v>
      </c>
      <c r="P118" s="32">
        <v>10</v>
      </c>
      <c r="Q118" s="32">
        <f t="shared" si="137"/>
        <v>30.029999999999998</v>
      </c>
      <c r="R118" s="32">
        <v>9.1</v>
      </c>
      <c r="S118" s="32">
        <f t="shared" si="162"/>
        <v>33</v>
      </c>
      <c r="T118" s="33">
        <f t="shared" si="163"/>
        <v>10</v>
      </c>
      <c r="U118" s="32">
        <f t="shared" si="164"/>
        <v>31.515000000000001</v>
      </c>
      <c r="V118" s="32">
        <f t="shared" si="165"/>
        <v>9.5500000000000007</v>
      </c>
      <c r="W118" s="30">
        <v>24.66001</v>
      </c>
      <c r="X118" s="30">
        <v>112.17645</v>
      </c>
      <c r="Y118" s="34">
        <f t="shared" si="166"/>
        <v>78.800000000000011</v>
      </c>
      <c r="Z118" s="34">
        <v>26</v>
      </c>
      <c r="AA118" s="25">
        <v>7</v>
      </c>
      <c r="AB118" s="25">
        <v>0</v>
      </c>
      <c r="AC118" s="25" t="s">
        <v>124</v>
      </c>
      <c r="AD118" s="25">
        <v>8</v>
      </c>
      <c r="AG118" s="26"/>
    </row>
    <row r="119" spans="1:36">
      <c r="A119" s="25" t="s">
        <v>171</v>
      </c>
      <c r="B119" s="26" t="s">
        <v>141</v>
      </c>
      <c r="C119" s="27">
        <v>41191</v>
      </c>
      <c r="D119" s="25">
        <v>2012</v>
      </c>
      <c r="E119" s="28">
        <v>0.45555555555555555</v>
      </c>
      <c r="F119" s="28">
        <v>0.46527777777777773</v>
      </c>
      <c r="G119" s="28">
        <f t="shared" si="128"/>
        <v>9.7222222222221877E-3</v>
      </c>
      <c r="H119" s="29">
        <v>2</v>
      </c>
      <c r="I119" s="30">
        <v>2</v>
      </c>
      <c r="J119" s="30">
        <v>12</v>
      </c>
      <c r="K119" s="30">
        <v>12</v>
      </c>
      <c r="L119" s="31" t="s">
        <v>102</v>
      </c>
      <c r="M119" s="31" t="s">
        <v>133</v>
      </c>
      <c r="N119" s="25">
        <v>1</v>
      </c>
      <c r="O119" s="32">
        <f t="shared" si="161"/>
        <v>33</v>
      </c>
      <c r="P119" s="32">
        <v>10</v>
      </c>
      <c r="Q119" s="32">
        <f t="shared" si="137"/>
        <v>30.029999999999998</v>
      </c>
      <c r="R119" s="32">
        <v>9.1</v>
      </c>
      <c r="S119" s="32">
        <f t="shared" si="162"/>
        <v>33</v>
      </c>
      <c r="T119" s="33">
        <f t="shared" si="163"/>
        <v>10</v>
      </c>
      <c r="U119" s="32">
        <f t="shared" si="164"/>
        <v>31.515000000000001</v>
      </c>
      <c r="V119" s="32">
        <f t="shared" si="165"/>
        <v>9.5500000000000007</v>
      </c>
      <c r="W119" s="30">
        <v>24.66001</v>
      </c>
      <c r="X119" s="30">
        <v>112.17645</v>
      </c>
      <c r="Y119" s="34">
        <f t="shared" si="166"/>
        <v>78.800000000000011</v>
      </c>
      <c r="Z119" s="34">
        <v>26</v>
      </c>
      <c r="AA119" s="25">
        <v>7</v>
      </c>
      <c r="AB119" s="25">
        <v>0</v>
      </c>
      <c r="AC119" s="25" t="s">
        <v>125</v>
      </c>
      <c r="AD119" s="25">
        <v>5</v>
      </c>
      <c r="AG119" s="26"/>
    </row>
    <row r="120" spans="1:36">
      <c r="A120" s="25" t="s">
        <v>171</v>
      </c>
      <c r="B120" s="26" t="s">
        <v>141</v>
      </c>
      <c r="C120" s="27">
        <v>41191</v>
      </c>
      <c r="D120" s="25">
        <v>2012</v>
      </c>
      <c r="E120" s="28">
        <v>0.45555555555555555</v>
      </c>
      <c r="F120" s="28">
        <v>0.46527777777777773</v>
      </c>
      <c r="G120" s="28">
        <f t="shared" si="128"/>
        <v>9.7222222222221877E-3</v>
      </c>
      <c r="H120" s="29">
        <v>2</v>
      </c>
      <c r="I120" s="30">
        <v>2</v>
      </c>
      <c r="J120" s="30">
        <v>12</v>
      </c>
      <c r="K120" s="30">
        <v>12</v>
      </c>
      <c r="L120" s="31" t="s">
        <v>102</v>
      </c>
      <c r="M120" s="31" t="s">
        <v>133</v>
      </c>
      <c r="N120" s="25">
        <v>1</v>
      </c>
      <c r="O120" s="32">
        <f t="shared" si="161"/>
        <v>33</v>
      </c>
      <c r="P120" s="32">
        <v>10</v>
      </c>
      <c r="Q120" s="32">
        <f t="shared" si="137"/>
        <v>30.029999999999998</v>
      </c>
      <c r="R120" s="32">
        <v>9.1</v>
      </c>
      <c r="S120" s="32">
        <f t="shared" si="162"/>
        <v>33</v>
      </c>
      <c r="T120" s="33">
        <f t="shared" si="163"/>
        <v>10</v>
      </c>
      <c r="U120" s="32">
        <f t="shared" si="164"/>
        <v>31.515000000000001</v>
      </c>
      <c r="V120" s="32">
        <f t="shared" si="165"/>
        <v>9.5500000000000007</v>
      </c>
      <c r="W120" s="30">
        <v>24.66001</v>
      </c>
      <c r="X120" s="30">
        <v>112.17645</v>
      </c>
      <c r="Y120" s="34">
        <f t="shared" si="166"/>
        <v>78.800000000000011</v>
      </c>
      <c r="Z120" s="34">
        <v>26</v>
      </c>
      <c r="AA120" s="25">
        <v>7</v>
      </c>
      <c r="AB120" s="25">
        <v>0</v>
      </c>
      <c r="AC120" s="25" t="s">
        <v>96</v>
      </c>
      <c r="AD120" s="25">
        <v>40</v>
      </c>
      <c r="AG120" s="26"/>
    </row>
    <row r="121" spans="1:36">
      <c r="A121" s="25" t="s">
        <v>171</v>
      </c>
      <c r="B121" s="26" t="s">
        <v>141</v>
      </c>
      <c r="C121" s="27">
        <v>41191</v>
      </c>
      <c r="D121" s="25">
        <v>2012</v>
      </c>
      <c r="E121" s="28">
        <v>0.45555555555555555</v>
      </c>
      <c r="F121" s="28">
        <v>0.46527777777777773</v>
      </c>
      <c r="G121" s="28">
        <f t="shared" si="128"/>
        <v>9.7222222222221877E-3</v>
      </c>
      <c r="H121" s="29">
        <v>2</v>
      </c>
      <c r="I121" s="30">
        <v>2</v>
      </c>
      <c r="J121" s="30">
        <v>12</v>
      </c>
      <c r="K121" s="30">
        <v>12</v>
      </c>
      <c r="L121" s="31" t="s">
        <v>102</v>
      </c>
      <c r="M121" s="31" t="s">
        <v>133</v>
      </c>
      <c r="N121" s="25">
        <v>1</v>
      </c>
      <c r="O121" s="32">
        <f t="shared" si="161"/>
        <v>33</v>
      </c>
      <c r="P121" s="32">
        <v>10</v>
      </c>
      <c r="Q121" s="32">
        <f t="shared" si="137"/>
        <v>30.029999999999998</v>
      </c>
      <c r="R121" s="32">
        <v>9.1</v>
      </c>
      <c r="S121" s="32">
        <f t="shared" si="162"/>
        <v>33</v>
      </c>
      <c r="T121" s="33">
        <f t="shared" si="163"/>
        <v>10</v>
      </c>
      <c r="U121" s="32">
        <f t="shared" si="164"/>
        <v>31.515000000000001</v>
      </c>
      <c r="V121" s="32">
        <f t="shared" si="165"/>
        <v>9.5500000000000007</v>
      </c>
      <c r="W121" s="30">
        <v>24.66001</v>
      </c>
      <c r="X121" s="30">
        <v>112.17645</v>
      </c>
      <c r="Y121" s="34">
        <f t="shared" si="166"/>
        <v>78.800000000000011</v>
      </c>
      <c r="Z121" s="34">
        <v>26</v>
      </c>
      <c r="AA121" s="25">
        <v>7</v>
      </c>
      <c r="AB121" s="25">
        <v>0</v>
      </c>
      <c r="AC121" s="25" t="s">
        <v>146</v>
      </c>
      <c r="AD121" s="25">
        <v>20</v>
      </c>
      <c r="AG121" s="26"/>
    </row>
    <row r="122" spans="1:36">
      <c r="A122" s="25" t="s">
        <v>172</v>
      </c>
      <c r="B122" s="26" t="s">
        <v>100</v>
      </c>
      <c r="C122" s="27">
        <v>41191</v>
      </c>
      <c r="D122" s="25">
        <v>2012</v>
      </c>
      <c r="E122" s="28">
        <v>0.44722222222222219</v>
      </c>
      <c r="F122" s="28">
        <v>0.45208333333333334</v>
      </c>
      <c r="G122" s="28">
        <f t="shared" si="128"/>
        <v>4.8611111111111494E-3</v>
      </c>
      <c r="H122" s="29">
        <v>2</v>
      </c>
      <c r="I122" s="30">
        <v>2</v>
      </c>
      <c r="J122" s="30">
        <v>13</v>
      </c>
      <c r="K122" s="30">
        <v>13</v>
      </c>
      <c r="L122" s="31" t="s">
        <v>102</v>
      </c>
      <c r="M122" s="31" t="s">
        <v>133</v>
      </c>
      <c r="N122" s="25">
        <v>1</v>
      </c>
      <c r="O122" s="32">
        <f t="shared" si="161"/>
        <v>27.059999999999995</v>
      </c>
      <c r="P122" s="32">
        <v>8.1999999999999993</v>
      </c>
      <c r="Q122" s="32">
        <f t="shared" si="137"/>
        <v>23.099999999999998</v>
      </c>
      <c r="R122" s="32">
        <v>7</v>
      </c>
      <c r="S122" s="32">
        <f t="shared" si="162"/>
        <v>27.059999999999995</v>
      </c>
      <c r="T122" s="33">
        <f t="shared" si="163"/>
        <v>8.1999999999999993</v>
      </c>
      <c r="U122" s="32">
        <f t="shared" si="164"/>
        <v>25.08</v>
      </c>
      <c r="V122" s="32">
        <f t="shared" si="165"/>
        <v>7.6</v>
      </c>
      <c r="W122" s="30">
        <v>24.659610000000001</v>
      </c>
      <c r="X122" s="30">
        <v>112.17523</v>
      </c>
      <c r="Y122" s="34">
        <f t="shared" si="166"/>
        <v>78.800000000000011</v>
      </c>
      <c r="Z122" s="34">
        <v>26</v>
      </c>
      <c r="AA122" s="25">
        <v>7</v>
      </c>
      <c r="AB122" s="25">
        <v>150</v>
      </c>
      <c r="AC122" s="25" t="s">
        <v>29</v>
      </c>
      <c r="AD122" s="25">
        <v>1</v>
      </c>
      <c r="AG122" s="26"/>
      <c r="AH122" s="44" t="s">
        <v>196</v>
      </c>
      <c r="AI122" s="25">
        <v>10</v>
      </c>
      <c r="AJ122" s="47">
        <v>8.1999999999999993</v>
      </c>
    </row>
    <row r="123" spans="1:36">
      <c r="A123" s="25" t="s">
        <v>172</v>
      </c>
      <c r="B123" s="26" t="s">
        <v>100</v>
      </c>
      <c r="C123" s="27">
        <v>41191</v>
      </c>
      <c r="D123" s="25">
        <v>2012</v>
      </c>
      <c r="E123" s="28">
        <v>0.44722222222222219</v>
      </c>
      <c r="F123" s="28">
        <v>0.45208333333333334</v>
      </c>
      <c r="G123" s="28">
        <f t="shared" si="128"/>
        <v>4.8611111111111494E-3</v>
      </c>
      <c r="H123" s="29">
        <v>2</v>
      </c>
      <c r="I123" s="30">
        <v>2</v>
      </c>
      <c r="J123" s="30">
        <v>13</v>
      </c>
      <c r="K123" s="30">
        <v>13</v>
      </c>
      <c r="L123" s="31" t="s">
        <v>102</v>
      </c>
      <c r="M123" s="31" t="s">
        <v>133</v>
      </c>
      <c r="N123" s="25">
        <v>1</v>
      </c>
      <c r="O123" s="32">
        <f t="shared" ref="O123:O129" si="167">(P123*3.3)</f>
        <v>27.059999999999995</v>
      </c>
      <c r="P123" s="32">
        <v>8.1999999999999993</v>
      </c>
      <c r="Q123" s="32">
        <f t="shared" si="137"/>
        <v>23.099999999999998</v>
      </c>
      <c r="R123" s="32">
        <v>7</v>
      </c>
      <c r="S123" s="32">
        <f t="shared" ref="S123:S129" si="168">MAX(O123,Q123,)</f>
        <v>27.059999999999995</v>
      </c>
      <c r="T123" s="33">
        <f t="shared" ref="T123:T129" si="169">MAX(P123,R123)</f>
        <v>8.1999999999999993</v>
      </c>
      <c r="U123" s="32">
        <f t="shared" ref="U123:U129" si="170">AVERAGE(O123,Q123)</f>
        <v>25.08</v>
      </c>
      <c r="V123" s="32">
        <f t="shared" ref="V123:V129" si="171">AVERAGE(P123,R123)</f>
        <v>7.6</v>
      </c>
      <c r="W123" s="30">
        <v>24.659610000000001</v>
      </c>
      <c r="X123" s="30">
        <v>112.17523</v>
      </c>
      <c r="Y123" s="34">
        <f t="shared" ref="Y123:Y129" si="172">(Z123*1.8)+32</f>
        <v>78.800000000000011</v>
      </c>
      <c r="Z123" s="34">
        <v>26</v>
      </c>
      <c r="AA123" s="25">
        <v>7</v>
      </c>
      <c r="AB123" s="25">
        <v>150</v>
      </c>
      <c r="AC123" s="25" t="s">
        <v>143</v>
      </c>
      <c r="AD123" s="25">
        <v>3</v>
      </c>
      <c r="AG123" s="26"/>
    </row>
    <row r="124" spans="1:36">
      <c r="A124" s="25" t="s">
        <v>172</v>
      </c>
      <c r="B124" s="26" t="s">
        <v>100</v>
      </c>
      <c r="C124" s="27">
        <v>41191</v>
      </c>
      <c r="D124" s="25">
        <v>2012</v>
      </c>
      <c r="E124" s="28">
        <v>0.44722222222222219</v>
      </c>
      <c r="F124" s="28">
        <v>0.45208333333333334</v>
      </c>
      <c r="G124" s="28">
        <f t="shared" si="128"/>
        <v>4.8611111111111494E-3</v>
      </c>
      <c r="H124" s="29">
        <v>2</v>
      </c>
      <c r="I124" s="30">
        <v>2</v>
      </c>
      <c r="J124" s="30">
        <v>13</v>
      </c>
      <c r="K124" s="30">
        <v>13</v>
      </c>
      <c r="L124" s="31" t="s">
        <v>102</v>
      </c>
      <c r="M124" s="31" t="s">
        <v>133</v>
      </c>
      <c r="N124" s="25">
        <v>1</v>
      </c>
      <c r="O124" s="32">
        <f t="shared" si="167"/>
        <v>27.059999999999995</v>
      </c>
      <c r="P124" s="32">
        <v>8.1999999999999993</v>
      </c>
      <c r="Q124" s="32">
        <f t="shared" si="137"/>
        <v>23.099999999999998</v>
      </c>
      <c r="R124" s="32">
        <v>7</v>
      </c>
      <c r="S124" s="32">
        <f t="shared" si="168"/>
        <v>27.059999999999995</v>
      </c>
      <c r="T124" s="33">
        <f t="shared" si="169"/>
        <v>8.1999999999999993</v>
      </c>
      <c r="U124" s="32">
        <f t="shared" si="170"/>
        <v>25.08</v>
      </c>
      <c r="V124" s="32">
        <f t="shared" si="171"/>
        <v>7.6</v>
      </c>
      <c r="W124" s="30">
        <v>24.659610000000001</v>
      </c>
      <c r="X124" s="30">
        <v>112.17523</v>
      </c>
      <c r="Y124" s="34">
        <f t="shared" si="172"/>
        <v>78.800000000000011</v>
      </c>
      <c r="Z124" s="34">
        <v>26</v>
      </c>
      <c r="AA124" s="25">
        <v>7</v>
      </c>
      <c r="AB124" s="25">
        <v>150</v>
      </c>
      <c r="AC124" s="25" t="s">
        <v>124</v>
      </c>
      <c r="AD124" s="25">
        <v>2</v>
      </c>
      <c r="AG124" s="26"/>
    </row>
    <row r="125" spans="1:36">
      <c r="A125" s="25" t="s">
        <v>172</v>
      </c>
      <c r="B125" s="26" t="s">
        <v>100</v>
      </c>
      <c r="C125" s="27">
        <v>41191</v>
      </c>
      <c r="D125" s="25">
        <v>2012</v>
      </c>
      <c r="E125" s="28">
        <v>0.44722222222222219</v>
      </c>
      <c r="F125" s="28">
        <v>0.45208333333333334</v>
      </c>
      <c r="G125" s="28">
        <f t="shared" si="128"/>
        <v>4.8611111111111494E-3</v>
      </c>
      <c r="H125" s="29">
        <v>2</v>
      </c>
      <c r="I125" s="30">
        <v>2</v>
      </c>
      <c r="J125" s="30">
        <v>13</v>
      </c>
      <c r="K125" s="30">
        <v>13</v>
      </c>
      <c r="L125" s="31" t="s">
        <v>102</v>
      </c>
      <c r="M125" s="31" t="s">
        <v>133</v>
      </c>
      <c r="N125" s="25">
        <v>1</v>
      </c>
      <c r="O125" s="32">
        <f t="shared" si="167"/>
        <v>27.059999999999995</v>
      </c>
      <c r="P125" s="32">
        <v>8.1999999999999993</v>
      </c>
      <c r="Q125" s="32">
        <f t="shared" si="137"/>
        <v>23.099999999999998</v>
      </c>
      <c r="R125" s="32">
        <v>7</v>
      </c>
      <c r="S125" s="32">
        <f t="shared" si="168"/>
        <v>27.059999999999995</v>
      </c>
      <c r="T125" s="33">
        <f t="shared" si="169"/>
        <v>8.1999999999999993</v>
      </c>
      <c r="U125" s="32">
        <f t="shared" si="170"/>
        <v>25.08</v>
      </c>
      <c r="V125" s="32">
        <f t="shared" si="171"/>
        <v>7.6</v>
      </c>
      <c r="W125" s="30">
        <v>24.659610000000001</v>
      </c>
      <c r="X125" s="30">
        <v>112.17523</v>
      </c>
      <c r="Y125" s="34">
        <f t="shared" si="172"/>
        <v>78.800000000000011</v>
      </c>
      <c r="Z125" s="34">
        <v>26</v>
      </c>
      <c r="AA125" s="25">
        <v>7</v>
      </c>
      <c r="AB125" s="25">
        <v>150</v>
      </c>
      <c r="AC125" s="25" t="s">
        <v>150</v>
      </c>
      <c r="AD125" s="25">
        <v>1</v>
      </c>
      <c r="AG125" s="26"/>
    </row>
    <row r="126" spans="1:36">
      <c r="A126" s="25" t="s">
        <v>172</v>
      </c>
      <c r="B126" s="26" t="s">
        <v>100</v>
      </c>
      <c r="C126" s="27">
        <v>41191</v>
      </c>
      <c r="D126" s="25">
        <v>2012</v>
      </c>
      <c r="E126" s="28">
        <v>0.44722222222222219</v>
      </c>
      <c r="F126" s="28">
        <v>0.45208333333333334</v>
      </c>
      <c r="G126" s="28">
        <f t="shared" si="128"/>
        <v>4.8611111111111494E-3</v>
      </c>
      <c r="H126" s="29">
        <v>2</v>
      </c>
      <c r="I126" s="30">
        <v>2</v>
      </c>
      <c r="J126" s="30">
        <v>13</v>
      </c>
      <c r="K126" s="30">
        <v>13</v>
      </c>
      <c r="L126" s="31" t="s">
        <v>102</v>
      </c>
      <c r="M126" s="31" t="s">
        <v>133</v>
      </c>
      <c r="N126" s="25">
        <v>1</v>
      </c>
      <c r="O126" s="32">
        <f t="shared" si="167"/>
        <v>27.059999999999995</v>
      </c>
      <c r="P126" s="32">
        <v>8.1999999999999993</v>
      </c>
      <c r="Q126" s="32">
        <f t="shared" si="137"/>
        <v>23.099999999999998</v>
      </c>
      <c r="R126" s="32">
        <v>7</v>
      </c>
      <c r="S126" s="32">
        <f t="shared" si="168"/>
        <v>27.059999999999995</v>
      </c>
      <c r="T126" s="33">
        <f t="shared" si="169"/>
        <v>8.1999999999999993</v>
      </c>
      <c r="U126" s="32">
        <f t="shared" si="170"/>
        <v>25.08</v>
      </c>
      <c r="V126" s="32">
        <f t="shared" si="171"/>
        <v>7.6</v>
      </c>
      <c r="W126" s="30">
        <v>24.659610000000001</v>
      </c>
      <c r="X126" s="30">
        <v>112.17523</v>
      </c>
      <c r="Y126" s="34">
        <f t="shared" si="172"/>
        <v>78.800000000000011</v>
      </c>
      <c r="Z126" s="34">
        <v>26</v>
      </c>
      <c r="AA126" s="25">
        <v>7</v>
      </c>
      <c r="AB126" s="25">
        <v>150</v>
      </c>
      <c r="AC126" s="25" t="s">
        <v>96</v>
      </c>
      <c r="AD126" s="25">
        <v>23</v>
      </c>
      <c r="AE126" s="25">
        <v>30</v>
      </c>
    </row>
    <row r="127" spans="1:36">
      <c r="A127" s="25" t="s">
        <v>172</v>
      </c>
      <c r="B127" s="26" t="s">
        <v>100</v>
      </c>
      <c r="C127" s="27">
        <v>41191</v>
      </c>
      <c r="D127" s="25">
        <v>2012</v>
      </c>
      <c r="E127" s="28">
        <v>0.44722222222222219</v>
      </c>
      <c r="F127" s="28">
        <v>0.45208333333333334</v>
      </c>
      <c r="G127" s="28">
        <f t="shared" si="128"/>
        <v>4.8611111111111494E-3</v>
      </c>
      <c r="H127" s="29">
        <v>2</v>
      </c>
      <c r="I127" s="30">
        <v>2</v>
      </c>
      <c r="J127" s="30">
        <v>13</v>
      </c>
      <c r="K127" s="30">
        <v>13</v>
      </c>
      <c r="L127" s="31" t="s">
        <v>102</v>
      </c>
      <c r="M127" s="31" t="s">
        <v>133</v>
      </c>
      <c r="N127" s="25">
        <v>1</v>
      </c>
      <c r="O127" s="32">
        <f t="shared" si="167"/>
        <v>27.059999999999995</v>
      </c>
      <c r="P127" s="32">
        <v>8.1999999999999993</v>
      </c>
      <c r="Q127" s="32">
        <f t="shared" si="137"/>
        <v>23.099999999999998</v>
      </c>
      <c r="R127" s="32">
        <v>7</v>
      </c>
      <c r="S127" s="32">
        <f t="shared" si="168"/>
        <v>27.059999999999995</v>
      </c>
      <c r="T127" s="33">
        <f t="shared" si="169"/>
        <v>8.1999999999999993</v>
      </c>
      <c r="U127" s="32">
        <f t="shared" si="170"/>
        <v>25.08</v>
      </c>
      <c r="V127" s="32">
        <f t="shared" si="171"/>
        <v>7.6</v>
      </c>
      <c r="W127" s="30">
        <v>24.659610000000001</v>
      </c>
      <c r="X127" s="30">
        <v>112.17523</v>
      </c>
      <c r="Y127" s="34">
        <f t="shared" si="172"/>
        <v>78.800000000000011</v>
      </c>
      <c r="Z127" s="34">
        <v>26</v>
      </c>
      <c r="AA127" s="25">
        <v>7</v>
      </c>
      <c r="AB127" s="25">
        <v>150</v>
      </c>
      <c r="AC127" s="25" t="s">
        <v>144</v>
      </c>
      <c r="AD127" s="25">
        <v>30</v>
      </c>
    </row>
    <row r="128" spans="1:36">
      <c r="A128" s="25" t="s">
        <v>172</v>
      </c>
      <c r="B128" s="26" t="s">
        <v>100</v>
      </c>
      <c r="C128" s="27">
        <v>41191</v>
      </c>
      <c r="D128" s="25">
        <v>2012</v>
      </c>
      <c r="E128" s="28">
        <v>0.44722222222222219</v>
      </c>
      <c r="F128" s="28">
        <v>0.45208333333333334</v>
      </c>
      <c r="G128" s="28">
        <f t="shared" si="128"/>
        <v>4.8611111111111494E-3</v>
      </c>
      <c r="H128" s="29">
        <v>2</v>
      </c>
      <c r="I128" s="30">
        <v>2</v>
      </c>
      <c r="J128" s="30">
        <v>13</v>
      </c>
      <c r="K128" s="30">
        <v>13</v>
      </c>
      <c r="L128" s="31" t="s">
        <v>102</v>
      </c>
      <c r="M128" s="31" t="s">
        <v>133</v>
      </c>
      <c r="N128" s="25">
        <v>1</v>
      </c>
      <c r="O128" s="32">
        <f t="shared" si="167"/>
        <v>27.059999999999995</v>
      </c>
      <c r="P128" s="32">
        <v>8.1999999999999993</v>
      </c>
      <c r="Q128" s="32">
        <f t="shared" si="137"/>
        <v>23.099999999999998</v>
      </c>
      <c r="R128" s="32">
        <v>7</v>
      </c>
      <c r="S128" s="32">
        <f t="shared" si="168"/>
        <v>27.059999999999995</v>
      </c>
      <c r="T128" s="33">
        <f t="shared" si="169"/>
        <v>8.1999999999999993</v>
      </c>
      <c r="U128" s="32">
        <f t="shared" si="170"/>
        <v>25.08</v>
      </c>
      <c r="V128" s="32">
        <f t="shared" si="171"/>
        <v>7.6</v>
      </c>
      <c r="W128" s="30">
        <v>24.659610000000001</v>
      </c>
      <c r="X128" s="30">
        <v>112.17523</v>
      </c>
      <c r="Y128" s="34">
        <f t="shared" si="172"/>
        <v>78.800000000000011</v>
      </c>
      <c r="Z128" s="34">
        <v>26</v>
      </c>
      <c r="AA128" s="25">
        <v>7</v>
      </c>
      <c r="AB128" s="25">
        <v>150</v>
      </c>
      <c r="AC128" s="25" t="s">
        <v>146</v>
      </c>
      <c r="AD128" s="25">
        <v>11</v>
      </c>
      <c r="AH128" s="44" t="s">
        <v>196</v>
      </c>
      <c r="AI128" s="25">
        <v>13</v>
      </c>
    </row>
    <row r="129" spans="1:35">
      <c r="A129" s="25" t="s">
        <v>173</v>
      </c>
      <c r="B129" s="26" t="s">
        <v>107</v>
      </c>
      <c r="C129" s="27">
        <v>41191</v>
      </c>
      <c r="D129" s="25">
        <v>2012</v>
      </c>
      <c r="E129" s="28">
        <v>0.47152777777777777</v>
      </c>
      <c r="F129" s="28">
        <v>0.4770833333333333</v>
      </c>
      <c r="G129" s="28">
        <f t="shared" si="128"/>
        <v>5.5555555555555358E-3</v>
      </c>
      <c r="H129" s="29">
        <v>2</v>
      </c>
      <c r="I129" s="30">
        <v>2</v>
      </c>
      <c r="J129" s="30">
        <v>14</v>
      </c>
      <c r="K129" s="30">
        <v>14</v>
      </c>
      <c r="L129" s="31" t="s">
        <v>102</v>
      </c>
      <c r="M129" s="31" t="s">
        <v>133</v>
      </c>
      <c r="N129" s="25">
        <v>1</v>
      </c>
      <c r="O129" s="32">
        <f t="shared" si="167"/>
        <v>24.09</v>
      </c>
      <c r="P129" s="32">
        <v>7.3</v>
      </c>
      <c r="Q129" s="32">
        <f t="shared" si="137"/>
        <v>20.46</v>
      </c>
      <c r="R129" s="32">
        <v>6.2</v>
      </c>
      <c r="S129" s="32">
        <f t="shared" si="168"/>
        <v>24.09</v>
      </c>
      <c r="T129" s="33">
        <f t="shared" si="169"/>
        <v>7.3</v>
      </c>
      <c r="U129" s="32">
        <f t="shared" si="170"/>
        <v>22.274999999999999</v>
      </c>
      <c r="V129" s="32">
        <f t="shared" si="171"/>
        <v>6.75</v>
      </c>
      <c r="W129" s="30">
        <v>24.659610000000001</v>
      </c>
      <c r="X129" s="30">
        <v>112.17523</v>
      </c>
      <c r="Y129" s="34">
        <f t="shared" si="172"/>
        <v>78.800000000000011</v>
      </c>
      <c r="Z129" s="34">
        <v>26</v>
      </c>
      <c r="AA129" s="25">
        <v>7</v>
      </c>
      <c r="AB129" s="25">
        <v>180</v>
      </c>
      <c r="AC129" s="25" t="s">
        <v>143</v>
      </c>
      <c r="AD129" s="25">
        <v>7</v>
      </c>
      <c r="AG129" s="26"/>
      <c r="AH129" s="44" t="s">
        <v>196</v>
      </c>
      <c r="AI129" s="25">
        <v>13</v>
      </c>
    </row>
    <row r="130" spans="1:35">
      <c r="A130" s="25" t="s">
        <v>173</v>
      </c>
      <c r="B130" s="26" t="s">
        <v>107</v>
      </c>
      <c r="C130" s="27">
        <v>41191</v>
      </c>
      <c r="D130" s="25">
        <v>2012</v>
      </c>
      <c r="E130" s="28">
        <v>0.47152777777777777</v>
      </c>
      <c r="F130" s="28">
        <v>0.4770833333333333</v>
      </c>
      <c r="G130" s="28">
        <f t="shared" si="128"/>
        <v>5.5555555555555358E-3</v>
      </c>
      <c r="H130" s="29">
        <v>2</v>
      </c>
      <c r="I130" s="30">
        <v>2</v>
      </c>
      <c r="J130" s="30">
        <v>14</v>
      </c>
      <c r="K130" s="30">
        <v>14</v>
      </c>
      <c r="L130" s="31" t="s">
        <v>102</v>
      </c>
      <c r="M130" s="31" t="s">
        <v>133</v>
      </c>
      <c r="N130" s="25">
        <v>1</v>
      </c>
      <c r="O130" s="32">
        <f t="shared" ref="O130:O135" si="173">(P130*3.3)</f>
        <v>24.09</v>
      </c>
      <c r="P130" s="32">
        <v>7.3</v>
      </c>
      <c r="Q130" s="32">
        <f t="shared" si="137"/>
        <v>20.46</v>
      </c>
      <c r="R130" s="32">
        <v>6.2</v>
      </c>
      <c r="S130" s="32">
        <f t="shared" ref="S130:S135" si="174">MAX(O130,Q130,)</f>
        <v>24.09</v>
      </c>
      <c r="T130" s="33">
        <f t="shared" ref="T130:T135" si="175">MAX(P130,R130)</f>
        <v>7.3</v>
      </c>
      <c r="U130" s="32">
        <f t="shared" ref="U130:U135" si="176">AVERAGE(O130,Q130)</f>
        <v>22.274999999999999</v>
      </c>
      <c r="V130" s="32">
        <f t="shared" ref="V130:V135" si="177">AVERAGE(P130,R130)</f>
        <v>6.75</v>
      </c>
      <c r="W130" s="30">
        <v>24.659610000000001</v>
      </c>
      <c r="X130" s="30">
        <v>112.17523</v>
      </c>
      <c r="Y130" s="34">
        <f t="shared" ref="Y130:Y135" si="178">(Z130*1.8)+32</f>
        <v>78.800000000000011</v>
      </c>
      <c r="Z130" s="34">
        <v>26</v>
      </c>
      <c r="AA130" s="25">
        <v>7</v>
      </c>
      <c r="AB130" s="25">
        <v>180</v>
      </c>
      <c r="AC130" s="25" t="s">
        <v>125</v>
      </c>
      <c r="AD130" s="25">
        <v>4</v>
      </c>
      <c r="AG130" s="26"/>
      <c r="AH130" s="44" t="s">
        <v>196</v>
      </c>
      <c r="AI130" s="25">
        <v>13</v>
      </c>
    </row>
    <row r="131" spans="1:35">
      <c r="A131" s="25" t="s">
        <v>173</v>
      </c>
      <c r="B131" s="26" t="s">
        <v>107</v>
      </c>
      <c r="C131" s="27">
        <v>41191</v>
      </c>
      <c r="D131" s="25">
        <v>2012</v>
      </c>
      <c r="E131" s="28">
        <v>0.47152777777777777</v>
      </c>
      <c r="F131" s="28">
        <v>0.4770833333333333</v>
      </c>
      <c r="G131" s="28">
        <f t="shared" ref="G131:G194" si="179">F131-E131</f>
        <v>5.5555555555555358E-3</v>
      </c>
      <c r="H131" s="29">
        <v>2</v>
      </c>
      <c r="I131" s="30">
        <v>2</v>
      </c>
      <c r="J131" s="30">
        <v>14</v>
      </c>
      <c r="K131" s="30">
        <v>14</v>
      </c>
      <c r="L131" s="31" t="s">
        <v>102</v>
      </c>
      <c r="M131" s="31" t="s">
        <v>133</v>
      </c>
      <c r="N131" s="25">
        <v>1</v>
      </c>
      <c r="O131" s="32">
        <f t="shared" si="173"/>
        <v>24.09</v>
      </c>
      <c r="P131" s="32">
        <v>7.3</v>
      </c>
      <c r="Q131" s="32">
        <f t="shared" si="137"/>
        <v>20.46</v>
      </c>
      <c r="R131" s="32">
        <v>6.2</v>
      </c>
      <c r="S131" s="32">
        <f t="shared" si="174"/>
        <v>24.09</v>
      </c>
      <c r="T131" s="33">
        <f t="shared" si="175"/>
        <v>7.3</v>
      </c>
      <c r="U131" s="32">
        <f t="shared" si="176"/>
        <v>22.274999999999999</v>
      </c>
      <c r="V131" s="32">
        <f t="shared" si="177"/>
        <v>6.75</v>
      </c>
      <c r="W131" s="30">
        <v>24.659610000000001</v>
      </c>
      <c r="X131" s="30">
        <v>112.17523</v>
      </c>
      <c r="Y131" s="34">
        <f t="shared" si="178"/>
        <v>78.800000000000011</v>
      </c>
      <c r="Z131" s="34">
        <v>26</v>
      </c>
      <c r="AA131" s="25">
        <v>7</v>
      </c>
      <c r="AB131" s="25">
        <v>180</v>
      </c>
      <c r="AC131" s="25" t="s">
        <v>96</v>
      </c>
      <c r="AD131" s="25">
        <v>22</v>
      </c>
      <c r="AG131" s="26"/>
    </row>
    <row r="132" spans="1:35">
      <c r="A132" s="25" t="s">
        <v>173</v>
      </c>
      <c r="B132" s="26" t="s">
        <v>107</v>
      </c>
      <c r="C132" s="27">
        <v>41191</v>
      </c>
      <c r="D132" s="25">
        <v>2012</v>
      </c>
      <c r="E132" s="28">
        <v>0.47152777777777777</v>
      </c>
      <c r="F132" s="28">
        <v>0.4770833333333333</v>
      </c>
      <c r="G132" s="28">
        <f t="shared" si="179"/>
        <v>5.5555555555555358E-3</v>
      </c>
      <c r="H132" s="29">
        <v>2</v>
      </c>
      <c r="I132" s="30">
        <v>2</v>
      </c>
      <c r="J132" s="30">
        <v>14</v>
      </c>
      <c r="K132" s="30">
        <v>14</v>
      </c>
      <c r="L132" s="31" t="s">
        <v>102</v>
      </c>
      <c r="M132" s="31" t="s">
        <v>133</v>
      </c>
      <c r="N132" s="25">
        <v>1</v>
      </c>
      <c r="O132" s="32">
        <f t="shared" si="173"/>
        <v>24.09</v>
      </c>
      <c r="P132" s="32">
        <v>7.3</v>
      </c>
      <c r="Q132" s="32">
        <f t="shared" si="137"/>
        <v>20.46</v>
      </c>
      <c r="R132" s="32">
        <v>6.2</v>
      </c>
      <c r="S132" s="32">
        <f t="shared" si="174"/>
        <v>24.09</v>
      </c>
      <c r="T132" s="33">
        <f t="shared" si="175"/>
        <v>7.3</v>
      </c>
      <c r="U132" s="32">
        <f t="shared" si="176"/>
        <v>22.274999999999999</v>
      </c>
      <c r="V132" s="32">
        <f t="shared" si="177"/>
        <v>6.75</v>
      </c>
      <c r="W132" s="30">
        <v>24.659610000000001</v>
      </c>
      <c r="X132" s="30">
        <v>112.17523</v>
      </c>
      <c r="Y132" s="34">
        <f t="shared" si="178"/>
        <v>78.800000000000011</v>
      </c>
      <c r="Z132" s="34">
        <v>26</v>
      </c>
      <c r="AA132" s="25">
        <v>7</v>
      </c>
      <c r="AB132" s="25">
        <v>180</v>
      </c>
      <c r="AC132" s="25" t="s">
        <v>144</v>
      </c>
      <c r="AD132" s="25">
        <v>50</v>
      </c>
      <c r="AG132" s="26"/>
    </row>
    <row r="133" spans="1:35">
      <c r="A133" s="25" t="s">
        <v>173</v>
      </c>
      <c r="B133" s="26" t="s">
        <v>107</v>
      </c>
      <c r="C133" s="27">
        <v>41191</v>
      </c>
      <c r="D133" s="25">
        <v>2012</v>
      </c>
      <c r="E133" s="28">
        <v>0.47152777777777777</v>
      </c>
      <c r="F133" s="28">
        <v>0.4770833333333333</v>
      </c>
      <c r="G133" s="28">
        <f t="shared" si="179"/>
        <v>5.5555555555555358E-3</v>
      </c>
      <c r="H133" s="29">
        <v>2</v>
      </c>
      <c r="I133" s="30">
        <v>2</v>
      </c>
      <c r="J133" s="30">
        <v>14</v>
      </c>
      <c r="K133" s="30">
        <v>14</v>
      </c>
      <c r="L133" s="31" t="s">
        <v>102</v>
      </c>
      <c r="M133" s="31" t="s">
        <v>133</v>
      </c>
      <c r="N133" s="25">
        <v>1</v>
      </c>
      <c r="O133" s="32">
        <f t="shared" si="173"/>
        <v>24.09</v>
      </c>
      <c r="P133" s="32">
        <v>7.3</v>
      </c>
      <c r="Q133" s="32">
        <f t="shared" si="137"/>
        <v>20.46</v>
      </c>
      <c r="R133" s="32">
        <v>6.2</v>
      </c>
      <c r="S133" s="32">
        <f t="shared" si="174"/>
        <v>24.09</v>
      </c>
      <c r="T133" s="33">
        <f t="shared" si="175"/>
        <v>7.3</v>
      </c>
      <c r="U133" s="32">
        <f t="shared" si="176"/>
        <v>22.274999999999999</v>
      </c>
      <c r="V133" s="32">
        <f t="shared" si="177"/>
        <v>6.75</v>
      </c>
      <c r="W133" s="30">
        <v>24.659610000000001</v>
      </c>
      <c r="X133" s="30">
        <v>112.17523</v>
      </c>
      <c r="Y133" s="34">
        <f t="shared" si="178"/>
        <v>78.800000000000011</v>
      </c>
      <c r="Z133" s="34">
        <v>26</v>
      </c>
      <c r="AA133" s="25">
        <v>7</v>
      </c>
      <c r="AB133" s="25">
        <v>180</v>
      </c>
      <c r="AC133" s="25" t="s">
        <v>152</v>
      </c>
      <c r="AD133" s="25">
        <v>3</v>
      </c>
      <c r="AG133" s="26"/>
    </row>
    <row r="134" spans="1:35">
      <c r="A134" s="25" t="s">
        <v>173</v>
      </c>
      <c r="B134" s="26" t="s">
        <v>107</v>
      </c>
      <c r="C134" s="27">
        <v>41191</v>
      </c>
      <c r="D134" s="25">
        <v>2012</v>
      </c>
      <c r="E134" s="28">
        <v>0.47152777777777777</v>
      </c>
      <c r="F134" s="28">
        <v>0.4770833333333333</v>
      </c>
      <c r="G134" s="28">
        <f t="shared" si="179"/>
        <v>5.5555555555555358E-3</v>
      </c>
      <c r="H134" s="29">
        <v>2</v>
      </c>
      <c r="I134" s="30">
        <v>2</v>
      </c>
      <c r="J134" s="30">
        <v>14</v>
      </c>
      <c r="K134" s="30">
        <v>14</v>
      </c>
      <c r="L134" s="31" t="s">
        <v>102</v>
      </c>
      <c r="M134" s="31" t="s">
        <v>133</v>
      </c>
      <c r="N134" s="25">
        <v>1</v>
      </c>
      <c r="O134" s="32">
        <f t="shared" si="173"/>
        <v>24.09</v>
      </c>
      <c r="P134" s="32">
        <v>7.3</v>
      </c>
      <c r="Q134" s="32">
        <f t="shared" si="137"/>
        <v>20.46</v>
      </c>
      <c r="R134" s="32">
        <v>6.2</v>
      </c>
      <c r="S134" s="32">
        <f t="shared" si="174"/>
        <v>24.09</v>
      </c>
      <c r="T134" s="33">
        <f t="shared" si="175"/>
        <v>7.3</v>
      </c>
      <c r="U134" s="32">
        <f t="shared" si="176"/>
        <v>22.274999999999999</v>
      </c>
      <c r="V134" s="32">
        <f t="shared" si="177"/>
        <v>6.75</v>
      </c>
      <c r="W134" s="30">
        <v>24.659610000000001</v>
      </c>
      <c r="X134" s="30">
        <v>112.17523</v>
      </c>
      <c r="Y134" s="34">
        <f t="shared" si="178"/>
        <v>78.800000000000011</v>
      </c>
      <c r="Z134" s="34">
        <v>26</v>
      </c>
      <c r="AA134" s="25">
        <v>7</v>
      </c>
      <c r="AB134" s="25">
        <v>180</v>
      </c>
      <c r="AC134" s="25" t="s">
        <v>146</v>
      </c>
      <c r="AD134" s="25">
        <v>16</v>
      </c>
    </row>
    <row r="135" spans="1:35">
      <c r="A135" s="25" t="s">
        <v>184</v>
      </c>
      <c r="B135" s="26" t="s">
        <v>127</v>
      </c>
      <c r="C135" s="27">
        <v>41192</v>
      </c>
      <c r="D135" s="25">
        <v>2012</v>
      </c>
      <c r="E135" s="28">
        <v>0.39374999999999999</v>
      </c>
      <c r="F135" s="28">
        <v>0.3979166666666667</v>
      </c>
      <c r="G135" s="28">
        <f t="shared" si="179"/>
        <v>4.1666666666667074E-3</v>
      </c>
      <c r="H135" s="29">
        <v>2</v>
      </c>
      <c r="I135" s="30">
        <v>1</v>
      </c>
      <c r="J135" s="30">
        <v>7</v>
      </c>
      <c r="K135" s="30">
        <v>7</v>
      </c>
      <c r="L135" s="31" t="s">
        <v>121</v>
      </c>
      <c r="M135" s="31" t="s">
        <v>122</v>
      </c>
      <c r="N135" s="25">
        <v>1</v>
      </c>
      <c r="O135" s="32">
        <f t="shared" si="173"/>
        <v>62.699999999999996</v>
      </c>
      <c r="P135" s="32">
        <v>19</v>
      </c>
      <c r="Q135" s="32">
        <f t="shared" si="137"/>
        <v>65.669999999999987</v>
      </c>
      <c r="R135" s="32">
        <v>19.899999999999999</v>
      </c>
      <c r="S135" s="32">
        <f t="shared" si="174"/>
        <v>65.669999999999987</v>
      </c>
      <c r="T135" s="33">
        <f t="shared" si="175"/>
        <v>19.899999999999999</v>
      </c>
      <c r="U135" s="32">
        <f t="shared" si="176"/>
        <v>64.184999999999988</v>
      </c>
      <c r="V135" s="32">
        <f t="shared" si="177"/>
        <v>19.45</v>
      </c>
      <c r="W135" s="30">
        <v>24.652940000000001</v>
      </c>
      <c r="X135" s="30">
        <v>112.18159</v>
      </c>
      <c r="Y135" s="34">
        <f t="shared" si="178"/>
        <v>78.800000000000011</v>
      </c>
      <c r="Z135" s="34">
        <v>26</v>
      </c>
      <c r="AA135" s="25">
        <v>6</v>
      </c>
      <c r="AB135" s="25">
        <v>240</v>
      </c>
      <c r="AC135" s="25" t="s">
        <v>124</v>
      </c>
      <c r="AD135" s="25">
        <v>2</v>
      </c>
    </row>
    <row r="136" spans="1:35">
      <c r="A136" s="25" t="s">
        <v>184</v>
      </c>
      <c r="B136" s="26" t="s">
        <v>127</v>
      </c>
      <c r="C136" s="27">
        <v>41192</v>
      </c>
      <c r="D136" s="25">
        <v>2012</v>
      </c>
      <c r="E136" s="28">
        <v>0.39374999999999999</v>
      </c>
      <c r="F136" s="28">
        <v>0.3979166666666667</v>
      </c>
      <c r="G136" s="28">
        <f t="shared" si="179"/>
        <v>4.1666666666667074E-3</v>
      </c>
      <c r="H136" s="29">
        <v>2</v>
      </c>
      <c r="I136" s="30">
        <v>1</v>
      </c>
      <c r="J136" s="30">
        <v>7</v>
      </c>
      <c r="K136" s="30">
        <v>7</v>
      </c>
      <c r="L136" s="31" t="s">
        <v>121</v>
      </c>
      <c r="M136" s="31" t="s">
        <v>122</v>
      </c>
      <c r="N136" s="25">
        <v>1</v>
      </c>
      <c r="O136" s="32">
        <f t="shared" ref="O136:O138" si="180">(P136*3.3)</f>
        <v>62.699999999999996</v>
      </c>
      <c r="P136" s="32">
        <v>19</v>
      </c>
      <c r="Q136" s="32">
        <f t="shared" ref="Q136:Q138" si="181">(R136*3.3)</f>
        <v>65.669999999999987</v>
      </c>
      <c r="R136" s="32">
        <v>19.899999999999999</v>
      </c>
      <c r="S136" s="32">
        <f t="shared" ref="S136:S138" si="182">MAX(O136,Q136,)</f>
        <v>65.669999999999987</v>
      </c>
      <c r="T136" s="33">
        <f t="shared" ref="T136:T138" si="183">MAX(P136,R136)</f>
        <v>19.899999999999999</v>
      </c>
      <c r="U136" s="32">
        <f t="shared" ref="U136:U138" si="184">AVERAGE(O136,Q136)</f>
        <v>64.184999999999988</v>
      </c>
      <c r="V136" s="32">
        <f t="shared" ref="V136:V138" si="185">AVERAGE(P136,R136)</f>
        <v>19.45</v>
      </c>
      <c r="W136" s="30">
        <v>24.652940000000001</v>
      </c>
      <c r="X136" s="30">
        <v>112.18159</v>
      </c>
      <c r="Y136" s="34">
        <f t="shared" ref="Y136:Y138" si="186">(Z136*1.8)+32</f>
        <v>78.800000000000011</v>
      </c>
      <c r="Z136" s="34">
        <v>26</v>
      </c>
      <c r="AA136" s="25">
        <v>6</v>
      </c>
      <c r="AB136" s="25">
        <v>240</v>
      </c>
      <c r="AC136" s="25" t="s">
        <v>125</v>
      </c>
      <c r="AD136" s="25">
        <v>3</v>
      </c>
    </row>
    <row r="137" spans="1:35">
      <c r="A137" s="25" t="s">
        <v>184</v>
      </c>
      <c r="B137" s="26" t="s">
        <v>127</v>
      </c>
      <c r="C137" s="27">
        <v>41192</v>
      </c>
      <c r="D137" s="25">
        <v>2012</v>
      </c>
      <c r="E137" s="28">
        <v>0.39374999999999999</v>
      </c>
      <c r="F137" s="28">
        <v>0.3979166666666667</v>
      </c>
      <c r="G137" s="28">
        <f t="shared" si="179"/>
        <v>4.1666666666667074E-3</v>
      </c>
      <c r="H137" s="29">
        <v>2</v>
      </c>
      <c r="I137" s="30">
        <v>1</v>
      </c>
      <c r="J137" s="30">
        <v>7</v>
      </c>
      <c r="K137" s="30">
        <v>7</v>
      </c>
      <c r="L137" s="31" t="s">
        <v>121</v>
      </c>
      <c r="M137" s="31" t="s">
        <v>122</v>
      </c>
      <c r="N137" s="25">
        <v>1</v>
      </c>
      <c r="O137" s="32">
        <f t="shared" si="180"/>
        <v>62.699999999999996</v>
      </c>
      <c r="P137" s="32">
        <v>19</v>
      </c>
      <c r="Q137" s="32">
        <f t="shared" si="181"/>
        <v>65.669999999999987</v>
      </c>
      <c r="R137" s="32">
        <v>19.899999999999999</v>
      </c>
      <c r="S137" s="32">
        <f t="shared" si="182"/>
        <v>65.669999999999987</v>
      </c>
      <c r="T137" s="33">
        <f t="shared" si="183"/>
        <v>19.899999999999999</v>
      </c>
      <c r="U137" s="32">
        <f t="shared" si="184"/>
        <v>64.184999999999988</v>
      </c>
      <c r="V137" s="32">
        <f t="shared" si="185"/>
        <v>19.45</v>
      </c>
      <c r="W137" s="30">
        <v>24.652940000000001</v>
      </c>
      <c r="X137" s="30">
        <v>112.18159</v>
      </c>
      <c r="Y137" s="34">
        <f t="shared" si="186"/>
        <v>78.800000000000011</v>
      </c>
      <c r="Z137" s="34">
        <v>26</v>
      </c>
      <c r="AA137" s="25">
        <v>6</v>
      </c>
      <c r="AB137" s="25">
        <v>240</v>
      </c>
      <c r="AC137" s="25" t="s">
        <v>96</v>
      </c>
      <c r="AD137" s="25">
        <v>10</v>
      </c>
    </row>
    <row r="138" spans="1:35">
      <c r="A138" s="25" t="s">
        <v>185</v>
      </c>
      <c r="B138" s="26" t="s">
        <v>103</v>
      </c>
      <c r="C138" s="27">
        <v>41192</v>
      </c>
      <c r="D138" s="25">
        <v>2012</v>
      </c>
      <c r="E138" s="28">
        <v>0.40625</v>
      </c>
      <c r="F138" s="28">
        <v>0.40972222222222227</v>
      </c>
      <c r="G138" s="28">
        <f t="shared" si="179"/>
        <v>3.4722222222222654E-3</v>
      </c>
      <c r="H138" s="29">
        <v>2</v>
      </c>
      <c r="I138" s="30">
        <v>1</v>
      </c>
      <c r="J138" s="30">
        <v>8</v>
      </c>
      <c r="K138" s="30">
        <v>8</v>
      </c>
      <c r="L138" s="31" t="s">
        <v>121</v>
      </c>
      <c r="M138" s="31" t="s">
        <v>122</v>
      </c>
      <c r="N138" s="25">
        <v>1</v>
      </c>
      <c r="O138" s="32">
        <f t="shared" si="180"/>
        <v>62.699999999999996</v>
      </c>
      <c r="P138" s="32">
        <v>19</v>
      </c>
      <c r="Q138" s="32">
        <f t="shared" si="181"/>
        <v>66</v>
      </c>
      <c r="R138" s="32">
        <v>20</v>
      </c>
      <c r="S138" s="32">
        <f t="shared" si="182"/>
        <v>66</v>
      </c>
      <c r="T138" s="33">
        <f t="shared" si="183"/>
        <v>20</v>
      </c>
      <c r="U138" s="32">
        <f t="shared" si="184"/>
        <v>64.349999999999994</v>
      </c>
      <c r="V138" s="32">
        <f t="shared" si="185"/>
        <v>19.5</v>
      </c>
      <c r="W138" s="30">
        <v>24.652940000000001</v>
      </c>
      <c r="X138" s="30">
        <v>112.18159</v>
      </c>
      <c r="Y138" s="34">
        <f t="shared" si="186"/>
        <v>78.800000000000011</v>
      </c>
      <c r="Z138" s="34">
        <v>26</v>
      </c>
      <c r="AA138" s="25">
        <v>9</v>
      </c>
      <c r="AB138" s="25">
        <v>60</v>
      </c>
      <c r="AC138" s="25" t="s">
        <v>143</v>
      </c>
      <c r="AD138" s="25">
        <v>4</v>
      </c>
    </row>
    <row r="139" spans="1:35">
      <c r="A139" s="25" t="s">
        <v>185</v>
      </c>
      <c r="B139" s="26" t="s">
        <v>103</v>
      </c>
      <c r="C139" s="27">
        <v>41192</v>
      </c>
      <c r="D139" s="25">
        <v>2012</v>
      </c>
      <c r="E139" s="28">
        <v>0.40625</v>
      </c>
      <c r="F139" s="28">
        <v>0.40972222222222227</v>
      </c>
      <c r="G139" s="28">
        <f t="shared" si="179"/>
        <v>3.4722222222222654E-3</v>
      </c>
      <c r="H139" s="29">
        <v>2</v>
      </c>
      <c r="I139" s="30">
        <v>1</v>
      </c>
      <c r="J139" s="30">
        <v>8</v>
      </c>
      <c r="K139" s="30">
        <v>8</v>
      </c>
      <c r="L139" s="31" t="s">
        <v>121</v>
      </c>
      <c r="M139" s="31" t="s">
        <v>122</v>
      </c>
      <c r="N139" s="25">
        <v>1</v>
      </c>
      <c r="O139" s="32">
        <f t="shared" ref="O139:O141" si="187">(P139*3.3)</f>
        <v>62.699999999999996</v>
      </c>
      <c r="P139" s="32">
        <v>19</v>
      </c>
      <c r="Q139" s="32">
        <f t="shared" ref="Q139:Q141" si="188">(R139*3.3)</f>
        <v>66</v>
      </c>
      <c r="R139" s="32">
        <v>20</v>
      </c>
      <c r="S139" s="32">
        <f t="shared" ref="S139:S141" si="189">MAX(O139,Q139,)</f>
        <v>66</v>
      </c>
      <c r="T139" s="33">
        <f t="shared" ref="T139:T141" si="190">MAX(P139,R139)</f>
        <v>20</v>
      </c>
      <c r="U139" s="32">
        <f t="shared" ref="U139:U141" si="191">AVERAGE(O139,Q139)</f>
        <v>64.349999999999994</v>
      </c>
      <c r="V139" s="32">
        <f t="shared" ref="V139:V141" si="192">AVERAGE(P139,R139)</f>
        <v>19.5</v>
      </c>
      <c r="W139" s="30">
        <v>24.652940000000001</v>
      </c>
      <c r="X139" s="30">
        <v>112.18159</v>
      </c>
      <c r="Y139" s="34">
        <f t="shared" ref="Y139:Y141" si="193">(Z139*1.8)+32</f>
        <v>78.800000000000011</v>
      </c>
      <c r="Z139" s="34">
        <v>26</v>
      </c>
      <c r="AA139" s="25">
        <v>9</v>
      </c>
      <c r="AB139" s="25">
        <v>60</v>
      </c>
      <c r="AC139" s="25" t="s">
        <v>124</v>
      </c>
      <c r="AD139" s="25">
        <v>8</v>
      </c>
    </row>
    <row r="140" spans="1:35">
      <c r="A140" s="25" t="s">
        <v>185</v>
      </c>
      <c r="B140" s="26" t="s">
        <v>103</v>
      </c>
      <c r="C140" s="27">
        <v>41192</v>
      </c>
      <c r="D140" s="25">
        <v>2012</v>
      </c>
      <c r="E140" s="28">
        <v>0.40625</v>
      </c>
      <c r="F140" s="28">
        <v>0.40972222222222227</v>
      </c>
      <c r="G140" s="28">
        <f t="shared" si="179"/>
        <v>3.4722222222222654E-3</v>
      </c>
      <c r="H140" s="29">
        <v>2</v>
      </c>
      <c r="I140" s="30">
        <v>1</v>
      </c>
      <c r="J140" s="30">
        <v>8</v>
      </c>
      <c r="K140" s="30">
        <v>8</v>
      </c>
      <c r="L140" s="31" t="s">
        <v>121</v>
      </c>
      <c r="M140" s="31" t="s">
        <v>122</v>
      </c>
      <c r="N140" s="25">
        <v>1</v>
      </c>
      <c r="O140" s="32">
        <f t="shared" si="187"/>
        <v>62.699999999999996</v>
      </c>
      <c r="P140" s="32">
        <v>19</v>
      </c>
      <c r="Q140" s="32">
        <f t="shared" si="188"/>
        <v>66</v>
      </c>
      <c r="R140" s="32">
        <v>20</v>
      </c>
      <c r="S140" s="32">
        <f t="shared" si="189"/>
        <v>66</v>
      </c>
      <c r="T140" s="33">
        <f t="shared" si="190"/>
        <v>20</v>
      </c>
      <c r="U140" s="32">
        <f t="shared" si="191"/>
        <v>64.349999999999994</v>
      </c>
      <c r="V140" s="32">
        <f t="shared" si="192"/>
        <v>19.5</v>
      </c>
      <c r="W140" s="30">
        <v>24.652940000000001</v>
      </c>
      <c r="X140" s="30">
        <v>112.18159</v>
      </c>
      <c r="Y140" s="34">
        <f t="shared" si="193"/>
        <v>78.800000000000011</v>
      </c>
      <c r="Z140" s="34">
        <v>26</v>
      </c>
      <c r="AA140" s="25">
        <v>9</v>
      </c>
      <c r="AB140" s="25">
        <v>60</v>
      </c>
      <c r="AC140" s="25" t="s">
        <v>96</v>
      </c>
      <c r="AD140" s="25">
        <v>6</v>
      </c>
    </row>
    <row r="141" spans="1:35">
      <c r="A141" s="25" t="s">
        <v>186</v>
      </c>
      <c r="B141" s="26" t="s">
        <v>105</v>
      </c>
      <c r="C141" s="27">
        <v>41192</v>
      </c>
      <c r="D141" s="25">
        <v>2012</v>
      </c>
      <c r="E141" s="28">
        <v>0.39652777777777781</v>
      </c>
      <c r="F141" s="28">
        <v>0.40277777777777773</v>
      </c>
      <c r="G141" s="28">
        <f t="shared" si="179"/>
        <v>6.2499999999999223E-3</v>
      </c>
      <c r="H141" s="29">
        <v>2</v>
      </c>
      <c r="I141" s="30">
        <v>1</v>
      </c>
      <c r="J141" s="30">
        <v>9</v>
      </c>
      <c r="K141" s="30">
        <v>9</v>
      </c>
      <c r="L141" s="31" t="s">
        <v>121</v>
      </c>
      <c r="M141" s="31" t="s">
        <v>122</v>
      </c>
      <c r="N141" s="25">
        <v>1</v>
      </c>
      <c r="O141" s="32">
        <f t="shared" si="187"/>
        <v>69.3</v>
      </c>
      <c r="P141" s="32">
        <v>21</v>
      </c>
      <c r="Q141" s="32">
        <f t="shared" si="188"/>
        <v>69.3</v>
      </c>
      <c r="R141" s="32">
        <v>21</v>
      </c>
      <c r="S141" s="32">
        <f t="shared" si="189"/>
        <v>69.3</v>
      </c>
      <c r="T141" s="33">
        <f t="shared" si="190"/>
        <v>21</v>
      </c>
      <c r="U141" s="32">
        <f t="shared" si="191"/>
        <v>69.3</v>
      </c>
      <c r="V141" s="32">
        <f t="shared" si="192"/>
        <v>21</v>
      </c>
      <c r="W141" s="30">
        <v>24.65137</v>
      </c>
      <c r="X141" s="30">
        <v>112.18235</v>
      </c>
      <c r="Y141" s="34">
        <f t="shared" si="193"/>
        <v>75.2</v>
      </c>
      <c r="Z141" s="34">
        <v>24</v>
      </c>
      <c r="AA141" s="25">
        <v>4</v>
      </c>
      <c r="AB141" s="25">
        <v>60</v>
      </c>
      <c r="AC141" s="25" t="s">
        <v>151</v>
      </c>
      <c r="AD141" s="25">
        <v>1</v>
      </c>
    </row>
    <row r="142" spans="1:35">
      <c r="A142" s="25" t="s">
        <v>186</v>
      </c>
      <c r="B142" s="26" t="s">
        <v>105</v>
      </c>
      <c r="C142" s="27">
        <v>41192</v>
      </c>
      <c r="D142" s="25">
        <v>2012</v>
      </c>
      <c r="E142" s="28">
        <v>0.39652777777777781</v>
      </c>
      <c r="F142" s="28">
        <v>0.40277777777777773</v>
      </c>
      <c r="G142" s="28">
        <f t="shared" si="179"/>
        <v>6.2499999999999223E-3</v>
      </c>
      <c r="H142" s="29">
        <v>2</v>
      </c>
      <c r="I142" s="30">
        <v>1</v>
      </c>
      <c r="J142" s="30">
        <v>9</v>
      </c>
      <c r="K142" s="30">
        <v>9</v>
      </c>
      <c r="L142" s="31" t="s">
        <v>121</v>
      </c>
      <c r="M142" s="31" t="s">
        <v>122</v>
      </c>
      <c r="N142" s="25">
        <v>1</v>
      </c>
      <c r="O142" s="32">
        <f t="shared" ref="O142:O145" si="194">(P142*3.3)</f>
        <v>69.3</v>
      </c>
      <c r="P142" s="32">
        <v>21</v>
      </c>
      <c r="Q142" s="32">
        <f t="shared" ref="Q142:Q165" si="195">(R142*3.3)</f>
        <v>69.3</v>
      </c>
      <c r="R142" s="32">
        <v>21</v>
      </c>
      <c r="S142" s="32">
        <f t="shared" ref="S142:S145" si="196">MAX(O142,Q142,)</f>
        <v>69.3</v>
      </c>
      <c r="T142" s="33">
        <f t="shared" ref="T142:T145" si="197">MAX(P142,R142)</f>
        <v>21</v>
      </c>
      <c r="U142" s="32">
        <f t="shared" ref="U142:U145" si="198">AVERAGE(O142,Q142)</f>
        <v>69.3</v>
      </c>
      <c r="V142" s="32">
        <f t="shared" ref="V142:V145" si="199">AVERAGE(P142,R142)</f>
        <v>21</v>
      </c>
      <c r="W142" s="30">
        <v>24.65137</v>
      </c>
      <c r="X142" s="30">
        <v>112.18235</v>
      </c>
      <c r="Y142" s="34">
        <f t="shared" ref="Y142:Y145" si="200">(Z142*1.8)+32</f>
        <v>75.2</v>
      </c>
      <c r="Z142" s="34">
        <v>24</v>
      </c>
      <c r="AA142" s="25">
        <v>4</v>
      </c>
      <c r="AB142" s="25">
        <v>60</v>
      </c>
      <c r="AC142" s="25" t="s">
        <v>143</v>
      </c>
      <c r="AD142" s="25">
        <v>4</v>
      </c>
    </row>
    <row r="143" spans="1:35">
      <c r="A143" s="25" t="s">
        <v>186</v>
      </c>
      <c r="B143" s="26" t="s">
        <v>105</v>
      </c>
      <c r="C143" s="27">
        <v>41192</v>
      </c>
      <c r="D143" s="25">
        <v>2012</v>
      </c>
      <c r="E143" s="28">
        <v>0.39652777777777781</v>
      </c>
      <c r="F143" s="28">
        <v>0.40277777777777773</v>
      </c>
      <c r="G143" s="28">
        <f t="shared" si="179"/>
        <v>6.2499999999999223E-3</v>
      </c>
      <c r="H143" s="29">
        <v>2</v>
      </c>
      <c r="I143" s="30">
        <v>1</v>
      </c>
      <c r="J143" s="30">
        <v>9</v>
      </c>
      <c r="K143" s="30">
        <v>9</v>
      </c>
      <c r="L143" s="31" t="s">
        <v>121</v>
      </c>
      <c r="M143" s="31" t="s">
        <v>122</v>
      </c>
      <c r="N143" s="25">
        <v>1</v>
      </c>
      <c r="O143" s="32">
        <f t="shared" si="194"/>
        <v>69.3</v>
      </c>
      <c r="P143" s="32">
        <v>21</v>
      </c>
      <c r="Q143" s="32">
        <f t="shared" si="195"/>
        <v>69.3</v>
      </c>
      <c r="R143" s="32">
        <v>21</v>
      </c>
      <c r="S143" s="32">
        <f t="shared" si="196"/>
        <v>69.3</v>
      </c>
      <c r="T143" s="33">
        <f t="shared" si="197"/>
        <v>21</v>
      </c>
      <c r="U143" s="32">
        <f t="shared" si="198"/>
        <v>69.3</v>
      </c>
      <c r="V143" s="32">
        <f t="shared" si="199"/>
        <v>21</v>
      </c>
      <c r="W143" s="30">
        <v>24.65137</v>
      </c>
      <c r="X143" s="30">
        <v>112.18235</v>
      </c>
      <c r="Y143" s="34">
        <f t="shared" si="200"/>
        <v>75.2</v>
      </c>
      <c r="Z143" s="34">
        <v>24</v>
      </c>
      <c r="AA143" s="25">
        <v>4</v>
      </c>
      <c r="AB143" s="25">
        <v>60</v>
      </c>
      <c r="AC143" s="25" t="s">
        <v>124</v>
      </c>
      <c r="AD143" s="25">
        <v>2</v>
      </c>
    </row>
    <row r="144" spans="1:35">
      <c r="A144" s="25" t="s">
        <v>186</v>
      </c>
      <c r="B144" s="26" t="s">
        <v>105</v>
      </c>
      <c r="C144" s="27">
        <v>41192</v>
      </c>
      <c r="D144" s="25">
        <v>2012</v>
      </c>
      <c r="E144" s="28">
        <v>0.39652777777777781</v>
      </c>
      <c r="F144" s="28">
        <v>0.40277777777777773</v>
      </c>
      <c r="G144" s="28">
        <f t="shared" si="179"/>
        <v>6.2499999999999223E-3</v>
      </c>
      <c r="H144" s="29">
        <v>2</v>
      </c>
      <c r="I144" s="30">
        <v>1</v>
      </c>
      <c r="J144" s="30">
        <v>9</v>
      </c>
      <c r="K144" s="30">
        <v>9</v>
      </c>
      <c r="L144" s="31" t="s">
        <v>121</v>
      </c>
      <c r="M144" s="31" t="s">
        <v>122</v>
      </c>
      <c r="N144" s="25">
        <v>1</v>
      </c>
      <c r="O144" s="32">
        <f t="shared" si="194"/>
        <v>69.3</v>
      </c>
      <c r="P144" s="32">
        <v>21</v>
      </c>
      <c r="Q144" s="32">
        <f t="shared" si="195"/>
        <v>69.3</v>
      </c>
      <c r="R144" s="32">
        <v>21</v>
      </c>
      <c r="S144" s="32">
        <f t="shared" si="196"/>
        <v>69.3</v>
      </c>
      <c r="T144" s="33">
        <f t="shared" si="197"/>
        <v>21</v>
      </c>
      <c r="U144" s="32">
        <f t="shared" si="198"/>
        <v>69.3</v>
      </c>
      <c r="V144" s="32">
        <f t="shared" si="199"/>
        <v>21</v>
      </c>
      <c r="W144" s="30">
        <v>24.65137</v>
      </c>
      <c r="X144" s="30">
        <v>112.18235</v>
      </c>
      <c r="Y144" s="34">
        <f t="shared" si="200"/>
        <v>75.2</v>
      </c>
      <c r="Z144" s="34">
        <v>24</v>
      </c>
      <c r="AA144" s="25">
        <v>4</v>
      </c>
      <c r="AB144" s="25">
        <v>60</v>
      </c>
      <c r="AC144" s="25" t="s">
        <v>96</v>
      </c>
      <c r="AD144" s="25">
        <v>12</v>
      </c>
    </row>
    <row r="145" spans="1:36">
      <c r="A145" s="25" t="s">
        <v>188</v>
      </c>
      <c r="B145" s="26" t="s">
        <v>104</v>
      </c>
      <c r="C145" s="27">
        <v>41192</v>
      </c>
      <c r="D145" s="25">
        <v>2012</v>
      </c>
      <c r="E145" s="28">
        <v>0.39652777777777781</v>
      </c>
      <c r="F145" s="28">
        <v>0.39999999999999997</v>
      </c>
      <c r="G145" s="28">
        <f t="shared" si="179"/>
        <v>3.4722222222221544E-3</v>
      </c>
      <c r="H145" s="29">
        <v>2</v>
      </c>
      <c r="I145" s="30">
        <v>1</v>
      </c>
      <c r="J145" s="30">
        <v>10</v>
      </c>
      <c r="K145" s="30">
        <v>10</v>
      </c>
      <c r="L145" s="31" t="s">
        <v>121</v>
      </c>
      <c r="M145" s="31" t="s">
        <v>122</v>
      </c>
      <c r="N145" s="25">
        <v>1</v>
      </c>
      <c r="O145" s="32">
        <f t="shared" si="194"/>
        <v>64.680000000000007</v>
      </c>
      <c r="P145" s="32">
        <v>19.600000000000001</v>
      </c>
      <c r="Q145" s="32">
        <f t="shared" si="195"/>
        <v>65.669999999999987</v>
      </c>
      <c r="R145" s="32">
        <v>19.899999999999999</v>
      </c>
      <c r="S145" s="32">
        <f t="shared" si="196"/>
        <v>65.669999999999987</v>
      </c>
      <c r="T145" s="33">
        <f t="shared" si="197"/>
        <v>19.899999999999999</v>
      </c>
      <c r="U145" s="32">
        <f t="shared" si="198"/>
        <v>65.174999999999997</v>
      </c>
      <c r="V145" s="32">
        <f t="shared" si="199"/>
        <v>19.75</v>
      </c>
      <c r="W145" s="30">
        <v>24.65137</v>
      </c>
      <c r="X145" s="30">
        <v>112.18235</v>
      </c>
      <c r="Y145" s="34">
        <f t="shared" si="200"/>
        <v>75.2</v>
      </c>
      <c r="Z145" s="34">
        <v>24</v>
      </c>
      <c r="AA145" s="25">
        <v>7</v>
      </c>
      <c r="AB145" s="25">
        <v>240</v>
      </c>
      <c r="AC145" s="25" t="s">
        <v>151</v>
      </c>
      <c r="AD145" s="25">
        <v>1</v>
      </c>
    </row>
    <row r="146" spans="1:36">
      <c r="A146" s="25" t="s">
        <v>188</v>
      </c>
      <c r="B146" s="26" t="s">
        <v>104</v>
      </c>
      <c r="C146" s="27">
        <v>41192</v>
      </c>
      <c r="D146" s="25">
        <v>2012</v>
      </c>
      <c r="E146" s="28">
        <v>0.39652777777777781</v>
      </c>
      <c r="F146" s="28">
        <v>0.39999999999999997</v>
      </c>
      <c r="G146" s="28">
        <f t="shared" si="179"/>
        <v>3.4722222222221544E-3</v>
      </c>
      <c r="H146" s="29">
        <v>2</v>
      </c>
      <c r="I146" s="30">
        <v>1</v>
      </c>
      <c r="J146" s="30">
        <v>10</v>
      </c>
      <c r="K146" s="30">
        <v>10</v>
      </c>
      <c r="L146" s="31" t="s">
        <v>121</v>
      </c>
      <c r="M146" s="31" t="s">
        <v>122</v>
      </c>
      <c r="N146" s="25">
        <v>1</v>
      </c>
      <c r="O146" s="32">
        <f t="shared" ref="O146:O150" si="201">(P146*3.3)</f>
        <v>64.680000000000007</v>
      </c>
      <c r="P146" s="32">
        <v>19.600000000000001</v>
      </c>
      <c r="Q146" s="32">
        <f t="shared" si="195"/>
        <v>69.3</v>
      </c>
      <c r="R146" s="32">
        <v>21</v>
      </c>
      <c r="S146" s="32">
        <f t="shared" ref="S146:S150" si="202">MAX(O146,Q146,)</f>
        <v>69.3</v>
      </c>
      <c r="T146" s="33">
        <f t="shared" ref="T146:T150" si="203">MAX(P146,R146)</f>
        <v>21</v>
      </c>
      <c r="U146" s="32">
        <f t="shared" ref="U146:U150" si="204">AVERAGE(O146,Q146)</f>
        <v>66.990000000000009</v>
      </c>
      <c r="V146" s="32">
        <f t="shared" ref="V146:V150" si="205">AVERAGE(P146,R146)</f>
        <v>20.3</v>
      </c>
      <c r="W146" s="30">
        <v>24.65137</v>
      </c>
      <c r="X146" s="30">
        <v>112.18235</v>
      </c>
      <c r="Y146" s="34">
        <f t="shared" ref="Y146:Y150" si="206">(Z146*1.8)+32</f>
        <v>75.2</v>
      </c>
      <c r="Z146" s="34">
        <v>24</v>
      </c>
      <c r="AA146" s="25">
        <v>7</v>
      </c>
      <c r="AB146" s="25">
        <v>240</v>
      </c>
      <c r="AC146" s="25" t="s">
        <v>143</v>
      </c>
      <c r="AD146" s="25">
        <v>17</v>
      </c>
    </row>
    <row r="147" spans="1:36">
      <c r="A147" s="25" t="s">
        <v>188</v>
      </c>
      <c r="B147" s="26" t="s">
        <v>104</v>
      </c>
      <c r="C147" s="27">
        <v>41192</v>
      </c>
      <c r="D147" s="25">
        <v>2012</v>
      </c>
      <c r="E147" s="28">
        <v>0.39652777777777781</v>
      </c>
      <c r="F147" s="28">
        <v>0.39999999999999997</v>
      </c>
      <c r="G147" s="28">
        <f t="shared" si="179"/>
        <v>3.4722222222221544E-3</v>
      </c>
      <c r="H147" s="29">
        <v>2</v>
      </c>
      <c r="I147" s="30">
        <v>1</v>
      </c>
      <c r="J147" s="30">
        <v>10</v>
      </c>
      <c r="K147" s="30">
        <v>10</v>
      </c>
      <c r="L147" s="31" t="s">
        <v>121</v>
      </c>
      <c r="M147" s="31" t="s">
        <v>122</v>
      </c>
      <c r="N147" s="25">
        <v>1</v>
      </c>
      <c r="O147" s="32">
        <f t="shared" si="201"/>
        <v>64.680000000000007</v>
      </c>
      <c r="P147" s="32">
        <v>19.600000000000001</v>
      </c>
      <c r="Q147" s="32">
        <f t="shared" si="195"/>
        <v>69.3</v>
      </c>
      <c r="R147" s="32">
        <v>21</v>
      </c>
      <c r="S147" s="32">
        <f t="shared" si="202"/>
        <v>69.3</v>
      </c>
      <c r="T147" s="33">
        <f t="shared" si="203"/>
        <v>21</v>
      </c>
      <c r="U147" s="32">
        <f t="shared" si="204"/>
        <v>66.990000000000009</v>
      </c>
      <c r="V147" s="32">
        <f t="shared" si="205"/>
        <v>20.3</v>
      </c>
      <c r="W147" s="30">
        <v>24.65137</v>
      </c>
      <c r="X147" s="30">
        <v>112.18235</v>
      </c>
      <c r="Y147" s="34">
        <f t="shared" si="206"/>
        <v>75.2</v>
      </c>
      <c r="Z147" s="34">
        <v>24</v>
      </c>
      <c r="AA147" s="25">
        <v>7</v>
      </c>
      <c r="AB147" s="25">
        <v>240</v>
      </c>
      <c r="AC147" s="25" t="s">
        <v>124</v>
      </c>
      <c r="AD147" s="25">
        <v>12</v>
      </c>
    </row>
    <row r="148" spans="1:36">
      <c r="A148" s="25" t="s">
        <v>188</v>
      </c>
      <c r="B148" s="26" t="s">
        <v>104</v>
      </c>
      <c r="C148" s="27">
        <v>41192</v>
      </c>
      <c r="D148" s="25">
        <v>2012</v>
      </c>
      <c r="E148" s="28">
        <v>0.39652777777777781</v>
      </c>
      <c r="F148" s="28">
        <v>0.39999999999999997</v>
      </c>
      <c r="G148" s="28">
        <f t="shared" si="179"/>
        <v>3.4722222222221544E-3</v>
      </c>
      <c r="H148" s="29">
        <v>2</v>
      </c>
      <c r="I148" s="30">
        <v>1</v>
      </c>
      <c r="J148" s="30">
        <v>10</v>
      </c>
      <c r="K148" s="30">
        <v>10</v>
      </c>
      <c r="L148" s="31" t="s">
        <v>121</v>
      </c>
      <c r="M148" s="31" t="s">
        <v>122</v>
      </c>
      <c r="N148" s="25">
        <v>1</v>
      </c>
      <c r="O148" s="32">
        <f t="shared" si="201"/>
        <v>64.680000000000007</v>
      </c>
      <c r="P148" s="32">
        <v>19.600000000000001</v>
      </c>
      <c r="Q148" s="32">
        <f t="shared" si="195"/>
        <v>69.3</v>
      </c>
      <c r="R148" s="32">
        <v>21</v>
      </c>
      <c r="S148" s="32">
        <f t="shared" si="202"/>
        <v>69.3</v>
      </c>
      <c r="T148" s="33">
        <f t="shared" si="203"/>
        <v>21</v>
      </c>
      <c r="U148" s="32">
        <f t="shared" si="204"/>
        <v>66.990000000000009</v>
      </c>
      <c r="V148" s="32">
        <f t="shared" si="205"/>
        <v>20.3</v>
      </c>
      <c r="W148" s="30">
        <v>24.65137</v>
      </c>
      <c r="X148" s="30">
        <v>112.18235</v>
      </c>
      <c r="Y148" s="34">
        <f t="shared" si="206"/>
        <v>75.2</v>
      </c>
      <c r="Z148" s="34">
        <v>24</v>
      </c>
      <c r="AA148" s="25">
        <v>7</v>
      </c>
      <c r="AB148" s="25">
        <v>240</v>
      </c>
      <c r="AC148" s="25" t="s">
        <v>96</v>
      </c>
      <c r="AD148" s="25">
        <v>14</v>
      </c>
    </row>
    <row r="149" spans="1:36">
      <c r="A149" s="25" t="s">
        <v>188</v>
      </c>
      <c r="B149" s="26" t="s">
        <v>104</v>
      </c>
      <c r="C149" s="27">
        <v>41192</v>
      </c>
      <c r="D149" s="25">
        <v>2012</v>
      </c>
      <c r="E149" s="28">
        <v>0.39652777777777781</v>
      </c>
      <c r="F149" s="28">
        <v>0.39999999999999997</v>
      </c>
      <c r="G149" s="28">
        <f t="shared" si="179"/>
        <v>3.4722222222221544E-3</v>
      </c>
      <c r="H149" s="29">
        <v>2</v>
      </c>
      <c r="I149" s="30">
        <v>1</v>
      </c>
      <c r="J149" s="30">
        <v>10</v>
      </c>
      <c r="K149" s="30">
        <v>10</v>
      </c>
      <c r="L149" s="31" t="s">
        <v>121</v>
      </c>
      <c r="M149" s="31" t="s">
        <v>122</v>
      </c>
      <c r="N149" s="25">
        <v>1</v>
      </c>
      <c r="O149" s="32">
        <f t="shared" si="201"/>
        <v>64.680000000000007</v>
      </c>
      <c r="P149" s="32">
        <v>19.600000000000001</v>
      </c>
      <c r="Q149" s="32">
        <f t="shared" si="195"/>
        <v>69.3</v>
      </c>
      <c r="R149" s="32">
        <v>21</v>
      </c>
      <c r="S149" s="32">
        <f t="shared" si="202"/>
        <v>69.3</v>
      </c>
      <c r="T149" s="33">
        <f t="shared" si="203"/>
        <v>21</v>
      </c>
      <c r="U149" s="32">
        <f t="shared" si="204"/>
        <v>66.990000000000009</v>
      </c>
      <c r="V149" s="32">
        <f t="shared" si="205"/>
        <v>20.3</v>
      </c>
      <c r="W149" s="30">
        <v>24.65137</v>
      </c>
      <c r="X149" s="30">
        <v>112.18235</v>
      </c>
      <c r="Y149" s="34">
        <f t="shared" si="206"/>
        <v>75.2</v>
      </c>
      <c r="Z149" s="34">
        <v>24</v>
      </c>
      <c r="AA149" s="25">
        <v>7</v>
      </c>
      <c r="AB149" s="25">
        <v>240</v>
      </c>
      <c r="AC149" s="25" t="s">
        <v>153</v>
      </c>
      <c r="AD149" s="25">
        <v>1</v>
      </c>
    </row>
    <row r="150" spans="1:36">
      <c r="A150" s="25" t="s">
        <v>187</v>
      </c>
      <c r="B150" s="26" t="s">
        <v>141</v>
      </c>
      <c r="C150" s="27">
        <v>41192</v>
      </c>
      <c r="D150" s="25">
        <v>2012</v>
      </c>
      <c r="E150" s="28">
        <v>0.40277777777777773</v>
      </c>
      <c r="F150" s="28">
        <v>0.41319444444444442</v>
      </c>
      <c r="G150" s="28">
        <f t="shared" si="179"/>
        <v>1.0416666666666685E-2</v>
      </c>
      <c r="H150" s="29">
        <v>2</v>
      </c>
      <c r="I150" s="30">
        <v>1</v>
      </c>
      <c r="J150" s="30">
        <v>11</v>
      </c>
      <c r="K150" s="30">
        <v>11</v>
      </c>
      <c r="L150" s="31" t="s">
        <v>121</v>
      </c>
      <c r="M150" s="31" t="s">
        <v>122</v>
      </c>
      <c r="N150" s="25">
        <v>1</v>
      </c>
      <c r="O150" s="32">
        <f t="shared" si="201"/>
        <v>57.089999999999996</v>
      </c>
      <c r="P150" s="32">
        <v>17.3</v>
      </c>
      <c r="Q150" s="32">
        <f t="shared" si="195"/>
        <v>60.39</v>
      </c>
      <c r="R150" s="32">
        <v>18.3</v>
      </c>
      <c r="S150" s="32">
        <f t="shared" si="202"/>
        <v>60.39</v>
      </c>
      <c r="T150" s="33">
        <f t="shared" si="203"/>
        <v>18.3</v>
      </c>
      <c r="U150" s="32">
        <f t="shared" si="204"/>
        <v>58.739999999999995</v>
      </c>
      <c r="V150" s="32">
        <f t="shared" si="205"/>
        <v>17.8</v>
      </c>
      <c r="W150" s="30">
        <v>24.654240000000001</v>
      </c>
      <c r="X150" s="30">
        <v>112.18325</v>
      </c>
      <c r="Y150" s="34">
        <f t="shared" si="206"/>
        <v>77</v>
      </c>
      <c r="Z150" s="34">
        <v>25</v>
      </c>
      <c r="AA150" s="25">
        <v>7</v>
      </c>
      <c r="AB150" s="25">
        <v>0</v>
      </c>
      <c r="AC150" s="25" t="s">
        <v>29</v>
      </c>
      <c r="AD150" s="25">
        <v>2</v>
      </c>
      <c r="AH150" s="44" t="s">
        <v>196</v>
      </c>
      <c r="AI150" s="25">
        <v>15</v>
      </c>
      <c r="AJ150" s="47">
        <v>18</v>
      </c>
    </row>
    <row r="151" spans="1:36">
      <c r="A151" s="25" t="s">
        <v>187</v>
      </c>
      <c r="B151" s="26" t="s">
        <v>141</v>
      </c>
      <c r="C151" s="27">
        <v>41192</v>
      </c>
      <c r="D151" s="25">
        <v>2012</v>
      </c>
      <c r="E151" s="28">
        <v>0.40277777777777773</v>
      </c>
      <c r="F151" s="28">
        <v>0.41319444444444442</v>
      </c>
      <c r="G151" s="28">
        <f t="shared" si="179"/>
        <v>1.0416666666666685E-2</v>
      </c>
      <c r="H151" s="29">
        <v>2</v>
      </c>
      <c r="I151" s="30">
        <v>1</v>
      </c>
      <c r="J151" s="30">
        <v>11</v>
      </c>
      <c r="K151" s="30">
        <v>11</v>
      </c>
      <c r="L151" s="31" t="s">
        <v>121</v>
      </c>
      <c r="M151" s="31" t="s">
        <v>122</v>
      </c>
      <c r="N151" s="25">
        <v>1</v>
      </c>
      <c r="O151" s="32">
        <f t="shared" ref="O151:O155" si="207">(P151*3.3)</f>
        <v>57.089999999999996</v>
      </c>
      <c r="P151" s="32">
        <v>17.3</v>
      </c>
      <c r="Q151" s="32">
        <f t="shared" si="195"/>
        <v>60.39</v>
      </c>
      <c r="R151" s="32">
        <v>18.3</v>
      </c>
      <c r="S151" s="32">
        <f t="shared" ref="S151:S155" si="208">MAX(O151,Q151,)</f>
        <v>60.39</v>
      </c>
      <c r="T151" s="33">
        <f t="shared" ref="T151:T155" si="209">MAX(P151,R151)</f>
        <v>18.3</v>
      </c>
      <c r="U151" s="32">
        <f t="shared" ref="U151:U155" si="210">AVERAGE(O151,Q151)</f>
        <v>58.739999999999995</v>
      </c>
      <c r="V151" s="32">
        <f t="shared" ref="V151:V155" si="211">AVERAGE(P151,R151)</f>
        <v>17.8</v>
      </c>
      <c r="W151" s="30">
        <v>24.654240000000001</v>
      </c>
      <c r="X151" s="30">
        <v>112.18325</v>
      </c>
      <c r="Y151" s="34">
        <f t="shared" ref="Y151:Y155" si="212">(Z151*1.8)+32</f>
        <v>77</v>
      </c>
      <c r="Z151" s="34">
        <v>25</v>
      </c>
      <c r="AA151" s="25">
        <v>7</v>
      </c>
      <c r="AB151" s="25">
        <v>0</v>
      </c>
      <c r="AC151" s="25" t="s">
        <v>143</v>
      </c>
      <c r="AD151" s="25">
        <v>5</v>
      </c>
      <c r="AH151" s="44" t="s">
        <v>196</v>
      </c>
      <c r="AI151" s="25">
        <v>15</v>
      </c>
      <c r="AJ151" s="47">
        <v>17</v>
      </c>
    </row>
    <row r="152" spans="1:36">
      <c r="A152" s="25" t="s">
        <v>187</v>
      </c>
      <c r="B152" s="26" t="s">
        <v>141</v>
      </c>
      <c r="C152" s="27">
        <v>41192</v>
      </c>
      <c r="D152" s="25">
        <v>2012</v>
      </c>
      <c r="E152" s="28">
        <v>0.40277777777777773</v>
      </c>
      <c r="F152" s="28">
        <v>0.41319444444444442</v>
      </c>
      <c r="G152" s="28">
        <f t="shared" si="179"/>
        <v>1.0416666666666685E-2</v>
      </c>
      <c r="H152" s="29">
        <v>2</v>
      </c>
      <c r="I152" s="30">
        <v>1</v>
      </c>
      <c r="J152" s="30">
        <v>11</v>
      </c>
      <c r="K152" s="30">
        <v>11</v>
      </c>
      <c r="L152" s="31" t="s">
        <v>121</v>
      </c>
      <c r="M152" s="31" t="s">
        <v>122</v>
      </c>
      <c r="N152" s="25">
        <v>1</v>
      </c>
      <c r="O152" s="32">
        <f t="shared" si="207"/>
        <v>57.089999999999996</v>
      </c>
      <c r="P152" s="32">
        <v>17.3</v>
      </c>
      <c r="Q152" s="32">
        <f t="shared" si="195"/>
        <v>60.39</v>
      </c>
      <c r="R152" s="32">
        <v>18.3</v>
      </c>
      <c r="S152" s="32">
        <f t="shared" si="208"/>
        <v>60.39</v>
      </c>
      <c r="T152" s="33">
        <f t="shared" si="209"/>
        <v>18.3</v>
      </c>
      <c r="U152" s="32">
        <f t="shared" si="210"/>
        <v>58.739999999999995</v>
      </c>
      <c r="V152" s="32">
        <f t="shared" si="211"/>
        <v>17.8</v>
      </c>
      <c r="W152" s="30">
        <v>24.654240000000001</v>
      </c>
      <c r="X152" s="30">
        <v>112.18325</v>
      </c>
      <c r="Y152" s="34">
        <f t="shared" si="212"/>
        <v>77</v>
      </c>
      <c r="Z152" s="34">
        <v>25</v>
      </c>
      <c r="AA152" s="25">
        <v>7</v>
      </c>
      <c r="AB152" s="25">
        <v>0</v>
      </c>
      <c r="AC152" s="25" t="s">
        <v>124</v>
      </c>
      <c r="AD152" s="25">
        <v>3</v>
      </c>
      <c r="AH152" s="44" t="s">
        <v>196</v>
      </c>
    </row>
    <row r="153" spans="1:36">
      <c r="A153" s="25" t="s">
        <v>187</v>
      </c>
      <c r="B153" s="26" t="s">
        <v>141</v>
      </c>
      <c r="C153" s="27">
        <v>41192</v>
      </c>
      <c r="D153" s="25">
        <v>2012</v>
      </c>
      <c r="E153" s="28">
        <v>0.40277777777777773</v>
      </c>
      <c r="F153" s="28">
        <v>0.41319444444444442</v>
      </c>
      <c r="G153" s="28">
        <f t="shared" si="179"/>
        <v>1.0416666666666685E-2</v>
      </c>
      <c r="H153" s="29">
        <v>2</v>
      </c>
      <c r="I153" s="30">
        <v>1</v>
      </c>
      <c r="J153" s="30">
        <v>11</v>
      </c>
      <c r="K153" s="30">
        <v>11</v>
      </c>
      <c r="L153" s="31" t="s">
        <v>121</v>
      </c>
      <c r="M153" s="31" t="s">
        <v>122</v>
      </c>
      <c r="N153" s="25">
        <v>1</v>
      </c>
      <c r="O153" s="32">
        <f t="shared" si="207"/>
        <v>57.089999999999996</v>
      </c>
      <c r="P153" s="32">
        <v>17.3</v>
      </c>
      <c r="Q153" s="32">
        <f t="shared" si="195"/>
        <v>60.39</v>
      </c>
      <c r="R153" s="32">
        <v>18.3</v>
      </c>
      <c r="S153" s="32">
        <f t="shared" si="208"/>
        <v>60.39</v>
      </c>
      <c r="T153" s="33">
        <f t="shared" si="209"/>
        <v>18.3</v>
      </c>
      <c r="U153" s="32">
        <f t="shared" si="210"/>
        <v>58.739999999999995</v>
      </c>
      <c r="V153" s="32">
        <f t="shared" si="211"/>
        <v>17.8</v>
      </c>
      <c r="W153" s="30">
        <v>24.654240000000001</v>
      </c>
      <c r="X153" s="30">
        <v>112.18325</v>
      </c>
      <c r="Y153" s="34">
        <f t="shared" si="212"/>
        <v>77</v>
      </c>
      <c r="Z153" s="34">
        <v>25</v>
      </c>
      <c r="AA153" s="25">
        <v>7</v>
      </c>
      <c r="AB153" s="25">
        <v>0</v>
      </c>
      <c r="AC153" s="25" t="s">
        <v>125</v>
      </c>
      <c r="AD153" s="25">
        <v>5</v>
      </c>
    </row>
    <row r="154" spans="1:36">
      <c r="A154" s="25" t="s">
        <v>187</v>
      </c>
      <c r="B154" s="26" t="s">
        <v>141</v>
      </c>
      <c r="C154" s="27">
        <v>41192</v>
      </c>
      <c r="D154" s="25">
        <v>2012</v>
      </c>
      <c r="E154" s="28">
        <v>0.40277777777777773</v>
      </c>
      <c r="F154" s="28">
        <v>0.41319444444444442</v>
      </c>
      <c r="G154" s="28">
        <f t="shared" si="179"/>
        <v>1.0416666666666685E-2</v>
      </c>
      <c r="H154" s="29">
        <v>2</v>
      </c>
      <c r="I154" s="30">
        <v>1</v>
      </c>
      <c r="J154" s="30">
        <v>11</v>
      </c>
      <c r="K154" s="30">
        <v>11</v>
      </c>
      <c r="L154" s="31" t="s">
        <v>121</v>
      </c>
      <c r="M154" s="31" t="s">
        <v>122</v>
      </c>
      <c r="N154" s="25">
        <v>1</v>
      </c>
      <c r="O154" s="32">
        <f t="shared" si="207"/>
        <v>57.089999999999996</v>
      </c>
      <c r="P154" s="32">
        <v>17.3</v>
      </c>
      <c r="Q154" s="32">
        <f t="shared" si="195"/>
        <v>60.39</v>
      </c>
      <c r="R154" s="32">
        <v>18.3</v>
      </c>
      <c r="S154" s="32">
        <f t="shared" si="208"/>
        <v>60.39</v>
      </c>
      <c r="T154" s="33">
        <f t="shared" si="209"/>
        <v>18.3</v>
      </c>
      <c r="U154" s="32">
        <f t="shared" si="210"/>
        <v>58.739999999999995</v>
      </c>
      <c r="V154" s="32">
        <f t="shared" si="211"/>
        <v>17.8</v>
      </c>
      <c r="W154" s="30">
        <v>24.654240000000001</v>
      </c>
      <c r="X154" s="30">
        <v>112.18325</v>
      </c>
      <c r="Y154" s="34">
        <f t="shared" si="212"/>
        <v>77</v>
      </c>
      <c r="Z154" s="34">
        <v>25</v>
      </c>
      <c r="AA154" s="25">
        <v>7</v>
      </c>
      <c r="AB154" s="25">
        <v>0</v>
      </c>
      <c r="AC154" s="25" t="s">
        <v>96</v>
      </c>
      <c r="AD154" s="25">
        <v>13</v>
      </c>
    </row>
    <row r="155" spans="1:36">
      <c r="A155" s="25" t="s">
        <v>187</v>
      </c>
      <c r="B155" s="26" t="s">
        <v>141</v>
      </c>
      <c r="C155" s="27">
        <v>41192</v>
      </c>
      <c r="D155" s="25">
        <v>2012</v>
      </c>
      <c r="E155" s="28">
        <v>0.40277777777777773</v>
      </c>
      <c r="F155" s="28">
        <v>0.41319444444444442</v>
      </c>
      <c r="G155" s="28">
        <f t="shared" si="179"/>
        <v>1.0416666666666685E-2</v>
      </c>
      <c r="H155" s="29">
        <v>2</v>
      </c>
      <c r="I155" s="30">
        <v>1</v>
      </c>
      <c r="J155" s="30">
        <v>11</v>
      </c>
      <c r="K155" s="30">
        <v>11</v>
      </c>
      <c r="L155" s="31" t="s">
        <v>121</v>
      </c>
      <c r="M155" s="31" t="s">
        <v>122</v>
      </c>
      <c r="N155" s="25">
        <v>1</v>
      </c>
      <c r="O155" s="32">
        <f t="shared" si="207"/>
        <v>57.089999999999996</v>
      </c>
      <c r="P155" s="32">
        <v>17.3</v>
      </c>
      <c r="Q155" s="32">
        <f t="shared" si="195"/>
        <v>60.39</v>
      </c>
      <c r="R155" s="32">
        <v>18.3</v>
      </c>
      <c r="S155" s="32">
        <f t="shared" si="208"/>
        <v>60.39</v>
      </c>
      <c r="T155" s="33">
        <f t="shared" si="209"/>
        <v>18.3</v>
      </c>
      <c r="U155" s="32">
        <f t="shared" si="210"/>
        <v>58.739999999999995</v>
      </c>
      <c r="V155" s="32">
        <f t="shared" si="211"/>
        <v>17.8</v>
      </c>
      <c r="W155" s="30">
        <v>24.654240000000001</v>
      </c>
      <c r="X155" s="30">
        <v>112.18325</v>
      </c>
      <c r="Y155" s="34">
        <f t="shared" si="212"/>
        <v>77</v>
      </c>
      <c r="Z155" s="34">
        <v>25</v>
      </c>
      <c r="AA155" s="25">
        <v>7</v>
      </c>
      <c r="AB155" s="25">
        <v>0</v>
      </c>
      <c r="AC155" s="25" t="s">
        <v>151</v>
      </c>
      <c r="AD155" s="25">
        <v>2</v>
      </c>
      <c r="AH155" s="46" t="s">
        <v>194</v>
      </c>
      <c r="AI155" s="25">
        <v>15</v>
      </c>
      <c r="AJ155" s="47">
        <v>18</v>
      </c>
    </row>
    <row r="156" spans="1:36">
      <c r="A156" s="25" t="s">
        <v>189</v>
      </c>
      <c r="B156" s="26" t="s">
        <v>108</v>
      </c>
      <c r="C156" s="27">
        <v>41192</v>
      </c>
      <c r="D156" s="25">
        <v>2012</v>
      </c>
      <c r="E156" s="28">
        <v>0.40277777777777773</v>
      </c>
      <c r="F156" s="28">
        <v>0.40833333333333338</v>
      </c>
      <c r="G156" s="28">
        <f t="shared" si="179"/>
        <v>5.5555555555556468E-3</v>
      </c>
      <c r="H156" s="29">
        <v>2</v>
      </c>
      <c r="I156" s="30">
        <v>1</v>
      </c>
      <c r="J156" s="30">
        <v>12</v>
      </c>
      <c r="K156" s="30">
        <v>12</v>
      </c>
      <c r="L156" s="31" t="s">
        <v>121</v>
      </c>
      <c r="M156" s="31" t="s">
        <v>122</v>
      </c>
      <c r="N156" s="25">
        <v>1</v>
      </c>
      <c r="O156" s="32">
        <f t="shared" ref="O156" si="213">(P156*3.3)</f>
        <v>62.699999999999996</v>
      </c>
      <c r="P156" s="32">
        <v>19</v>
      </c>
      <c r="Q156" s="32">
        <f t="shared" si="195"/>
        <v>61.38</v>
      </c>
      <c r="R156" s="32">
        <v>18.600000000000001</v>
      </c>
      <c r="S156" s="32">
        <f t="shared" ref="S156" si="214">MAX(O156,Q156,)</f>
        <v>62.699999999999996</v>
      </c>
      <c r="T156" s="33">
        <f t="shared" ref="T156" si="215">MAX(P156,R156)</f>
        <v>19</v>
      </c>
      <c r="U156" s="32">
        <f t="shared" ref="U156" si="216">AVERAGE(O156,Q156)</f>
        <v>62.04</v>
      </c>
      <c r="V156" s="32">
        <f t="shared" ref="V156" si="217">AVERAGE(P156,R156)</f>
        <v>18.8</v>
      </c>
      <c r="W156" s="30">
        <v>24.654240000000001</v>
      </c>
      <c r="X156" s="30">
        <v>112.18325</v>
      </c>
      <c r="Y156" s="34">
        <f t="shared" ref="Y156" si="218">(Z156*1.8)+32</f>
        <v>77</v>
      </c>
      <c r="Z156" s="34">
        <v>25</v>
      </c>
      <c r="AA156" s="25">
        <v>10</v>
      </c>
      <c r="AB156" s="25">
        <v>180</v>
      </c>
      <c r="AC156" s="25" t="s">
        <v>125</v>
      </c>
      <c r="AD156" s="25">
        <v>1</v>
      </c>
    </row>
    <row r="157" spans="1:36">
      <c r="A157" s="25" t="s">
        <v>189</v>
      </c>
      <c r="B157" s="26" t="s">
        <v>108</v>
      </c>
      <c r="C157" s="27">
        <v>41192</v>
      </c>
      <c r="D157" s="25">
        <v>2012</v>
      </c>
      <c r="E157" s="28">
        <v>0.40277777777777773</v>
      </c>
      <c r="F157" s="28">
        <v>0.40833333333333338</v>
      </c>
      <c r="G157" s="28">
        <f t="shared" si="179"/>
        <v>5.5555555555556468E-3</v>
      </c>
      <c r="H157" s="29">
        <v>2</v>
      </c>
      <c r="I157" s="30">
        <v>1</v>
      </c>
      <c r="J157" s="30">
        <v>12</v>
      </c>
      <c r="K157" s="30">
        <v>12</v>
      </c>
      <c r="L157" s="31" t="s">
        <v>121</v>
      </c>
      <c r="M157" s="31" t="s">
        <v>122</v>
      </c>
      <c r="N157" s="25">
        <v>1</v>
      </c>
      <c r="O157" s="32">
        <f t="shared" ref="O157:O159" si="219">(P157*3.3)</f>
        <v>62.699999999999996</v>
      </c>
      <c r="P157" s="32">
        <v>19</v>
      </c>
      <c r="Q157" s="32">
        <f t="shared" si="195"/>
        <v>61.38</v>
      </c>
      <c r="R157" s="32">
        <v>18.600000000000001</v>
      </c>
      <c r="S157" s="32">
        <f t="shared" ref="S157:S159" si="220">MAX(O157,Q157,)</f>
        <v>62.699999999999996</v>
      </c>
      <c r="T157" s="33">
        <f t="shared" ref="T157:T159" si="221">MAX(P157,R157)</f>
        <v>19</v>
      </c>
      <c r="U157" s="32">
        <f t="shared" ref="U157:U159" si="222">AVERAGE(O157,Q157)</f>
        <v>62.04</v>
      </c>
      <c r="V157" s="32">
        <f t="shared" ref="V157:V159" si="223">AVERAGE(P157,R157)</f>
        <v>18.8</v>
      </c>
      <c r="W157" s="30">
        <v>24.654240000000001</v>
      </c>
      <c r="X157" s="30">
        <v>112.18325</v>
      </c>
      <c r="Y157" s="34">
        <f t="shared" ref="Y157:Y159" si="224">(Z157*1.8)+32</f>
        <v>77</v>
      </c>
      <c r="Z157" s="34">
        <v>25</v>
      </c>
      <c r="AA157" s="25">
        <v>10</v>
      </c>
      <c r="AB157" s="25">
        <v>180</v>
      </c>
      <c r="AC157" s="25" t="s">
        <v>96</v>
      </c>
      <c r="AD157" s="25">
        <v>22</v>
      </c>
    </row>
    <row r="158" spans="1:36">
      <c r="A158" s="25" t="s">
        <v>189</v>
      </c>
      <c r="B158" s="26" t="s">
        <v>108</v>
      </c>
      <c r="C158" s="27">
        <v>41192</v>
      </c>
      <c r="D158" s="25">
        <v>2012</v>
      </c>
      <c r="E158" s="28">
        <v>0.40277777777777773</v>
      </c>
      <c r="F158" s="28">
        <v>0.40833333333333338</v>
      </c>
      <c r="G158" s="28">
        <f t="shared" si="179"/>
        <v>5.5555555555556468E-3</v>
      </c>
      <c r="H158" s="29">
        <v>2</v>
      </c>
      <c r="I158" s="30">
        <v>1</v>
      </c>
      <c r="J158" s="30">
        <v>12</v>
      </c>
      <c r="K158" s="30">
        <v>12</v>
      </c>
      <c r="L158" s="31" t="s">
        <v>121</v>
      </c>
      <c r="M158" s="31" t="s">
        <v>122</v>
      </c>
      <c r="N158" s="25">
        <v>1</v>
      </c>
      <c r="O158" s="32">
        <f t="shared" si="219"/>
        <v>62.699999999999996</v>
      </c>
      <c r="P158" s="32">
        <v>19</v>
      </c>
      <c r="Q158" s="32">
        <f t="shared" si="195"/>
        <v>61.38</v>
      </c>
      <c r="R158" s="32">
        <v>18.600000000000001</v>
      </c>
      <c r="S158" s="32">
        <f t="shared" si="220"/>
        <v>62.699999999999996</v>
      </c>
      <c r="T158" s="33">
        <f t="shared" si="221"/>
        <v>19</v>
      </c>
      <c r="U158" s="32">
        <f t="shared" si="222"/>
        <v>62.04</v>
      </c>
      <c r="V158" s="32">
        <f t="shared" si="223"/>
        <v>18.8</v>
      </c>
      <c r="W158" s="30">
        <v>24.654240000000001</v>
      </c>
      <c r="X158" s="30">
        <v>112.18325</v>
      </c>
      <c r="Y158" s="34">
        <f t="shared" si="224"/>
        <v>77</v>
      </c>
      <c r="Z158" s="34">
        <v>25</v>
      </c>
      <c r="AA158" s="25">
        <v>10</v>
      </c>
      <c r="AB158" s="25">
        <v>180</v>
      </c>
      <c r="AC158" s="25" t="s">
        <v>152</v>
      </c>
      <c r="AD158" s="25">
        <v>29</v>
      </c>
    </row>
    <row r="159" spans="1:36">
      <c r="A159" s="25" t="s">
        <v>190</v>
      </c>
      <c r="B159" s="26" t="s">
        <v>107</v>
      </c>
      <c r="C159" s="27">
        <v>41192</v>
      </c>
      <c r="D159" s="25">
        <v>2012</v>
      </c>
      <c r="E159" s="28">
        <v>0.3888888888888889</v>
      </c>
      <c r="F159" s="28">
        <v>0.39513888888888887</v>
      </c>
      <c r="G159" s="28">
        <f t="shared" si="179"/>
        <v>6.2499999999999778E-3</v>
      </c>
      <c r="H159" s="29">
        <v>2</v>
      </c>
      <c r="I159" s="30">
        <v>1</v>
      </c>
      <c r="J159" s="30">
        <v>13</v>
      </c>
      <c r="K159" s="30">
        <v>13</v>
      </c>
      <c r="L159" s="31" t="s">
        <v>121</v>
      </c>
      <c r="M159" s="31" t="s">
        <v>122</v>
      </c>
      <c r="N159" s="25">
        <v>1</v>
      </c>
      <c r="O159" s="32">
        <f t="shared" si="219"/>
        <v>53.459999999999994</v>
      </c>
      <c r="P159" s="32">
        <v>16.2</v>
      </c>
      <c r="Q159" s="32">
        <f t="shared" si="195"/>
        <v>46.859999999999992</v>
      </c>
      <c r="R159" s="32">
        <v>14.2</v>
      </c>
      <c r="S159" s="32">
        <f t="shared" si="220"/>
        <v>53.459999999999994</v>
      </c>
      <c r="T159" s="33">
        <f t="shared" si="221"/>
        <v>16.2</v>
      </c>
      <c r="U159" s="32">
        <f t="shared" si="222"/>
        <v>50.16</v>
      </c>
      <c r="V159" s="32">
        <f t="shared" si="223"/>
        <v>15.2</v>
      </c>
      <c r="W159" s="30">
        <v>24.65344</v>
      </c>
      <c r="X159" s="30">
        <v>112.18284</v>
      </c>
      <c r="Y159" s="34">
        <f t="shared" si="224"/>
        <v>80.599999999999994</v>
      </c>
      <c r="Z159" s="34">
        <v>27</v>
      </c>
      <c r="AA159" s="25">
        <v>10</v>
      </c>
      <c r="AB159" s="25">
        <v>0</v>
      </c>
      <c r="AC159" s="25" t="s">
        <v>151</v>
      </c>
      <c r="AD159" s="25">
        <v>2</v>
      </c>
    </row>
    <row r="160" spans="1:36">
      <c r="A160" s="25" t="s">
        <v>190</v>
      </c>
      <c r="B160" s="26" t="s">
        <v>107</v>
      </c>
      <c r="C160" s="27">
        <v>41192</v>
      </c>
      <c r="D160" s="25">
        <v>2012</v>
      </c>
      <c r="E160" s="28">
        <v>0.3888888888888889</v>
      </c>
      <c r="F160" s="28">
        <v>0.39513888888888887</v>
      </c>
      <c r="G160" s="28">
        <f t="shared" si="179"/>
        <v>6.2499999999999778E-3</v>
      </c>
      <c r="H160" s="29">
        <v>2</v>
      </c>
      <c r="I160" s="30">
        <v>1</v>
      </c>
      <c r="J160" s="30">
        <v>13</v>
      </c>
      <c r="K160" s="30">
        <v>13</v>
      </c>
      <c r="L160" s="31" t="s">
        <v>121</v>
      </c>
      <c r="M160" s="31" t="s">
        <v>122</v>
      </c>
      <c r="N160" s="25">
        <v>1</v>
      </c>
      <c r="O160" s="32">
        <f t="shared" ref="O160:O165" si="225">(P160*3.3)</f>
        <v>53.459999999999994</v>
      </c>
      <c r="P160" s="32">
        <v>16.2</v>
      </c>
      <c r="Q160" s="32">
        <f t="shared" si="195"/>
        <v>46.859999999999992</v>
      </c>
      <c r="R160" s="32">
        <v>14.2</v>
      </c>
      <c r="S160" s="32">
        <f t="shared" ref="S160:S165" si="226">MAX(O160,Q160,)</f>
        <v>53.459999999999994</v>
      </c>
      <c r="T160" s="33">
        <f t="shared" ref="T160:T165" si="227">MAX(P160,R160)</f>
        <v>16.2</v>
      </c>
      <c r="U160" s="32">
        <f t="shared" ref="U160:U165" si="228">AVERAGE(O160,Q160)</f>
        <v>50.16</v>
      </c>
      <c r="V160" s="32">
        <f t="shared" ref="V160:V165" si="229">AVERAGE(P160,R160)</f>
        <v>15.2</v>
      </c>
      <c r="W160" s="30">
        <v>24.65344</v>
      </c>
      <c r="X160" s="30">
        <v>112.18284</v>
      </c>
      <c r="Y160" s="34">
        <f t="shared" ref="Y160:Y165" si="230">(Z160*1.8)+32</f>
        <v>80.599999999999994</v>
      </c>
      <c r="Z160" s="34">
        <v>27</v>
      </c>
      <c r="AA160" s="25">
        <v>10</v>
      </c>
      <c r="AB160" s="25">
        <v>0</v>
      </c>
      <c r="AC160" s="25" t="s">
        <v>143</v>
      </c>
      <c r="AD160" s="25">
        <v>10</v>
      </c>
    </row>
    <row r="161" spans="1:36">
      <c r="A161" s="25" t="s">
        <v>190</v>
      </c>
      <c r="B161" s="26" t="s">
        <v>107</v>
      </c>
      <c r="C161" s="27">
        <v>41192</v>
      </c>
      <c r="D161" s="25">
        <v>2012</v>
      </c>
      <c r="E161" s="28">
        <v>0.3888888888888889</v>
      </c>
      <c r="F161" s="28">
        <v>0.39513888888888887</v>
      </c>
      <c r="G161" s="28">
        <f t="shared" si="179"/>
        <v>6.2499999999999778E-3</v>
      </c>
      <c r="H161" s="29">
        <v>2</v>
      </c>
      <c r="I161" s="30">
        <v>1</v>
      </c>
      <c r="J161" s="30">
        <v>13</v>
      </c>
      <c r="K161" s="30">
        <v>13</v>
      </c>
      <c r="L161" s="31" t="s">
        <v>121</v>
      </c>
      <c r="M161" s="31" t="s">
        <v>122</v>
      </c>
      <c r="N161" s="25">
        <v>1</v>
      </c>
      <c r="O161" s="32">
        <f t="shared" si="225"/>
        <v>53.459999999999994</v>
      </c>
      <c r="P161" s="32">
        <v>16.2</v>
      </c>
      <c r="Q161" s="32">
        <f t="shared" si="195"/>
        <v>46.859999999999992</v>
      </c>
      <c r="R161" s="32">
        <v>14.2</v>
      </c>
      <c r="S161" s="32">
        <f t="shared" si="226"/>
        <v>53.459999999999994</v>
      </c>
      <c r="T161" s="33">
        <f t="shared" si="227"/>
        <v>16.2</v>
      </c>
      <c r="U161" s="32">
        <f t="shared" si="228"/>
        <v>50.16</v>
      </c>
      <c r="V161" s="32">
        <f t="shared" si="229"/>
        <v>15.2</v>
      </c>
      <c r="W161" s="30">
        <v>24.65344</v>
      </c>
      <c r="X161" s="30">
        <v>112.18284</v>
      </c>
      <c r="Y161" s="34">
        <f t="shared" si="230"/>
        <v>80.599999999999994</v>
      </c>
      <c r="Z161" s="34">
        <v>27</v>
      </c>
      <c r="AA161" s="25">
        <v>10</v>
      </c>
      <c r="AB161" s="25">
        <v>0</v>
      </c>
      <c r="AC161" s="25" t="s">
        <v>124</v>
      </c>
      <c r="AD161" s="25">
        <v>1</v>
      </c>
    </row>
    <row r="162" spans="1:36">
      <c r="A162" s="25" t="s">
        <v>190</v>
      </c>
      <c r="B162" s="26" t="s">
        <v>107</v>
      </c>
      <c r="C162" s="27">
        <v>41192</v>
      </c>
      <c r="D162" s="25">
        <v>2012</v>
      </c>
      <c r="E162" s="28">
        <v>0.3888888888888889</v>
      </c>
      <c r="F162" s="28">
        <v>0.39513888888888887</v>
      </c>
      <c r="G162" s="28">
        <f t="shared" si="179"/>
        <v>6.2499999999999778E-3</v>
      </c>
      <c r="H162" s="29">
        <v>2</v>
      </c>
      <c r="I162" s="30">
        <v>1</v>
      </c>
      <c r="J162" s="30">
        <v>13</v>
      </c>
      <c r="K162" s="30">
        <v>13</v>
      </c>
      <c r="L162" s="31" t="s">
        <v>121</v>
      </c>
      <c r="M162" s="31" t="s">
        <v>122</v>
      </c>
      <c r="N162" s="25">
        <v>1</v>
      </c>
      <c r="O162" s="32">
        <f t="shared" si="225"/>
        <v>53.459999999999994</v>
      </c>
      <c r="P162" s="32">
        <v>16.2</v>
      </c>
      <c r="Q162" s="32">
        <f t="shared" si="195"/>
        <v>46.859999999999992</v>
      </c>
      <c r="R162" s="32">
        <v>14.2</v>
      </c>
      <c r="S162" s="32">
        <f t="shared" si="226"/>
        <v>53.459999999999994</v>
      </c>
      <c r="T162" s="33">
        <f t="shared" si="227"/>
        <v>16.2</v>
      </c>
      <c r="U162" s="32">
        <f t="shared" si="228"/>
        <v>50.16</v>
      </c>
      <c r="V162" s="32">
        <f t="shared" si="229"/>
        <v>15.2</v>
      </c>
      <c r="W162" s="30">
        <v>24.65344</v>
      </c>
      <c r="X162" s="30">
        <v>112.18284</v>
      </c>
      <c r="Y162" s="34">
        <f t="shared" si="230"/>
        <v>80.599999999999994</v>
      </c>
      <c r="Z162" s="34">
        <v>27</v>
      </c>
      <c r="AA162" s="25">
        <v>10</v>
      </c>
      <c r="AB162" s="25">
        <v>0</v>
      </c>
      <c r="AC162" s="25" t="s">
        <v>125</v>
      </c>
      <c r="AD162" s="25">
        <v>3</v>
      </c>
    </row>
    <row r="163" spans="1:36">
      <c r="A163" s="25" t="s">
        <v>190</v>
      </c>
      <c r="B163" s="26" t="s">
        <v>107</v>
      </c>
      <c r="C163" s="27">
        <v>41192</v>
      </c>
      <c r="D163" s="25">
        <v>2012</v>
      </c>
      <c r="E163" s="28">
        <v>0.3888888888888889</v>
      </c>
      <c r="F163" s="28">
        <v>0.39513888888888887</v>
      </c>
      <c r="G163" s="28">
        <f t="shared" si="179"/>
        <v>6.2499999999999778E-3</v>
      </c>
      <c r="H163" s="29">
        <v>2</v>
      </c>
      <c r="I163" s="30">
        <v>1</v>
      </c>
      <c r="J163" s="30">
        <v>13</v>
      </c>
      <c r="K163" s="30">
        <v>13</v>
      </c>
      <c r="L163" s="31" t="s">
        <v>121</v>
      </c>
      <c r="M163" s="31" t="s">
        <v>122</v>
      </c>
      <c r="N163" s="25">
        <v>1</v>
      </c>
      <c r="O163" s="32">
        <f t="shared" si="225"/>
        <v>53.459999999999994</v>
      </c>
      <c r="P163" s="32">
        <v>16.2</v>
      </c>
      <c r="Q163" s="32">
        <f t="shared" si="195"/>
        <v>46.859999999999992</v>
      </c>
      <c r="R163" s="32">
        <v>14.2</v>
      </c>
      <c r="S163" s="32">
        <f t="shared" si="226"/>
        <v>53.459999999999994</v>
      </c>
      <c r="T163" s="33">
        <f t="shared" si="227"/>
        <v>16.2</v>
      </c>
      <c r="U163" s="32">
        <f t="shared" si="228"/>
        <v>50.16</v>
      </c>
      <c r="V163" s="32">
        <f t="shared" si="229"/>
        <v>15.2</v>
      </c>
      <c r="W163" s="30">
        <v>24.65344</v>
      </c>
      <c r="X163" s="30">
        <v>112.18284</v>
      </c>
      <c r="Y163" s="34">
        <f t="shared" si="230"/>
        <v>80.599999999999994</v>
      </c>
      <c r="Z163" s="34">
        <v>27</v>
      </c>
      <c r="AA163" s="25">
        <v>10</v>
      </c>
      <c r="AB163" s="25">
        <v>0</v>
      </c>
      <c r="AC163" s="25" t="s">
        <v>96</v>
      </c>
      <c r="AD163" s="25">
        <v>26</v>
      </c>
    </row>
    <row r="164" spans="1:36">
      <c r="A164" s="25" t="s">
        <v>190</v>
      </c>
      <c r="B164" s="26" t="s">
        <v>107</v>
      </c>
      <c r="C164" s="27">
        <v>41192</v>
      </c>
      <c r="D164" s="25">
        <v>2012</v>
      </c>
      <c r="E164" s="28">
        <v>0.3888888888888889</v>
      </c>
      <c r="F164" s="28">
        <v>0.39513888888888887</v>
      </c>
      <c r="G164" s="28">
        <f t="shared" si="179"/>
        <v>6.2499999999999778E-3</v>
      </c>
      <c r="H164" s="29">
        <v>2</v>
      </c>
      <c r="I164" s="30">
        <v>1</v>
      </c>
      <c r="J164" s="30">
        <v>13</v>
      </c>
      <c r="K164" s="30">
        <v>13</v>
      </c>
      <c r="L164" s="31" t="s">
        <v>121</v>
      </c>
      <c r="M164" s="31" t="s">
        <v>122</v>
      </c>
      <c r="N164" s="25">
        <v>1</v>
      </c>
      <c r="O164" s="32">
        <f t="shared" si="225"/>
        <v>53.459999999999994</v>
      </c>
      <c r="P164" s="32">
        <v>16.2</v>
      </c>
      <c r="Q164" s="32">
        <f t="shared" si="195"/>
        <v>46.859999999999992</v>
      </c>
      <c r="R164" s="32">
        <v>14.2</v>
      </c>
      <c r="S164" s="32">
        <f t="shared" si="226"/>
        <v>53.459999999999994</v>
      </c>
      <c r="T164" s="33">
        <f t="shared" si="227"/>
        <v>16.2</v>
      </c>
      <c r="U164" s="32">
        <f t="shared" si="228"/>
        <v>50.16</v>
      </c>
      <c r="V164" s="32">
        <f t="shared" si="229"/>
        <v>15.2</v>
      </c>
      <c r="W164" s="30">
        <v>24.65344</v>
      </c>
      <c r="X164" s="30">
        <v>112.18284</v>
      </c>
      <c r="Y164" s="34">
        <f t="shared" si="230"/>
        <v>80.599999999999994</v>
      </c>
      <c r="Z164" s="34">
        <v>27</v>
      </c>
      <c r="AA164" s="25">
        <v>10</v>
      </c>
      <c r="AB164" s="25">
        <v>0</v>
      </c>
      <c r="AC164" s="25" t="s">
        <v>153</v>
      </c>
      <c r="AD164" s="25">
        <v>1</v>
      </c>
    </row>
    <row r="165" spans="1:36">
      <c r="A165" s="25" t="s">
        <v>191</v>
      </c>
      <c r="B165" s="26" t="s">
        <v>100</v>
      </c>
      <c r="C165" s="27">
        <v>41192</v>
      </c>
      <c r="D165" s="25">
        <v>2012</v>
      </c>
      <c r="E165" s="28">
        <v>0.3923611111111111</v>
      </c>
      <c r="F165" s="28">
        <v>0.39861111111111108</v>
      </c>
      <c r="G165" s="28">
        <f t="shared" si="179"/>
        <v>6.2499999999999778E-3</v>
      </c>
      <c r="H165" s="29">
        <v>2</v>
      </c>
      <c r="I165" s="30">
        <v>1</v>
      </c>
      <c r="J165" s="30">
        <v>14</v>
      </c>
      <c r="K165" s="30">
        <v>14</v>
      </c>
      <c r="L165" s="31" t="s">
        <v>121</v>
      </c>
      <c r="M165" s="31" t="s">
        <v>122</v>
      </c>
      <c r="N165" s="25">
        <v>1</v>
      </c>
      <c r="O165" s="32">
        <f t="shared" si="225"/>
        <v>52.14</v>
      </c>
      <c r="P165" s="32">
        <v>15.8</v>
      </c>
      <c r="Q165" s="32">
        <f t="shared" si="195"/>
        <v>49.17</v>
      </c>
      <c r="R165" s="32">
        <v>14.9</v>
      </c>
      <c r="S165" s="32">
        <f t="shared" si="226"/>
        <v>52.14</v>
      </c>
      <c r="T165" s="33">
        <f t="shared" si="227"/>
        <v>15.8</v>
      </c>
      <c r="U165" s="32">
        <f t="shared" si="228"/>
        <v>50.655000000000001</v>
      </c>
      <c r="V165" s="32">
        <f t="shared" si="229"/>
        <v>15.350000000000001</v>
      </c>
      <c r="W165" s="30">
        <v>24.65344</v>
      </c>
      <c r="X165" s="30">
        <v>112.18284</v>
      </c>
      <c r="Y165" s="34">
        <f t="shared" si="230"/>
        <v>77</v>
      </c>
      <c r="Z165" s="34">
        <v>25</v>
      </c>
      <c r="AA165" s="25">
        <v>10</v>
      </c>
      <c r="AB165" s="25">
        <v>180</v>
      </c>
      <c r="AC165" s="25" t="s">
        <v>29</v>
      </c>
      <c r="AD165" s="25">
        <v>1</v>
      </c>
      <c r="AH165" s="44" t="s">
        <v>196</v>
      </c>
      <c r="AI165" s="25">
        <v>18</v>
      </c>
      <c r="AJ165" s="47">
        <v>15</v>
      </c>
    </row>
    <row r="166" spans="1:36">
      <c r="A166" s="25" t="s">
        <v>191</v>
      </c>
      <c r="B166" s="26" t="s">
        <v>100</v>
      </c>
      <c r="C166" s="27">
        <v>41192</v>
      </c>
      <c r="D166" s="25">
        <v>2012</v>
      </c>
      <c r="E166" s="28">
        <v>0.3923611111111111</v>
      </c>
      <c r="F166" s="28">
        <v>0.39861111111111108</v>
      </c>
      <c r="G166" s="28">
        <f t="shared" si="179"/>
        <v>6.2499999999999778E-3</v>
      </c>
      <c r="H166" s="29">
        <v>2</v>
      </c>
      <c r="I166" s="30">
        <v>1</v>
      </c>
      <c r="J166" s="30">
        <v>14</v>
      </c>
      <c r="K166" s="30">
        <v>14</v>
      </c>
      <c r="L166" s="31" t="s">
        <v>121</v>
      </c>
      <c r="M166" s="31" t="s">
        <v>122</v>
      </c>
      <c r="N166" s="25">
        <v>1</v>
      </c>
      <c r="O166" s="32">
        <f t="shared" ref="O166:O172" si="231">(P166*3.3)</f>
        <v>52.14</v>
      </c>
      <c r="P166" s="32">
        <v>15.8</v>
      </c>
      <c r="Q166" s="32">
        <f t="shared" ref="Q166:Q172" si="232">(R166*3.3)</f>
        <v>49.17</v>
      </c>
      <c r="R166" s="32">
        <v>14.9</v>
      </c>
      <c r="S166" s="32">
        <f t="shared" ref="S166:S172" si="233">MAX(O166,Q166,)</f>
        <v>52.14</v>
      </c>
      <c r="T166" s="33">
        <f t="shared" ref="T166:T172" si="234">MAX(P166,R166)</f>
        <v>15.8</v>
      </c>
      <c r="U166" s="32">
        <f t="shared" ref="U166:U172" si="235">AVERAGE(O166,Q166)</f>
        <v>50.655000000000001</v>
      </c>
      <c r="V166" s="32">
        <f t="shared" ref="V166:V172" si="236">AVERAGE(P166,R166)</f>
        <v>15.350000000000001</v>
      </c>
      <c r="W166" s="30">
        <v>24.65344</v>
      </c>
      <c r="X166" s="30">
        <v>112.18284</v>
      </c>
      <c r="Y166" s="34">
        <f t="shared" ref="Y166:Y172" si="237">(Z166*1.8)+32</f>
        <v>77</v>
      </c>
      <c r="Z166" s="34">
        <v>25</v>
      </c>
      <c r="AA166" s="25">
        <v>10</v>
      </c>
      <c r="AB166" s="25">
        <v>180</v>
      </c>
      <c r="AC166" s="25" t="s">
        <v>151</v>
      </c>
      <c r="AD166" s="25">
        <v>2</v>
      </c>
      <c r="AH166" s="44" t="s">
        <v>194</v>
      </c>
      <c r="AI166" s="25">
        <v>8</v>
      </c>
      <c r="AJ166" s="47">
        <v>15</v>
      </c>
    </row>
    <row r="167" spans="1:36">
      <c r="A167" s="25" t="s">
        <v>191</v>
      </c>
      <c r="B167" s="26" t="s">
        <v>100</v>
      </c>
      <c r="C167" s="27">
        <v>41192</v>
      </c>
      <c r="D167" s="25">
        <v>2012</v>
      </c>
      <c r="E167" s="28">
        <v>0.3923611111111111</v>
      </c>
      <c r="F167" s="28">
        <v>0.39861111111111108</v>
      </c>
      <c r="G167" s="28">
        <f t="shared" si="179"/>
        <v>6.2499999999999778E-3</v>
      </c>
      <c r="H167" s="29">
        <v>2</v>
      </c>
      <c r="I167" s="30">
        <v>1</v>
      </c>
      <c r="J167" s="30">
        <v>14</v>
      </c>
      <c r="K167" s="30">
        <v>14</v>
      </c>
      <c r="L167" s="31" t="s">
        <v>121</v>
      </c>
      <c r="M167" s="31" t="s">
        <v>122</v>
      </c>
      <c r="N167" s="25">
        <v>1</v>
      </c>
      <c r="O167" s="32">
        <f t="shared" si="231"/>
        <v>52.14</v>
      </c>
      <c r="P167" s="32">
        <v>15.8</v>
      </c>
      <c r="Q167" s="32">
        <f t="shared" si="232"/>
        <v>49.17</v>
      </c>
      <c r="R167" s="32">
        <v>14.9</v>
      </c>
      <c r="S167" s="32">
        <f t="shared" si="233"/>
        <v>52.14</v>
      </c>
      <c r="T167" s="33">
        <f t="shared" si="234"/>
        <v>15.8</v>
      </c>
      <c r="U167" s="32">
        <f t="shared" si="235"/>
        <v>50.655000000000001</v>
      </c>
      <c r="V167" s="32">
        <f t="shared" si="236"/>
        <v>15.350000000000001</v>
      </c>
      <c r="W167" s="30">
        <v>24.65344</v>
      </c>
      <c r="X167" s="30">
        <v>112.18284</v>
      </c>
      <c r="Y167" s="34">
        <f t="shared" si="237"/>
        <v>77</v>
      </c>
      <c r="Z167" s="34">
        <v>25</v>
      </c>
      <c r="AA167" s="25">
        <v>10</v>
      </c>
      <c r="AB167" s="25">
        <v>180</v>
      </c>
      <c r="AC167" s="25" t="s">
        <v>143</v>
      </c>
      <c r="AD167" s="25">
        <v>3</v>
      </c>
      <c r="AH167" s="44" t="s">
        <v>196</v>
      </c>
      <c r="AI167" s="25">
        <v>20</v>
      </c>
      <c r="AJ167" s="47">
        <v>15</v>
      </c>
    </row>
    <row r="168" spans="1:36">
      <c r="A168" s="25" t="s">
        <v>191</v>
      </c>
      <c r="B168" s="26" t="s">
        <v>100</v>
      </c>
      <c r="C168" s="27">
        <v>41192</v>
      </c>
      <c r="D168" s="25">
        <v>2012</v>
      </c>
      <c r="E168" s="28">
        <v>0.3923611111111111</v>
      </c>
      <c r="F168" s="28">
        <v>0.39861111111111108</v>
      </c>
      <c r="G168" s="28">
        <f t="shared" si="179"/>
        <v>6.2499999999999778E-3</v>
      </c>
      <c r="H168" s="29">
        <v>2</v>
      </c>
      <c r="I168" s="30">
        <v>1</v>
      </c>
      <c r="J168" s="30">
        <v>14</v>
      </c>
      <c r="K168" s="30">
        <v>14</v>
      </c>
      <c r="L168" s="31" t="s">
        <v>121</v>
      </c>
      <c r="M168" s="31" t="s">
        <v>122</v>
      </c>
      <c r="N168" s="25">
        <v>1</v>
      </c>
      <c r="O168" s="32">
        <f t="shared" si="231"/>
        <v>52.14</v>
      </c>
      <c r="P168" s="32">
        <v>15.8</v>
      </c>
      <c r="Q168" s="32">
        <f t="shared" si="232"/>
        <v>49.17</v>
      </c>
      <c r="R168" s="32">
        <v>14.9</v>
      </c>
      <c r="S168" s="32">
        <f t="shared" si="233"/>
        <v>52.14</v>
      </c>
      <c r="T168" s="33">
        <f t="shared" si="234"/>
        <v>15.8</v>
      </c>
      <c r="U168" s="32">
        <f t="shared" si="235"/>
        <v>50.655000000000001</v>
      </c>
      <c r="V168" s="32">
        <f t="shared" si="236"/>
        <v>15.350000000000001</v>
      </c>
      <c r="W168" s="30">
        <v>24.65344</v>
      </c>
      <c r="X168" s="30">
        <v>112.18284</v>
      </c>
      <c r="Y168" s="34">
        <f t="shared" si="237"/>
        <v>77</v>
      </c>
      <c r="Z168" s="34">
        <v>25</v>
      </c>
      <c r="AA168" s="25">
        <v>10</v>
      </c>
      <c r="AB168" s="25">
        <v>180</v>
      </c>
      <c r="AC168" s="25" t="s">
        <v>124</v>
      </c>
      <c r="AD168" s="25">
        <v>3</v>
      </c>
      <c r="AH168" s="44" t="s">
        <v>196</v>
      </c>
      <c r="AI168" s="25">
        <v>8</v>
      </c>
      <c r="AJ168" s="47">
        <v>15</v>
      </c>
    </row>
    <row r="169" spans="1:36">
      <c r="A169" s="25" t="s">
        <v>191</v>
      </c>
      <c r="B169" s="26" t="s">
        <v>100</v>
      </c>
      <c r="C169" s="27">
        <v>41192</v>
      </c>
      <c r="D169" s="25">
        <v>2012</v>
      </c>
      <c r="E169" s="28">
        <v>0.3923611111111111</v>
      </c>
      <c r="F169" s="28">
        <v>0.39861111111111108</v>
      </c>
      <c r="G169" s="28">
        <f t="shared" si="179"/>
        <v>6.2499999999999778E-3</v>
      </c>
      <c r="H169" s="29">
        <v>2</v>
      </c>
      <c r="I169" s="30">
        <v>1</v>
      </c>
      <c r="J169" s="30">
        <v>14</v>
      </c>
      <c r="K169" s="30">
        <v>14</v>
      </c>
      <c r="L169" s="31" t="s">
        <v>121</v>
      </c>
      <c r="M169" s="31" t="s">
        <v>122</v>
      </c>
      <c r="N169" s="25">
        <v>1</v>
      </c>
      <c r="O169" s="32">
        <f t="shared" si="231"/>
        <v>52.14</v>
      </c>
      <c r="P169" s="32">
        <v>15.8</v>
      </c>
      <c r="Q169" s="32">
        <f t="shared" si="232"/>
        <v>49.17</v>
      </c>
      <c r="R169" s="32">
        <v>14.9</v>
      </c>
      <c r="S169" s="32">
        <f t="shared" si="233"/>
        <v>52.14</v>
      </c>
      <c r="T169" s="33">
        <f t="shared" si="234"/>
        <v>15.8</v>
      </c>
      <c r="U169" s="32">
        <f t="shared" si="235"/>
        <v>50.655000000000001</v>
      </c>
      <c r="V169" s="32">
        <f t="shared" si="236"/>
        <v>15.350000000000001</v>
      </c>
      <c r="W169" s="30">
        <v>24.65344</v>
      </c>
      <c r="X169" s="30">
        <v>112.18284</v>
      </c>
      <c r="Y169" s="34">
        <f t="shared" si="237"/>
        <v>77</v>
      </c>
      <c r="Z169" s="34">
        <v>25</v>
      </c>
      <c r="AA169" s="25">
        <v>10</v>
      </c>
      <c r="AB169" s="25">
        <v>180</v>
      </c>
      <c r="AC169" s="25" t="s">
        <v>150</v>
      </c>
      <c r="AD169" s="25">
        <v>1</v>
      </c>
    </row>
    <row r="170" spans="1:36">
      <c r="A170" s="25" t="s">
        <v>191</v>
      </c>
      <c r="B170" s="26" t="s">
        <v>100</v>
      </c>
      <c r="C170" s="27">
        <v>41192</v>
      </c>
      <c r="D170" s="25">
        <v>2012</v>
      </c>
      <c r="E170" s="28">
        <v>0.3923611111111111</v>
      </c>
      <c r="F170" s="28">
        <v>0.39861111111111108</v>
      </c>
      <c r="G170" s="28">
        <f t="shared" si="179"/>
        <v>6.2499999999999778E-3</v>
      </c>
      <c r="H170" s="29">
        <v>2</v>
      </c>
      <c r="I170" s="30">
        <v>1</v>
      </c>
      <c r="J170" s="30">
        <v>14</v>
      </c>
      <c r="K170" s="30">
        <v>14</v>
      </c>
      <c r="L170" s="31" t="s">
        <v>121</v>
      </c>
      <c r="M170" s="31" t="s">
        <v>122</v>
      </c>
      <c r="N170" s="25">
        <v>1</v>
      </c>
      <c r="O170" s="32">
        <f t="shared" si="231"/>
        <v>52.14</v>
      </c>
      <c r="P170" s="32">
        <v>15.8</v>
      </c>
      <c r="Q170" s="32">
        <f t="shared" si="232"/>
        <v>49.17</v>
      </c>
      <c r="R170" s="32">
        <v>14.9</v>
      </c>
      <c r="S170" s="32">
        <f t="shared" si="233"/>
        <v>52.14</v>
      </c>
      <c r="T170" s="33">
        <f t="shared" si="234"/>
        <v>15.8</v>
      </c>
      <c r="U170" s="32">
        <f t="shared" si="235"/>
        <v>50.655000000000001</v>
      </c>
      <c r="V170" s="32">
        <f t="shared" si="236"/>
        <v>15.350000000000001</v>
      </c>
      <c r="W170" s="30">
        <v>24.65344</v>
      </c>
      <c r="X170" s="30">
        <v>112.18284</v>
      </c>
      <c r="Y170" s="34">
        <f t="shared" si="237"/>
        <v>77</v>
      </c>
      <c r="Z170" s="34">
        <v>25</v>
      </c>
      <c r="AA170" s="25">
        <v>10</v>
      </c>
      <c r="AB170" s="25">
        <v>180</v>
      </c>
      <c r="AC170" s="25" t="s">
        <v>96</v>
      </c>
      <c r="AD170" s="25">
        <v>14</v>
      </c>
    </row>
    <row r="171" spans="1:36">
      <c r="A171" s="25" t="s">
        <v>191</v>
      </c>
      <c r="B171" s="26" t="s">
        <v>100</v>
      </c>
      <c r="C171" s="27">
        <v>41192</v>
      </c>
      <c r="D171" s="25">
        <v>2012</v>
      </c>
      <c r="E171" s="28">
        <v>0.3923611111111111</v>
      </c>
      <c r="F171" s="28">
        <v>0.39861111111111108</v>
      </c>
      <c r="G171" s="28">
        <f t="shared" si="179"/>
        <v>6.2499999999999778E-3</v>
      </c>
      <c r="H171" s="29">
        <v>2</v>
      </c>
      <c r="I171" s="30">
        <v>1</v>
      </c>
      <c r="J171" s="30">
        <v>14</v>
      </c>
      <c r="K171" s="30">
        <v>14</v>
      </c>
      <c r="L171" s="31" t="s">
        <v>121</v>
      </c>
      <c r="M171" s="31" t="s">
        <v>122</v>
      </c>
      <c r="N171" s="25">
        <v>1</v>
      </c>
      <c r="O171" s="32">
        <f t="shared" si="231"/>
        <v>52.14</v>
      </c>
      <c r="P171" s="32">
        <v>15.8</v>
      </c>
      <c r="Q171" s="32">
        <f t="shared" si="232"/>
        <v>49.17</v>
      </c>
      <c r="R171" s="32">
        <v>14.9</v>
      </c>
      <c r="S171" s="32">
        <f t="shared" si="233"/>
        <v>52.14</v>
      </c>
      <c r="T171" s="33">
        <f t="shared" si="234"/>
        <v>15.8</v>
      </c>
      <c r="U171" s="32">
        <f t="shared" si="235"/>
        <v>50.655000000000001</v>
      </c>
      <c r="V171" s="32">
        <f t="shared" si="236"/>
        <v>15.350000000000001</v>
      </c>
      <c r="W171" s="30">
        <v>24.65344</v>
      </c>
      <c r="X171" s="30">
        <v>112.18284</v>
      </c>
      <c r="Y171" s="34">
        <f t="shared" si="237"/>
        <v>77</v>
      </c>
      <c r="Z171" s="34">
        <v>25</v>
      </c>
      <c r="AA171" s="25">
        <v>10</v>
      </c>
      <c r="AB171" s="25">
        <v>180</v>
      </c>
      <c r="AC171" s="25" t="s">
        <v>146</v>
      </c>
      <c r="AD171" s="25">
        <v>2</v>
      </c>
    </row>
    <row r="172" spans="1:36">
      <c r="A172" s="25" t="s">
        <v>197</v>
      </c>
      <c r="B172" s="26" t="s">
        <v>127</v>
      </c>
      <c r="C172" s="27">
        <v>41192</v>
      </c>
      <c r="D172" s="25">
        <v>2012</v>
      </c>
      <c r="E172" s="28">
        <v>0.45069444444444445</v>
      </c>
      <c r="F172" s="28">
        <v>0.45416666666666666</v>
      </c>
      <c r="G172" s="28">
        <f t="shared" si="179"/>
        <v>3.4722222222222099E-3</v>
      </c>
      <c r="H172" s="29">
        <v>2</v>
      </c>
      <c r="I172" s="30">
        <v>1</v>
      </c>
      <c r="J172" s="30">
        <v>1</v>
      </c>
      <c r="K172" s="30">
        <v>1</v>
      </c>
      <c r="L172" s="31" t="s">
        <v>142</v>
      </c>
      <c r="M172" s="31" t="s">
        <v>99</v>
      </c>
      <c r="N172" s="25">
        <v>1</v>
      </c>
      <c r="O172" s="32">
        <f t="shared" si="231"/>
        <v>22.11</v>
      </c>
      <c r="P172" s="32">
        <v>6.7</v>
      </c>
      <c r="Q172" s="32">
        <f t="shared" si="232"/>
        <v>25.74</v>
      </c>
      <c r="R172" s="32">
        <v>7.8</v>
      </c>
      <c r="S172" s="32">
        <f t="shared" si="233"/>
        <v>25.74</v>
      </c>
      <c r="T172" s="33">
        <f t="shared" si="234"/>
        <v>7.8</v>
      </c>
      <c r="U172" s="32">
        <f t="shared" si="235"/>
        <v>23.924999999999997</v>
      </c>
      <c r="V172" s="32">
        <f t="shared" si="236"/>
        <v>7.25</v>
      </c>
      <c r="W172" s="30">
        <v>24.652529999999999</v>
      </c>
      <c r="X172" s="30">
        <v>112.17615000000001</v>
      </c>
      <c r="Y172" s="34">
        <f t="shared" si="237"/>
        <v>78.800000000000011</v>
      </c>
      <c r="Z172" s="34">
        <v>26</v>
      </c>
      <c r="AA172" s="25">
        <v>10</v>
      </c>
      <c r="AB172" s="25">
        <v>330</v>
      </c>
      <c r="AC172" s="25" t="s">
        <v>29</v>
      </c>
      <c r="AD172" s="25">
        <v>1</v>
      </c>
    </row>
    <row r="173" spans="1:36">
      <c r="A173" s="25" t="s">
        <v>197</v>
      </c>
      <c r="B173" s="26" t="s">
        <v>127</v>
      </c>
      <c r="C173" s="27">
        <v>41192</v>
      </c>
      <c r="D173" s="25">
        <v>2012</v>
      </c>
      <c r="E173" s="28">
        <v>0.45069444444444445</v>
      </c>
      <c r="F173" s="28">
        <v>0.45416666666666666</v>
      </c>
      <c r="G173" s="28">
        <f t="shared" si="179"/>
        <v>3.4722222222222099E-3</v>
      </c>
      <c r="H173" s="29">
        <v>2</v>
      </c>
      <c r="I173" s="30">
        <v>1</v>
      </c>
      <c r="J173" s="30">
        <v>1</v>
      </c>
      <c r="K173" s="30">
        <v>1</v>
      </c>
      <c r="L173" s="31" t="s">
        <v>142</v>
      </c>
      <c r="M173" s="31" t="s">
        <v>99</v>
      </c>
      <c r="N173" s="25">
        <v>1</v>
      </c>
      <c r="O173" s="32">
        <f t="shared" ref="O173:O178" si="238">(P173*3.3)</f>
        <v>22.11</v>
      </c>
      <c r="P173" s="32">
        <v>6.7</v>
      </c>
      <c r="Q173" s="32">
        <f t="shared" ref="Q173:Q178" si="239">(R173*3.3)</f>
        <v>25.74</v>
      </c>
      <c r="R173" s="32">
        <v>7.8</v>
      </c>
      <c r="S173" s="32">
        <f t="shared" ref="S173:S178" si="240">MAX(O173,Q173,)</f>
        <v>25.74</v>
      </c>
      <c r="T173" s="33">
        <f t="shared" ref="T173:T178" si="241">MAX(P173,R173)</f>
        <v>7.8</v>
      </c>
      <c r="U173" s="32">
        <f t="shared" ref="U173:U178" si="242">AVERAGE(O173,Q173)</f>
        <v>23.924999999999997</v>
      </c>
      <c r="V173" s="32">
        <f t="shared" ref="V173:V178" si="243">AVERAGE(P173,R173)</f>
        <v>7.25</v>
      </c>
      <c r="W173" s="30">
        <v>24.652529999999999</v>
      </c>
      <c r="X173" s="30">
        <v>112.17615000000001</v>
      </c>
      <c r="Y173" s="34">
        <f t="shared" ref="Y173:Y178" si="244">(Z173*1.8)+32</f>
        <v>78.800000000000011</v>
      </c>
      <c r="Z173" s="34">
        <v>26</v>
      </c>
      <c r="AA173" s="25">
        <v>10</v>
      </c>
      <c r="AB173" s="25">
        <v>330</v>
      </c>
      <c r="AC173" s="25" t="s">
        <v>143</v>
      </c>
      <c r="AD173" s="25">
        <v>2</v>
      </c>
    </row>
    <row r="174" spans="1:36">
      <c r="A174" s="25" t="s">
        <v>197</v>
      </c>
      <c r="B174" s="26" t="s">
        <v>127</v>
      </c>
      <c r="C174" s="27">
        <v>41192</v>
      </c>
      <c r="D174" s="25">
        <v>2012</v>
      </c>
      <c r="E174" s="28">
        <v>0.45069444444444445</v>
      </c>
      <c r="F174" s="28">
        <v>0.45416666666666666</v>
      </c>
      <c r="G174" s="28">
        <f t="shared" si="179"/>
        <v>3.4722222222222099E-3</v>
      </c>
      <c r="H174" s="29">
        <v>2</v>
      </c>
      <c r="I174" s="30">
        <v>1</v>
      </c>
      <c r="J174" s="30">
        <v>1</v>
      </c>
      <c r="K174" s="30">
        <v>1</v>
      </c>
      <c r="L174" s="31" t="s">
        <v>142</v>
      </c>
      <c r="M174" s="31" t="s">
        <v>99</v>
      </c>
      <c r="N174" s="25">
        <v>1</v>
      </c>
      <c r="O174" s="32">
        <f t="shared" si="238"/>
        <v>22.11</v>
      </c>
      <c r="P174" s="32">
        <v>6.7</v>
      </c>
      <c r="Q174" s="32">
        <f t="shared" si="239"/>
        <v>25.74</v>
      </c>
      <c r="R174" s="32">
        <v>7.8</v>
      </c>
      <c r="S174" s="32">
        <f t="shared" si="240"/>
        <v>25.74</v>
      </c>
      <c r="T174" s="33">
        <f t="shared" si="241"/>
        <v>7.8</v>
      </c>
      <c r="U174" s="32">
        <f t="shared" si="242"/>
        <v>23.924999999999997</v>
      </c>
      <c r="V174" s="32">
        <f t="shared" si="243"/>
        <v>7.25</v>
      </c>
      <c r="W174" s="30">
        <v>24.652529999999999</v>
      </c>
      <c r="X174" s="30">
        <v>112.17615000000001</v>
      </c>
      <c r="Y174" s="34">
        <f t="shared" si="244"/>
        <v>78.800000000000011</v>
      </c>
      <c r="Z174" s="34">
        <v>26</v>
      </c>
      <c r="AA174" s="25">
        <v>10</v>
      </c>
      <c r="AB174" s="25">
        <v>330</v>
      </c>
      <c r="AC174" s="25" t="s">
        <v>124</v>
      </c>
      <c r="AD174" s="25">
        <v>2</v>
      </c>
    </row>
    <row r="175" spans="1:36">
      <c r="A175" s="25" t="s">
        <v>197</v>
      </c>
      <c r="B175" s="26" t="s">
        <v>127</v>
      </c>
      <c r="C175" s="27">
        <v>41192</v>
      </c>
      <c r="D175" s="25">
        <v>2012</v>
      </c>
      <c r="E175" s="28">
        <v>0.45069444444444445</v>
      </c>
      <c r="F175" s="28">
        <v>0.45416666666666666</v>
      </c>
      <c r="G175" s="28">
        <f t="shared" si="179"/>
        <v>3.4722222222222099E-3</v>
      </c>
      <c r="H175" s="29">
        <v>2</v>
      </c>
      <c r="I175" s="30">
        <v>1</v>
      </c>
      <c r="J175" s="30">
        <v>1</v>
      </c>
      <c r="K175" s="30">
        <v>1</v>
      </c>
      <c r="L175" s="31" t="s">
        <v>142</v>
      </c>
      <c r="M175" s="31" t="s">
        <v>99</v>
      </c>
      <c r="N175" s="25">
        <v>1</v>
      </c>
      <c r="O175" s="32">
        <f t="shared" si="238"/>
        <v>22.11</v>
      </c>
      <c r="P175" s="32">
        <v>6.7</v>
      </c>
      <c r="Q175" s="32">
        <f t="shared" si="239"/>
        <v>25.74</v>
      </c>
      <c r="R175" s="32">
        <v>7.8</v>
      </c>
      <c r="S175" s="32">
        <f t="shared" si="240"/>
        <v>25.74</v>
      </c>
      <c r="T175" s="33">
        <f t="shared" si="241"/>
        <v>7.8</v>
      </c>
      <c r="U175" s="32">
        <f t="shared" si="242"/>
        <v>23.924999999999997</v>
      </c>
      <c r="V175" s="32">
        <f t="shared" si="243"/>
        <v>7.25</v>
      </c>
      <c r="W175" s="30">
        <v>24.652529999999999</v>
      </c>
      <c r="X175" s="30">
        <v>112.17615000000001</v>
      </c>
      <c r="Y175" s="34">
        <f t="shared" si="244"/>
        <v>78.800000000000011</v>
      </c>
      <c r="Z175" s="34">
        <v>26</v>
      </c>
      <c r="AA175" s="25">
        <v>10</v>
      </c>
      <c r="AB175" s="25">
        <v>330</v>
      </c>
      <c r="AC175" s="25" t="s">
        <v>150</v>
      </c>
      <c r="AD175" s="25">
        <v>1</v>
      </c>
    </row>
    <row r="176" spans="1:36">
      <c r="A176" s="25" t="s">
        <v>197</v>
      </c>
      <c r="B176" s="26" t="s">
        <v>127</v>
      </c>
      <c r="C176" s="27">
        <v>41192</v>
      </c>
      <c r="D176" s="25">
        <v>2012</v>
      </c>
      <c r="E176" s="28">
        <v>0.45069444444444445</v>
      </c>
      <c r="F176" s="28">
        <v>0.45416666666666666</v>
      </c>
      <c r="G176" s="28">
        <f t="shared" si="179"/>
        <v>3.4722222222222099E-3</v>
      </c>
      <c r="H176" s="29">
        <v>2</v>
      </c>
      <c r="I176" s="30">
        <v>1</v>
      </c>
      <c r="J176" s="30">
        <v>1</v>
      </c>
      <c r="K176" s="30">
        <v>1</v>
      </c>
      <c r="L176" s="31" t="s">
        <v>142</v>
      </c>
      <c r="M176" s="31" t="s">
        <v>99</v>
      </c>
      <c r="N176" s="25">
        <v>1</v>
      </c>
      <c r="O176" s="32">
        <f t="shared" si="238"/>
        <v>22.11</v>
      </c>
      <c r="P176" s="32">
        <v>6.7</v>
      </c>
      <c r="Q176" s="32">
        <f t="shared" si="239"/>
        <v>25.74</v>
      </c>
      <c r="R176" s="32">
        <v>7.8</v>
      </c>
      <c r="S176" s="32">
        <f t="shared" si="240"/>
        <v>25.74</v>
      </c>
      <c r="T176" s="33">
        <f t="shared" si="241"/>
        <v>7.8</v>
      </c>
      <c r="U176" s="32">
        <f t="shared" si="242"/>
        <v>23.924999999999997</v>
      </c>
      <c r="V176" s="32">
        <f t="shared" si="243"/>
        <v>7.25</v>
      </c>
      <c r="W176" s="30">
        <v>24.652529999999999</v>
      </c>
      <c r="X176" s="30">
        <v>112.17615000000001</v>
      </c>
      <c r="Y176" s="34">
        <f t="shared" si="244"/>
        <v>78.800000000000011</v>
      </c>
      <c r="Z176" s="34">
        <v>26</v>
      </c>
      <c r="AA176" s="25">
        <v>10</v>
      </c>
      <c r="AB176" s="25">
        <v>330</v>
      </c>
      <c r="AC176" s="25" t="s">
        <v>96</v>
      </c>
      <c r="AD176" s="25">
        <v>3</v>
      </c>
    </row>
    <row r="177" spans="1:30">
      <c r="A177" s="25" t="s">
        <v>197</v>
      </c>
      <c r="B177" s="26" t="s">
        <v>127</v>
      </c>
      <c r="C177" s="27">
        <v>41192</v>
      </c>
      <c r="D177" s="25">
        <v>2012</v>
      </c>
      <c r="E177" s="28">
        <v>0.45069444444444445</v>
      </c>
      <c r="F177" s="28">
        <v>0.45416666666666666</v>
      </c>
      <c r="G177" s="28">
        <f t="shared" si="179"/>
        <v>3.4722222222222099E-3</v>
      </c>
      <c r="H177" s="29">
        <v>2</v>
      </c>
      <c r="I177" s="30">
        <v>1</v>
      </c>
      <c r="J177" s="30">
        <v>1</v>
      </c>
      <c r="K177" s="30">
        <v>1</v>
      </c>
      <c r="L177" s="31" t="s">
        <v>142</v>
      </c>
      <c r="M177" s="31" t="s">
        <v>99</v>
      </c>
      <c r="N177" s="25">
        <v>1</v>
      </c>
      <c r="O177" s="32">
        <f t="shared" si="238"/>
        <v>22.11</v>
      </c>
      <c r="P177" s="32">
        <v>6.7</v>
      </c>
      <c r="Q177" s="32">
        <f t="shared" si="239"/>
        <v>25.74</v>
      </c>
      <c r="R177" s="32">
        <v>7.8</v>
      </c>
      <c r="S177" s="32">
        <f t="shared" si="240"/>
        <v>25.74</v>
      </c>
      <c r="T177" s="33">
        <f t="shared" si="241"/>
        <v>7.8</v>
      </c>
      <c r="U177" s="32">
        <f t="shared" si="242"/>
        <v>23.924999999999997</v>
      </c>
      <c r="V177" s="32">
        <f t="shared" si="243"/>
        <v>7.25</v>
      </c>
      <c r="W177" s="30">
        <v>24.652529999999999</v>
      </c>
      <c r="X177" s="30">
        <v>112.17615000000001</v>
      </c>
      <c r="Y177" s="34">
        <f t="shared" si="244"/>
        <v>78.800000000000011</v>
      </c>
      <c r="Z177" s="34">
        <v>26</v>
      </c>
      <c r="AA177" s="25">
        <v>10</v>
      </c>
      <c r="AB177" s="25">
        <v>330</v>
      </c>
      <c r="AC177" s="25" t="s">
        <v>146</v>
      </c>
      <c r="AD177" s="25">
        <v>4</v>
      </c>
    </row>
    <row r="178" spans="1:30">
      <c r="A178" s="25" t="s">
        <v>198</v>
      </c>
      <c r="B178" s="26" t="s">
        <v>103</v>
      </c>
      <c r="C178" s="27">
        <v>41192</v>
      </c>
      <c r="D178" s="25">
        <v>2012</v>
      </c>
      <c r="E178" s="28">
        <v>0.45902777777777781</v>
      </c>
      <c r="F178" s="28">
        <v>0.46180555555555558</v>
      </c>
      <c r="G178" s="28">
        <f t="shared" si="179"/>
        <v>2.7777777777777679E-3</v>
      </c>
      <c r="H178" s="29">
        <v>2</v>
      </c>
      <c r="I178" s="30">
        <v>1</v>
      </c>
      <c r="J178" s="30">
        <v>2</v>
      </c>
      <c r="K178" s="30">
        <v>2</v>
      </c>
      <c r="L178" s="31" t="s">
        <v>142</v>
      </c>
      <c r="M178" s="31" t="s">
        <v>99</v>
      </c>
      <c r="N178" s="25">
        <v>1</v>
      </c>
      <c r="O178" s="32">
        <f t="shared" si="238"/>
        <v>26.4</v>
      </c>
      <c r="P178" s="32">
        <v>8</v>
      </c>
      <c r="Q178" s="32">
        <f t="shared" si="239"/>
        <v>26.4</v>
      </c>
      <c r="R178" s="32">
        <v>8</v>
      </c>
      <c r="S178" s="32">
        <f t="shared" si="240"/>
        <v>26.4</v>
      </c>
      <c r="T178" s="33">
        <f t="shared" si="241"/>
        <v>8</v>
      </c>
      <c r="U178" s="32">
        <f t="shared" si="242"/>
        <v>26.4</v>
      </c>
      <c r="V178" s="32">
        <f t="shared" si="243"/>
        <v>8</v>
      </c>
      <c r="W178" s="30">
        <v>24.652529999999999</v>
      </c>
      <c r="X178" s="30">
        <v>112.17615000000001</v>
      </c>
      <c r="Y178" s="34">
        <f t="shared" si="244"/>
        <v>78.800000000000011</v>
      </c>
      <c r="Z178" s="34">
        <v>26</v>
      </c>
      <c r="AA178" s="25">
        <v>10</v>
      </c>
      <c r="AB178" s="25">
        <v>150</v>
      </c>
      <c r="AC178" s="25" t="s">
        <v>124</v>
      </c>
      <c r="AD178" s="25">
        <v>3</v>
      </c>
    </row>
    <row r="179" spans="1:30">
      <c r="A179" s="25" t="s">
        <v>198</v>
      </c>
      <c r="B179" s="26" t="s">
        <v>103</v>
      </c>
      <c r="C179" s="27">
        <v>41192</v>
      </c>
      <c r="D179" s="25">
        <v>2012</v>
      </c>
      <c r="E179" s="28">
        <v>0.45902777777777781</v>
      </c>
      <c r="F179" s="28">
        <v>0.46180555555555558</v>
      </c>
      <c r="G179" s="28">
        <f t="shared" si="179"/>
        <v>2.7777777777777679E-3</v>
      </c>
      <c r="H179" s="29">
        <v>2</v>
      </c>
      <c r="I179" s="30">
        <v>1</v>
      </c>
      <c r="J179" s="30">
        <v>2</v>
      </c>
      <c r="K179" s="30">
        <v>2</v>
      </c>
      <c r="L179" s="31" t="s">
        <v>142</v>
      </c>
      <c r="M179" s="31" t="s">
        <v>99</v>
      </c>
      <c r="N179" s="25">
        <v>1</v>
      </c>
      <c r="O179" s="32">
        <f t="shared" ref="O179:O180" si="245">(P179*3.3)</f>
        <v>26.4</v>
      </c>
      <c r="P179" s="32">
        <v>8</v>
      </c>
      <c r="Q179" s="32">
        <f t="shared" ref="Q179:Q180" si="246">(R179*3.3)</f>
        <v>26.4</v>
      </c>
      <c r="R179" s="32">
        <v>8</v>
      </c>
      <c r="S179" s="32">
        <f t="shared" ref="S179:S180" si="247">MAX(O179,Q179,)</f>
        <v>26.4</v>
      </c>
      <c r="T179" s="33">
        <f t="shared" ref="T179:T180" si="248">MAX(P179,R179)</f>
        <v>8</v>
      </c>
      <c r="U179" s="32">
        <f t="shared" ref="U179:U180" si="249">AVERAGE(O179,Q179)</f>
        <v>26.4</v>
      </c>
      <c r="V179" s="32">
        <f t="shared" ref="V179:V180" si="250">AVERAGE(P179,R179)</f>
        <v>8</v>
      </c>
      <c r="W179" s="30">
        <v>24.652529999999999</v>
      </c>
      <c r="X179" s="30">
        <v>112.17615000000001</v>
      </c>
      <c r="Y179" s="34">
        <f t="shared" ref="Y179:Y180" si="251">(Z179*1.8)+32</f>
        <v>78.800000000000011</v>
      </c>
      <c r="Z179" s="34">
        <v>26</v>
      </c>
      <c r="AA179" s="25">
        <v>10</v>
      </c>
      <c r="AB179" s="25">
        <v>150</v>
      </c>
      <c r="AC179" s="25" t="s">
        <v>96</v>
      </c>
      <c r="AD179" s="25">
        <v>2</v>
      </c>
    </row>
    <row r="180" spans="1:30">
      <c r="A180" s="25" t="s">
        <v>199</v>
      </c>
      <c r="B180" s="26" t="s">
        <v>105</v>
      </c>
      <c r="C180" s="27">
        <v>41192</v>
      </c>
      <c r="D180" s="25">
        <v>2012</v>
      </c>
      <c r="E180" s="28">
        <v>0.45069444444444445</v>
      </c>
      <c r="F180" s="28">
        <v>0.45416666666666666</v>
      </c>
      <c r="G180" s="28">
        <f t="shared" si="179"/>
        <v>3.4722222222222099E-3</v>
      </c>
      <c r="H180" s="29">
        <v>2</v>
      </c>
      <c r="I180" s="30">
        <v>1</v>
      </c>
      <c r="J180" s="30">
        <v>3</v>
      </c>
      <c r="K180" s="30">
        <v>3</v>
      </c>
      <c r="L180" s="31" t="s">
        <v>142</v>
      </c>
      <c r="M180" s="31" t="s">
        <v>99</v>
      </c>
      <c r="N180" s="25">
        <v>1</v>
      </c>
      <c r="O180" s="32">
        <f t="shared" si="245"/>
        <v>22.11</v>
      </c>
      <c r="P180" s="32">
        <v>6.7</v>
      </c>
      <c r="Q180" s="32">
        <f t="shared" si="246"/>
        <v>25.74</v>
      </c>
      <c r="R180" s="32">
        <v>7.8</v>
      </c>
      <c r="S180" s="32">
        <f t="shared" si="247"/>
        <v>25.74</v>
      </c>
      <c r="T180" s="33">
        <f t="shared" si="248"/>
        <v>7.8</v>
      </c>
      <c r="U180" s="32">
        <f t="shared" si="249"/>
        <v>23.924999999999997</v>
      </c>
      <c r="V180" s="32">
        <f t="shared" si="250"/>
        <v>7.25</v>
      </c>
      <c r="W180" s="30">
        <v>24.652529999999999</v>
      </c>
      <c r="X180" s="30">
        <v>112.17615000000001</v>
      </c>
      <c r="Y180" s="34">
        <f t="shared" si="251"/>
        <v>78.800000000000011</v>
      </c>
      <c r="Z180" s="34">
        <v>26</v>
      </c>
      <c r="AA180" s="25">
        <v>10</v>
      </c>
      <c r="AB180" s="25">
        <v>30</v>
      </c>
      <c r="AC180" s="25" t="s">
        <v>92</v>
      </c>
      <c r="AD180" s="25">
        <v>5</v>
      </c>
    </row>
    <row r="181" spans="1:30">
      <c r="A181" s="25" t="s">
        <v>199</v>
      </c>
      <c r="B181" s="26" t="s">
        <v>105</v>
      </c>
      <c r="C181" s="27">
        <v>41192</v>
      </c>
      <c r="D181" s="25">
        <v>2012</v>
      </c>
      <c r="E181" s="28">
        <v>0.45069444444444445</v>
      </c>
      <c r="F181" s="28">
        <v>0.45416666666666666</v>
      </c>
      <c r="G181" s="28">
        <f t="shared" si="179"/>
        <v>3.4722222222222099E-3</v>
      </c>
      <c r="H181" s="29">
        <v>2</v>
      </c>
      <c r="I181" s="30">
        <v>1</v>
      </c>
      <c r="J181" s="30">
        <v>3</v>
      </c>
      <c r="K181" s="30">
        <v>3</v>
      </c>
      <c r="L181" s="31" t="s">
        <v>142</v>
      </c>
      <c r="M181" s="31" t="s">
        <v>99</v>
      </c>
      <c r="N181" s="25">
        <v>1</v>
      </c>
      <c r="O181" s="32">
        <f t="shared" ref="O181:O185" si="252">(P181*3.3)</f>
        <v>22.11</v>
      </c>
      <c r="P181" s="32">
        <v>6.7</v>
      </c>
      <c r="Q181" s="32">
        <f t="shared" ref="Q181:Q185" si="253">(R181*3.3)</f>
        <v>25.74</v>
      </c>
      <c r="R181" s="32">
        <v>7.8</v>
      </c>
      <c r="S181" s="32">
        <f t="shared" ref="S181:S185" si="254">MAX(O181,Q181,)</f>
        <v>25.74</v>
      </c>
      <c r="T181" s="33">
        <f t="shared" ref="T181:T185" si="255">MAX(P181,R181)</f>
        <v>7.8</v>
      </c>
      <c r="U181" s="32">
        <f t="shared" ref="U181:U185" si="256">AVERAGE(O181,Q181)</f>
        <v>23.924999999999997</v>
      </c>
      <c r="V181" s="32">
        <f t="shared" ref="V181:V185" si="257">AVERAGE(P181,R181)</f>
        <v>7.25</v>
      </c>
      <c r="W181" s="30">
        <v>24.652529999999999</v>
      </c>
      <c r="X181" s="30">
        <v>112.17615000000001</v>
      </c>
      <c r="Y181" s="34">
        <f t="shared" ref="Y181:Y185" si="258">(Z181*1.8)+32</f>
        <v>78.800000000000011</v>
      </c>
      <c r="Z181" s="34">
        <v>26</v>
      </c>
      <c r="AA181" s="25">
        <v>10</v>
      </c>
      <c r="AB181" s="25">
        <v>30</v>
      </c>
      <c r="AC181" s="25" t="s">
        <v>124</v>
      </c>
      <c r="AD181" s="25">
        <v>2</v>
      </c>
    </row>
    <row r="182" spans="1:30">
      <c r="A182" s="25" t="s">
        <v>199</v>
      </c>
      <c r="B182" s="26" t="s">
        <v>105</v>
      </c>
      <c r="C182" s="27">
        <v>41192</v>
      </c>
      <c r="D182" s="25">
        <v>2012</v>
      </c>
      <c r="E182" s="28">
        <v>0.45069444444444445</v>
      </c>
      <c r="F182" s="28">
        <v>0.45416666666666666</v>
      </c>
      <c r="G182" s="28">
        <f t="shared" si="179"/>
        <v>3.4722222222222099E-3</v>
      </c>
      <c r="H182" s="29">
        <v>2</v>
      </c>
      <c r="I182" s="30">
        <v>1</v>
      </c>
      <c r="J182" s="30">
        <v>3</v>
      </c>
      <c r="K182" s="30">
        <v>3</v>
      </c>
      <c r="L182" s="31" t="s">
        <v>142</v>
      </c>
      <c r="M182" s="31" t="s">
        <v>99</v>
      </c>
      <c r="N182" s="25">
        <v>1</v>
      </c>
      <c r="O182" s="32">
        <f t="shared" si="252"/>
        <v>22.11</v>
      </c>
      <c r="P182" s="32">
        <v>6.7</v>
      </c>
      <c r="Q182" s="32">
        <f t="shared" si="253"/>
        <v>25.74</v>
      </c>
      <c r="R182" s="32">
        <v>7.8</v>
      </c>
      <c r="S182" s="32">
        <f t="shared" si="254"/>
        <v>25.74</v>
      </c>
      <c r="T182" s="33">
        <f t="shared" si="255"/>
        <v>7.8</v>
      </c>
      <c r="U182" s="32">
        <f t="shared" si="256"/>
        <v>23.924999999999997</v>
      </c>
      <c r="V182" s="32">
        <f t="shared" si="257"/>
        <v>7.25</v>
      </c>
      <c r="W182" s="30">
        <v>24.652529999999999</v>
      </c>
      <c r="X182" s="30">
        <v>112.17615000000001</v>
      </c>
      <c r="Y182" s="34">
        <f t="shared" si="258"/>
        <v>78.800000000000011</v>
      </c>
      <c r="Z182" s="34">
        <v>26</v>
      </c>
      <c r="AA182" s="25">
        <v>10</v>
      </c>
      <c r="AB182" s="25">
        <v>30</v>
      </c>
      <c r="AC182" s="25" t="s">
        <v>96</v>
      </c>
      <c r="AD182" s="25">
        <v>5</v>
      </c>
    </row>
    <row r="183" spans="1:30" ht="15" customHeight="1">
      <c r="A183" s="25" t="s">
        <v>199</v>
      </c>
      <c r="B183" s="26" t="s">
        <v>105</v>
      </c>
      <c r="C183" s="27">
        <v>41192</v>
      </c>
      <c r="D183" s="25">
        <v>2012</v>
      </c>
      <c r="E183" s="28">
        <v>0.45069444444444445</v>
      </c>
      <c r="F183" s="28">
        <v>0.45416666666666666</v>
      </c>
      <c r="G183" s="28">
        <f t="shared" si="179"/>
        <v>3.4722222222222099E-3</v>
      </c>
      <c r="H183" s="29">
        <v>2</v>
      </c>
      <c r="I183" s="30">
        <v>1</v>
      </c>
      <c r="J183" s="30">
        <v>3</v>
      </c>
      <c r="K183" s="30">
        <v>3</v>
      </c>
      <c r="L183" s="31" t="s">
        <v>142</v>
      </c>
      <c r="M183" s="31" t="s">
        <v>99</v>
      </c>
      <c r="N183" s="25">
        <v>1</v>
      </c>
      <c r="O183" s="32">
        <f t="shared" si="252"/>
        <v>22.11</v>
      </c>
      <c r="P183" s="32">
        <v>6.7</v>
      </c>
      <c r="Q183" s="32">
        <f t="shared" si="253"/>
        <v>25.74</v>
      </c>
      <c r="R183" s="32">
        <v>7.8</v>
      </c>
      <c r="S183" s="32">
        <f t="shared" si="254"/>
        <v>25.74</v>
      </c>
      <c r="T183" s="33">
        <f t="shared" si="255"/>
        <v>7.8</v>
      </c>
      <c r="U183" s="32">
        <f t="shared" si="256"/>
        <v>23.924999999999997</v>
      </c>
      <c r="V183" s="32">
        <f t="shared" si="257"/>
        <v>7.25</v>
      </c>
      <c r="W183" s="30">
        <v>24.652529999999999</v>
      </c>
      <c r="X183" s="30">
        <v>112.17615000000001</v>
      </c>
      <c r="Y183" s="34">
        <f t="shared" si="258"/>
        <v>78.800000000000011</v>
      </c>
      <c r="Z183" s="34">
        <v>26</v>
      </c>
      <c r="AA183" s="25">
        <v>10</v>
      </c>
      <c r="AB183" s="25">
        <v>30</v>
      </c>
      <c r="AC183" s="25" t="s">
        <v>149</v>
      </c>
      <c r="AD183" s="25">
        <v>5</v>
      </c>
    </row>
    <row r="184" spans="1:30">
      <c r="A184" s="25" t="s">
        <v>199</v>
      </c>
      <c r="B184" s="26" t="s">
        <v>105</v>
      </c>
      <c r="C184" s="27">
        <v>41192</v>
      </c>
      <c r="D184" s="25">
        <v>2012</v>
      </c>
      <c r="E184" s="28">
        <v>0.45069444444444445</v>
      </c>
      <c r="F184" s="28">
        <v>0.45416666666666666</v>
      </c>
      <c r="G184" s="28">
        <f t="shared" si="179"/>
        <v>3.4722222222222099E-3</v>
      </c>
      <c r="H184" s="29">
        <v>2</v>
      </c>
      <c r="I184" s="30">
        <v>1</v>
      </c>
      <c r="J184" s="30">
        <v>3</v>
      </c>
      <c r="K184" s="30">
        <v>3</v>
      </c>
      <c r="L184" s="31" t="s">
        <v>142</v>
      </c>
      <c r="M184" s="31" t="s">
        <v>99</v>
      </c>
      <c r="N184" s="25">
        <v>1</v>
      </c>
      <c r="O184" s="32">
        <f t="shared" si="252"/>
        <v>22.11</v>
      </c>
      <c r="P184" s="32">
        <v>6.7</v>
      </c>
      <c r="Q184" s="32">
        <f t="shared" si="253"/>
        <v>25.74</v>
      </c>
      <c r="R184" s="32">
        <v>7.8</v>
      </c>
      <c r="S184" s="32">
        <f t="shared" si="254"/>
        <v>25.74</v>
      </c>
      <c r="T184" s="33">
        <f t="shared" si="255"/>
        <v>7.8</v>
      </c>
      <c r="U184" s="32">
        <f t="shared" si="256"/>
        <v>23.924999999999997</v>
      </c>
      <c r="V184" s="32">
        <f t="shared" si="257"/>
        <v>7.25</v>
      </c>
      <c r="W184" s="30">
        <v>24.652529999999999</v>
      </c>
      <c r="X184" s="30">
        <v>112.17615000000001</v>
      </c>
      <c r="Y184" s="34">
        <f t="shared" si="258"/>
        <v>78.800000000000011</v>
      </c>
      <c r="Z184" s="34">
        <v>26</v>
      </c>
      <c r="AA184" s="25">
        <v>10</v>
      </c>
      <c r="AB184" s="25">
        <v>30</v>
      </c>
      <c r="AC184" s="25" t="s">
        <v>146</v>
      </c>
      <c r="AD184" s="25">
        <v>2</v>
      </c>
    </row>
    <row r="185" spans="1:30">
      <c r="A185" s="25" t="s">
        <v>200</v>
      </c>
      <c r="B185" s="26" t="s">
        <v>104</v>
      </c>
      <c r="C185" s="27">
        <v>41192</v>
      </c>
      <c r="D185" s="25">
        <v>2012</v>
      </c>
      <c r="E185" s="28">
        <v>0.45069444444444445</v>
      </c>
      <c r="F185" s="28">
        <v>0.4548611111111111</v>
      </c>
      <c r="G185" s="28">
        <f t="shared" si="179"/>
        <v>4.1666666666666519E-3</v>
      </c>
      <c r="H185" s="29">
        <v>2</v>
      </c>
      <c r="I185" s="30">
        <v>1</v>
      </c>
      <c r="J185" s="30">
        <v>4</v>
      </c>
      <c r="K185" s="30">
        <v>4</v>
      </c>
      <c r="L185" s="31" t="s">
        <v>142</v>
      </c>
      <c r="M185" s="31" t="s">
        <v>99</v>
      </c>
      <c r="N185" s="25">
        <v>1</v>
      </c>
      <c r="O185" s="32">
        <f t="shared" si="252"/>
        <v>28.709999999999997</v>
      </c>
      <c r="P185" s="32">
        <v>8.6999999999999993</v>
      </c>
      <c r="Q185" s="32">
        <f t="shared" si="253"/>
        <v>30.69</v>
      </c>
      <c r="R185" s="32">
        <v>9.3000000000000007</v>
      </c>
      <c r="S185" s="32">
        <f t="shared" si="254"/>
        <v>30.69</v>
      </c>
      <c r="T185" s="33">
        <f t="shared" si="255"/>
        <v>9.3000000000000007</v>
      </c>
      <c r="U185" s="32">
        <f t="shared" si="256"/>
        <v>29.7</v>
      </c>
      <c r="V185" s="32">
        <f t="shared" si="257"/>
        <v>9</v>
      </c>
      <c r="W185" s="30">
        <v>24.652249999999999</v>
      </c>
      <c r="X185" s="30">
        <v>112.17236</v>
      </c>
      <c r="Y185" s="34">
        <f t="shared" si="258"/>
        <v>78.800000000000011</v>
      </c>
      <c r="Z185" s="34">
        <v>26</v>
      </c>
      <c r="AA185" s="25">
        <v>10</v>
      </c>
      <c r="AB185" s="25">
        <v>210</v>
      </c>
      <c r="AC185" s="25" t="s">
        <v>96</v>
      </c>
      <c r="AD185" s="25">
        <v>8</v>
      </c>
    </row>
    <row r="186" spans="1:30">
      <c r="A186" s="25" t="s">
        <v>200</v>
      </c>
      <c r="B186" s="26" t="s">
        <v>104</v>
      </c>
      <c r="C186" s="27">
        <v>41192</v>
      </c>
      <c r="D186" s="25">
        <v>2012</v>
      </c>
      <c r="E186" s="28">
        <v>0.45069444444444445</v>
      </c>
      <c r="F186" s="28">
        <v>0.4548611111111111</v>
      </c>
      <c r="G186" s="28">
        <f t="shared" si="179"/>
        <v>4.1666666666666519E-3</v>
      </c>
      <c r="H186" s="29">
        <v>2</v>
      </c>
      <c r="I186" s="30">
        <v>1</v>
      </c>
      <c r="J186" s="30">
        <v>4</v>
      </c>
      <c r="K186" s="30">
        <v>4</v>
      </c>
      <c r="L186" s="31" t="s">
        <v>142</v>
      </c>
      <c r="M186" s="31" t="s">
        <v>99</v>
      </c>
      <c r="N186" s="25">
        <v>1</v>
      </c>
      <c r="O186" s="32">
        <f t="shared" ref="O186:O187" si="259">(P186*3.3)</f>
        <v>28.709999999999997</v>
      </c>
      <c r="P186" s="32">
        <v>8.6999999999999993</v>
      </c>
      <c r="Q186" s="32">
        <f t="shared" ref="Q186:Q187" si="260">(R186*3.3)</f>
        <v>30.69</v>
      </c>
      <c r="R186" s="32">
        <v>9.3000000000000007</v>
      </c>
      <c r="S186" s="32">
        <f t="shared" ref="S186:S187" si="261">MAX(O186,Q186,)</f>
        <v>30.69</v>
      </c>
      <c r="T186" s="33">
        <f t="shared" ref="T186:T187" si="262">MAX(P186,R186)</f>
        <v>9.3000000000000007</v>
      </c>
      <c r="U186" s="32">
        <f t="shared" ref="U186:U187" si="263">AVERAGE(O186,Q186)</f>
        <v>29.7</v>
      </c>
      <c r="V186" s="32">
        <f t="shared" ref="V186:V187" si="264">AVERAGE(P186,R186)</f>
        <v>9</v>
      </c>
      <c r="W186" s="30">
        <v>24.652249999999999</v>
      </c>
      <c r="X186" s="30">
        <v>112.17236</v>
      </c>
      <c r="Y186" s="34">
        <f t="shared" ref="Y186:Y187" si="265">(Z186*1.8)+32</f>
        <v>78.800000000000011</v>
      </c>
      <c r="Z186" s="34">
        <v>26</v>
      </c>
      <c r="AA186" s="25">
        <v>10</v>
      </c>
      <c r="AB186" s="25">
        <v>210</v>
      </c>
      <c r="AC186" s="25" t="s">
        <v>153</v>
      </c>
      <c r="AD186" s="25">
        <v>4</v>
      </c>
    </row>
    <row r="187" spans="1:30">
      <c r="A187" s="25" t="s">
        <v>201</v>
      </c>
      <c r="B187" s="26" t="s">
        <v>141</v>
      </c>
      <c r="C187" s="27">
        <v>41192</v>
      </c>
      <c r="D187" s="25">
        <v>2012</v>
      </c>
      <c r="E187" s="28">
        <v>0.46180555555555558</v>
      </c>
      <c r="F187" s="28">
        <v>0.46527777777777773</v>
      </c>
      <c r="G187" s="28">
        <f t="shared" si="179"/>
        <v>3.4722222222221544E-3</v>
      </c>
      <c r="H187" s="29">
        <v>2</v>
      </c>
      <c r="I187" s="30">
        <v>1</v>
      </c>
      <c r="J187" s="30">
        <v>5</v>
      </c>
      <c r="K187" s="30">
        <v>5</v>
      </c>
      <c r="L187" s="31" t="s">
        <v>142</v>
      </c>
      <c r="M187" s="31" t="s">
        <v>99</v>
      </c>
      <c r="N187" s="25">
        <v>1</v>
      </c>
      <c r="O187" s="32">
        <f t="shared" si="259"/>
        <v>28.709999999999997</v>
      </c>
      <c r="P187" s="32">
        <v>8.6999999999999993</v>
      </c>
      <c r="Q187" s="32">
        <f t="shared" si="260"/>
        <v>26.4</v>
      </c>
      <c r="R187" s="32">
        <v>8</v>
      </c>
      <c r="S187" s="32">
        <f t="shared" si="261"/>
        <v>28.709999999999997</v>
      </c>
      <c r="T187" s="33">
        <f t="shared" si="262"/>
        <v>8.6999999999999993</v>
      </c>
      <c r="U187" s="32">
        <f t="shared" si="263"/>
        <v>27.555</v>
      </c>
      <c r="V187" s="32">
        <f t="shared" si="264"/>
        <v>8.35</v>
      </c>
      <c r="W187" s="30">
        <v>24.655049999999999</v>
      </c>
      <c r="X187" s="30">
        <v>112.17740000000001</v>
      </c>
      <c r="Y187" s="34">
        <f t="shared" si="265"/>
        <v>78.800000000000011</v>
      </c>
      <c r="Z187" s="34">
        <v>26</v>
      </c>
      <c r="AA187" s="25">
        <v>8</v>
      </c>
      <c r="AB187" s="25">
        <v>0</v>
      </c>
      <c r="AC187" s="25" t="s">
        <v>143</v>
      </c>
      <c r="AD187" s="25">
        <v>7</v>
      </c>
    </row>
    <row r="188" spans="1:30">
      <c r="A188" s="25" t="s">
        <v>201</v>
      </c>
      <c r="B188" s="26" t="s">
        <v>141</v>
      </c>
      <c r="C188" s="27">
        <v>41192</v>
      </c>
      <c r="D188" s="25">
        <v>2012</v>
      </c>
      <c r="E188" s="28">
        <v>0.46180555555555558</v>
      </c>
      <c r="F188" s="28">
        <v>0.46527777777777773</v>
      </c>
      <c r="G188" s="28">
        <f t="shared" si="179"/>
        <v>3.4722222222221544E-3</v>
      </c>
      <c r="H188" s="29">
        <v>2</v>
      </c>
      <c r="I188" s="30">
        <v>1</v>
      </c>
      <c r="J188" s="30">
        <v>5</v>
      </c>
      <c r="K188" s="30">
        <v>5</v>
      </c>
      <c r="L188" s="31" t="s">
        <v>142</v>
      </c>
      <c r="M188" s="31" t="s">
        <v>99</v>
      </c>
      <c r="N188" s="25">
        <v>1</v>
      </c>
      <c r="O188" s="32">
        <f t="shared" ref="O188:O191" si="266">(P188*3.3)</f>
        <v>28.709999999999997</v>
      </c>
      <c r="P188" s="32">
        <v>8.6999999999999993</v>
      </c>
      <c r="Q188" s="32">
        <f t="shared" ref="Q188:Q191" si="267">(R188*3.3)</f>
        <v>26.4</v>
      </c>
      <c r="R188" s="32">
        <v>8</v>
      </c>
      <c r="S188" s="32">
        <f t="shared" ref="S188:S191" si="268">MAX(O188,Q188,)</f>
        <v>28.709999999999997</v>
      </c>
      <c r="T188" s="33">
        <f t="shared" ref="T188:T191" si="269">MAX(P188,R188)</f>
        <v>8.6999999999999993</v>
      </c>
      <c r="U188" s="32">
        <f t="shared" ref="U188:U191" si="270">AVERAGE(O188,Q188)</f>
        <v>27.555</v>
      </c>
      <c r="V188" s="32">
        <f t="shared" ref="V188:V191" si="271">AVERAGE(P188,R188)</f>
        <v>8.35</v>
      </c>
      <c r="W188" s="30">
        <v>24.655049999999999</v>
      </c>
      <c r="X188" s="30">
        <v>112.17740000000001</v>
      </c>
      <c r="Y188" s="34">
        <f t="shared" ref="Y188:Y191" si="272">(Z188*1.8)+32</f>
        <v>78.800000000000011</v>
      </c>
      <c r="Z188" s="34">
        <v>26</v>
      </c>
      <c r="AA188" s="25">
        <v>8</v>
      </c>
      <c r="AB188" s="25">
        <v>0</v>
      </c>
      <c r="AC188" s="25" t="s">
        <v>124</v>
      </c>
      <c r="AD188" s="25">
        <v>15</v>
      </c>
    </row>
    <row r="189" spans="1:30">
      <c r="A189" s="25" t="s">
        <v>201</v>
      </c>
      <c r="B189" s="26" t="s">
        <v>141</v>
      </c>
      <c r="C189" s="27">
        <v>41192</v>
      </c>
      <c r="D189" s="25">
        <v>2012</v>
      </c>
      <c r="E189" s="28">
        <v>0.46180555555555558</v>
      </c>
      <c r="F189" s="28">
        <v>0.46527777777777773</v>
      </c>
      <c r="G189" s="28">
        <f t="shared" si="179"/>
        <v>3.4722222222221544E-3</v>
      </c>
      <c r="H189" s="29">
        <v>2</v>
      </c>
      <c r="I189" s="30">
        <v>1</v>
      </c>
      <c r="J189" s="30">
        <v>5</v>
      </c>
      <c r="K189" s="30">
        <v>5</v>
      </c>
      <c r="L189" s="31" t="s">
        <v>142</v>
      </c>
      <c r="M189" s="31" t="s">
        <v>99</v>
      </c>
      <c r="N189" s="25">
        <v>1</v>
      </c>
      <c r="O189" s="32">
        <f t="shared" si="266"/>
        <v>28.709999999999997</v>
      </c>
      <c r="P189" s="32">
        <v>8.6999999999999993</v>
      </c>
      <c r="Q189" s="32">
        <f t="shared" si="267"/>
        <v>26.4</v>
      </c>
      <c r="R189" s="32">
        <v>8</v>
      </c>
      <c r="S189" s="32">
        <f t="shared" si="268"/>
        <v>28.709999999999997</v>
      </c>
      <c r="T189" s="33">
        <f t="shared" si="269"/>
        <v>8.6999999999999993</v>
      </c>
      <c r="U189" s="32">
        <f t="shared" si="270"/>
        <v>27.555</v>
      </c>
      <c r="V189" s="32">
        <f t="shared" si="271"/>
        <v>8.35</v>
      </c>
      <c r="W189" s="30">
        <v>24.655049999999999</v>
      </c>
      <c r="X189" s="30">
        <v>112.17740000000001</v>
      </c>
      <c r="Y189" s="34">
        <f t="shared" si="272"/>
        <v>78.800000000000011</v>
      </c>
      <c r="Z189" s="34">
        <v>26</v>
      </c>
      <c r="AA189" s="25">
        <v>8</v>
      </c>
      <c r="AB189" s="25">
        <v>0</v>
      </c>
      <c r="AC189" s="25" t="s">
        <v>125</v>
      </c>
      <c r="AD189" s="25">
        <v>6</v>
      </c>
    </row>
    <row r="190" spans="1:30">
      <c r="A190" s="25" t="s">
        <v>201</v>
      </c>
      <c r="B190" s="26" t="s">
        <v>141</v>
      </c>
      <c r="C190" s="27">
        <v>41192</v>
      </c>
      <c r="D190" s="25">
        <v>2012</v>
      </c>
      <c r="E190" s="28">
        <v>0.46180555555555558</v>
      </c>
      <c r="F190" s="28">
        <v>0.46527777777777773</v>
      </c>
      <c r="G190" s="28">
        <f t="shared" si="179"/>
        <v>3.4722222222221544E-3</v>
      </c>
      <c r="H190" s="29">
        <v>2</v>
      </c>
      <c r="I190" s="30">
        <v>1</v>
      </c>
      <c r="J190" s="30">
        <v>5</v>
      </c>
      <c r="K190" s="30">
        <v>5</v>
      </c>
      <c r="L190" s="31" t="s">
        <v>142</v>
      </c>
      <c r="M190" s="31" t="s">
        <v>99</v>
      </c>
      <c r="N190" s="25">
        <v>1</v>
      </c>
      <c r="O190" s="32">
        <f t="shared" si="266"/>
        <v>28.709999999999997</v>
      </c>
      <c r="P190" s="32">
        <v>8.6999999999999993</v>
      </c>
      <c r="Q190" s="32">
        <f t="shared" si="267"/>
        <v>26.4</v>
      </c>
      <c r="R190" s="32">
        <v>8</v>
      </c>
      <c r="S190" s="32">
        <f t="shared" si="268"/>
        <v>28.709999999999997</v>
      </c>
      <c r="T190" s="33">
        <f t="shared" si="269"/>
        <v>8.6999999999999993</v>
      </c>
      <c r="U190" s="32">
        <f t="shared" si="270"/>
        <v>27.555</v>
      </c>
      <c r="V190" s="32">
        <f t="shared" si="271"/>
        <v>8.35</v>
      </c>
      <c r="W190" s="30">
        <v>24.655049999999999</v>
      </c>
      <c r="X190" s="30">
        <v>112.17740000000001</v>
      </c>
      <c r="Y190" s="34">
        <f t="shared" si="272"/>
        <v>78.800000000000011</v>
      </c>
      <c r="Z190" s="34">
        <v>26</v>
      </c>
      <c r="AA190" s="25">
        <v>8</v>
      </c>
      <c r="AB190" s="25">
        <v>0</v>
      </c>
      <c r="AC190" s="25" t="s">
        <v>96</v>
      </c>
      <c r="AD190" s="25">
        <v>15</v>
      </c>
    </row>
    <row r="191" spans="1:30">
      <c r="A191" s="25" t="s">
        <v>202</v>
      </c>
      <c r="B191" s="26" t="s">
        <v>108</v>
      </c>
      <c r="C191" s="27">
        <v>41192</v>
      </c>
      <c r="D191" s="25">
        <v>2012</v>
      </c>
      <c r="E191" s="28">
        <v>0.45694444444444443</v>
      </c>
      <c r="F191" s="28">
        <v>0.4597222222222222</v>
      </c>
      <c r="G191" s="28">
        <f t="shared" si="179"/>
        <v>2.7777777777777679E-3</v>
      </c>
      <c r="H191" s="29">
        <v>2</v>
      </c>
      <c r="I191" s="30">
        <v>1</v>
      </c>
      <c r="J191" s="30">
        <v>6</v>
      </c>
      <c r="K191" s="30">
        <v>6</v>
      </c>
      <c r="L191" s="31" t="s">
        <v>142</v>
      </c>
      <c r="M191" s="31" t="s">
        <v>99</v>
      </c>
      <c r="N191" s="25">
        <v>1</v>
      </c>
      <c r="O191" s="32">
        <f t="shared" si="266"/>
        <v>35.309999999999995</v>
      </c>
      <c r="P191" s="32">
        <v>10.7</v>
      </c>
      <c r="Q191" s="32">
        <f t="shared" si="267"/>
        <v>33.99</v>
      </c>
      <c r="R191" s="32">
        <v>10.3</v>
      </c>
      <c r="S191" s="32">
        <f t="shared" si="268"/>
        <v>35.309999999999995</v>
      </c>
      <c r="T191" s="33">
        <f t="shared" si="269"/>
        <v>10.7</v>
      </c>
      <c r="U191" s="32">
        <f t="shared" si="270"/>
        <v>34.65</v>
      </c>
      <c r="V191" s="32">
        <f t="shared" si="271"/>
        <v>10.5</v>
      </c>
      <c r="W191" s="30">
        <v>24.655049999999999</v>
      </c>
      <c r="X191" s="30">
        <v>112.17740000000001</v>
      </c>
      <c r="Y191" s="34">
        <f t="shared" si="272"/>
        <v>78.800000000000011</v>
      </c>
      <c r="Z191" s="34">
        <v>26</v>
      </c>
      <c r="AA191" s="25">
        <v>8</v>
      </c>
      <c r="AB191" s="25">
        <v>180</v>
      </c>
      <c r="AC191" s="25" t="s">
        <v>143</v>
      </c>
      <c r="AD191" s="25">
        <v>2</v>
      </c>
    </row>
    <row r="192" spans="1:30">
      <c r="A192" s="25" t="s">
        <v>202</v>
      </c>
      <c r="B192" s="26" t="s">
        <v>108</v>
      </c>
      <c r="C192" s="27">
        <v>41192</v>
      </c>
      <c r="D192" s="25">
        <v>2012</v>
      </c>
      <c r="E192" s="28">
        <v>0.45694444444444443</v>
      </c>
      <c r="F192" s="28">
        <v>0.4597222222222222</v>
      </c>
      <c r="G192" s="28">
        <f t="shared" si="179"/>
        <v>2.7777777777777679E-3</v>
      </c>
      <c r="H192" s="29">
        <v>2</v>
      </c>
      <c r="I192" s="30">
        <v>1</v>
      </c>
      <c r="J192" s="30">
        <v>6</v>
      </c>
      <c r="K192" s="30">
        <v>6</v>
      </c>
      <c r="L192" s="31" t="s">
        <v>142</v>
      </c>
      <c r="M192" s="31" t="s">
        <v>99</v>
      </c>
      <c r="N192" s="25">
        <v>1</v>
      </c>
      <c r="O192" s="32">
        <f t="shared" ref="O192:O194" si="273">(P192*3.3)</f>
        <v>35.309999999999995</v>
      </c>
      <c r="P192" s="32">
        <v>10.7</v>
      </c>
      <c r="Q192" s="32">
        <f t="shared" ref="Q192:Q194" si="274">(R192*3.3)</f>
        <v>33.99</v>
      </c>
      <c r="R192" s="32">
        <v>10.3</v>
      </c>
      <c r="S192" s="32">
        <f t="shared" ref="S192:S194" si="275">MAX(O192,Q192,)</f>
        <v>35.309999999999995</v>
      </c>
      <c r="T192" s="33">
        <f t="shared" ref="T192:T194" si="276">MAX(P192,R192)</f>
        <v>10.7</v>
      </c>
      <c r="U192" s="32">
        <f t="shared" ref="U192:U194" si="277">AVERAGE(O192,Q192)</f>
        <v>34.65</v>
      </c>
      <c r="V192" s="32">
        <f t="shared" ref="V192:V194" si="278">AVERAGE(P192,R192)</f>
        <v>10.5</v>
      </c>
      <c r="W192" s="30">
        <v>24.655049999999999</v>
      </c>
      <c r="X192" s="30">
        <v>112.17740000000001</v>
      </c>
      <c r="Y192" s="34">
        <f t="shared" ref="Y192:Y194" si="279">(Z192*1.8)+32</f>
        <v>78.800000000000011</v>
      </c>
      <c r="Z192" s="34">
        <v>26</v>
      </c>
      <c r="AA192" s="25">
        <v>8</v>
      </c>
      <c r="AB192" s="25">
        <v>180</v>
      </c>
      <c r="AC192" s="25" t="s">
        <v>93</v>
      </c>
      <c r="AD192" s="25">
        <v>3</v>
      </c>
    </row>
    <row r="193" spans="1:33">
      <c r="A193" s="25" t="s">
        <v>202</v>
      </c>
      <c r="B193" s="26" t="s">
        <v>108</v>
      </c>
      <c r="C193" s="27">
        <v>41192</v>
      </c>
      <c r="D193" s="25">
        <v>2012</v>
      </c>
      <c r="E193" s="28">
        <v>0.45694444444444443</v>
      </c>
      <c r="F193" s="28">
        <v>0.4597222222222222</v>
      </c>
      <c r="G193" s="28">
        <f t="shared" si="179"/>
        <v>2.7777777777777679E-3</v>
      </c>
      <c r="H193" s="29">
        <v>2</v>
      </c>
      <c r="I193" s="30">
        <v>1</v>
      </c>
      <c r="J193" s="30">
        <v>6</v>
      </c>
      <c r="K193" s="30">
        <v>6</v>
      </c>
      <c r="L193" s="31" t="s">
        <v>142</v>
      </c>
      <c r="M193" s="31" t="s">
        <v>99</v>
      </c>
      <c r="N193" s="25">
        <v>1</v>
      </c>
      <c r="O193" s="32">
        <f t="shared" si="273"/>
        <v>35.309999999999995</v>
      </c>
      <c r="P193" s="32">
        <v>10.7</v>
      </c>
      <c r="Q193" s="32">
        <f t="shared" si="274"/>
        <v>33.99</v>
      </c>
      <c r="R193" s="32">
        <v>10.3</v>
      </c>
      <c r="S193" s="32">
        <f t="shared" si="275"/>
        <v>35.309999999999995</v>
      </c>
      <c r="T193" s="33">
        <f t="shared" si="276"/>
        <v>10.7</v>
      </c>
      <c r="U193" s="32">
        <f t="shared" si="277"/>
        <v>34.65</v>
      </c>
      <c r="V193" s="32">
        <f t="shared" si="278"/>
        <v>10.5</v>
      </c>
      <c r="W193" s="30">
        <v>24.655049999999999</v>
      </c>
      <c r="X193" s="30">
        <v>112.17740000000001</v>
      </c>
      <c r="Y193" s="34">
        <f t="shared" si="279"/>
        <v>78.800000000000011</v>
      </c>
      <c r="Z193" s="34">
        <v>26</v>
      </c>
      <c r="AA193" s="25">
        <v>8</v>
      </c>
      <c r="AB193" s="25">
        <v>180</v>
      </c>
      <c r="AC193" s="25" t="s">
        <v>96</v>
      </c>
      <c r="AD193" s="25">
        <v>2</v>
      </c>
      <c r="AG193" s="25" t="s">
        <v>203</v>
      </c>
    </row>
    <row r="194" spans="1:33">
      <c r="A194" s="25" t="s">
        <v>204</v>
      </c>
      <c r="B194" s="26" t="s">
        <v>107</v>
      </c>
      <c r="C194" s="27">
        <v>41192</v>
      </c>
      <c r="D194" s="25">
        <v>2012</v>
      </c>
      <c r="E194" s="28">
        <v>0.47152777777777777</v>
      </c>
      <c r="F194" s="28">
        <v>0.4777777777777778</v>
      </c>
      <c r="G194" s="28">
        <f t="shared" si="179"/>
        <v>6.2500000000000333E-3</v>
      </c>
      <c r="H194" s="29">
        <v>2</v>
      </c>
      <c r="I194" s="30">
        <v>1</v>
      </c>
      <c r="J194" s="30">
        <v>7</v>
      </c>
      <c r="K194" s="30">
        <v>7</v>
      </c>
      <c r="L194" s="31" t="s">
        <v>142</v>
      </c>
      <c r="M194" s="31" t="s">
        <v>99</v>
      </c>
      <c r="N194" s="25">
        <v>1</v>
      </c>
      <c r="O194" s="32">
        <f t="shared" si="273"/>
        <v>24.09</v>
      </c>
      <c r="P194" s="32">
        <v>7.3</v>
      </c>
      <c r="Q194" s="32">
        <f t="shared" si="274"/>
        <v>19.799999999999997</v>
      </c>
      <c r="R194" s="32">
        <v>6</v>
      </c>
      <c r="S194" s="32">
        <f t="shared" si="275"/>
        <v>24.09</v>
      </c>
      <c r="T194" s="33">
        <f t="shared" si="276"/>
        <v>7.3</v>
      </c>
      <c r="U194" s="32">
        <f t="shared" si="277"/>
        <v>21.945</v>
      </c>
      <c r="V194" s="32">
        <f t="shared" si="278"/>
        <v>6.65</v>
      </c>
      <c r="W194" s="30">
        <v>24.654140000000002</v>
      </c>
      <c r="X194" s="30">
        <v>112.17715</v>
      </c>
      <c r="Y194" s="34">
        <f t="shared" si="279"/>
        <v>78.800000000000011</v>
      </c>
      <c r="Z194" s="34">
        <v>26</v>
      </c>
      <c r="AA194" s="25">
        <v>8</v>
      </c>
      <c r="AB194" s="25">
        <v>0</v>
      </c>
      <c r="AC194" s="25" t="s">
        <v>92</v>
      </c>
      <c r="AD194" s="25">
        <v>2</v>
      </c>
    </row>
    <row r="195" spans="1:33">
      <c r="A195" s="25" t="s">
        <v>204</v>
      </c>
      <c r="B195" s="26" t="s">
        <v>107</v>
      </c>
      <c r="C195" s="27">
        <v>41192</v>
      </c>
      <c r="D195" s="25">
        <v>2012</v>
      </c>
      <c r="E195" s="28">
        <v>0.47152777777777777</v>
      </c>
      <c r="F195" s="28">
        <v>0.4777777777777778</v>
      </c>
      <c r="G195" s="28">
        <f t="shared" ref="G195:G203" si="280">F195-E195</f>
        <v>6.2500000000000333E-3</v>
      </c>
      <c r="H195" s="29">
        <v>2</v>
      </c>
      <c r="I195" s="30">
        <v>1</v>
      </c>
      <c r="J195" s="30">
        <v>7</v>
      </c>
      <c r="K195" s="30">
        <v>7</v>
      </c>
      <c r="L195" s="31" t="s">
        <v>142</v>
      </c>
      <c r="M195" s="31" t="s">
        <v>99</v>
      </c>
      <c r="N195" s="25">
        <v>1</v>
      </c>
      <c r="O195" s="32">
        <f t="shared" ref="O195:O197" si="281">(P195*3.3)</f>
        <v>24.09</v>
      </c>
      <c r="P195" s="32">
        <v>7.3</v>
      </c>
      <c r="Q195" s="32">
        <f t="shared" ref="Q195:Q197" si="282">(R195*3.3)</f>
        <v>19.799999999999997</v>
      </c>
      <c r="R195" s="32">
        <v>6</v>
      </c>
      <c r="S195" s="32">
        <f t="shared" ref="S195:S197" si="283">MAX(O195,Q195,)</f>
        <v>24.09</v>
      </c>
      <c r="T195" s="33">
        <f t="shared" ref="T195:T197" si="284">MAX(P195,R195)</f>
        <v>7.3</v>
      </c>
      <c r="U195" s="32">
        <f t="shared" ref="U195:U197" si="285">AVERAGE(O195,Q195)</f>
        <v>21.945</v>
      </c>
      <c r="V195" s="32">
        <f t="shared" ref="V195:V197" si="286">AVERAGE(P195,R195)</f>
        <v>6.65</v>
      </c>
      <c r="W195" s="30">
        <v>24.654140000000002</v>
      </c>
      <c r="X195" s="30">
        <v>112.17715</v>
      </c>
      <c r="Y195" s="34">
        <f t="shared" ref="Y195:Y197" si="287">(Z195*1.8)+32</f>
        <v>78.800000000000011</v>
      </c>
      <c r="Z195" s="34">
        <v>26</v>
      </c>
      <c r="AA195" s="25">
        <v>8</v>
      </c>
      <c r="AB195" s="25">
        <v>0</v>
      </c>
      <c r="AC195" s="25" t="s">
        <v>125</v>
      </c>
      <c r="AD195" s="25">
        <v>2</v>
      </c>
    </row>
    <row r="196" spans="1:33">
      <c r="A196" s="25" t="s">
        <v>204</v>
      </c>
      <c r="B196" s="26" t="s">
        <v>107</v>
      </c>
      <c r="C196" s="27">
        <v>41192</v>
      </c>
      <c r="D196" s="25">
        <v>2012</v>
      </c>
      <c r="E196" s="28">
        <v>0.47152777777777777</v>
      </c>
      <c r="F196" s="28">
        <v>0.4777777777777778</v>
      </c>
      <c r="G196" s="28">
        <f t="shared" si="280"/>
        <v>6.2500000000000333E-3</v>
      </c>
      <c r="H196" s="29">
        <v>2</v>
      </c>
      <c r="I196" s="30">
        <v>1</v>
      </c>
      <c r="J196" s="30">
        <v>7</v>
      </c>
      <c r="K196" s="30">
        <v>7</v>
      </c>
      <c r="L196" s="31" t="s">
        <v>142</v>
      </c>
      <c r="M196" s="31" t="s">
        <v>99</v>
      </c>
      <c r="N196" s="25">
        <v>1</v>
      </c>
      <c r="O196" s="32">
        <f t="shared" si="281"/>
        <v>24.09</v>
      </c>
      <c r="P196" s="32">
        <v>7.3</v>
      </c>
      <c r="Q196" s="32">
        <f t="shared" si="282"/>
        <v>19.799999999999997</v>
      </c>
      <c r="R196" s="32">
        <v>6</v>
      </c>
      <c r="S196" s="32">
        <f t="shared" si="283"/>
        <v>24.09</v>
      </c>
      <c r="T196" s="33">
        <f t="shared" si="284"/>
        <v>7.3</v>
      </c>
      <c r="U196" s="32">
        <f t="shared" si="285"/>
        <v>21.945</v>
      </c>
      <c r="V196" s="32">
        <f t="shared" si="286"/>
        <v>6.65</v>
      </c>
      <c r="W196" s="30">
        <v>24.654140000000002</v>
      </c>
      <c r="X196" s="30">
        <v>112.17715</v>
      </c>
      <c r="Y196" s="34">
        <f t="shared" si="287"/>
        <v>78.800000000000011</v>
      </c>
      <c r="Z196" s="34">
        <v>26</v>
      </c>
      <c r="AA196" s="25">
        <v>8</v>
      </c>
      <c r="AB196" s="25">
        <v>0</v>
      </c>
      <c r="AC196" s="25" t="s">
        <v>96</v>
      </c>
      <c r="AD196" s="25">
        <v>4</v>
      </c>
    </row>
    <row r="197" spans="1:33">
      <c r="A197" s="25" t="s">
        <v>205</v>
      </c>
      <c r="B197" s="26" t="s">
        <v>100</v>
      </c>
      <c r="C197" s="27">
        <v>41192</v>
      </c>
      <c r="D197" s="25">
        <v>2012</v>
      </c>
      <c r="E197" s="28">
        <v>0.45069444444444445</v>
      </c>
      <c r="F197" s="28">
        <v>0.4548611111111111</v>
      </c>
      <c r="G197" s="28">
        <f t="shared" si="280"/>
        <v>4.1666666666666519E-3</v>
      </c>
      <c r="H197" s="29">
        <v>2</v>
      </c>
      <c r="I197" s="30">
        <v>1</v>
      </c>
      <c r="J197" s="30">
        <v>8</v>
      </c>
      <c r="K197" s="30">
        <v>8</v>
      </c>
      <c r="L197" s="31" t="s">
        <v>142</v>
      </c>
      <c r="M197" s="31" t="s">
        <v>99</v>
      </c>
      <c r="N197" s="25">
        <v>1</v>
      </c>
      <c r="O197" s="32">
        <f t="shared" si="281"/>
        <v>32.01</v>
      </c>
      <c r="P197" s="32">
        <v>9.6999999999999993</v>
      </c>
      <c r="Q197" s="32">
        <f t="shared" si="282"/>
        <v>30.029999999999998</v>
      </c>
      <c r="R197" s="32">
        <v>9.1</v>
      </c>
      <c r="S197" s="32">
        <f t="shared" si="283"/>
        <v>32.01</v>
      </c>
      <c r="T197" s="33">
        <f t="shared" si="284"/>
        <v>9.6999999999999993</v>
      </c>
      <c r="U197" s="32">
        <f t="shared" si="285"/>
        <v>31.019999999999996</v>
      </c>
      <c r="V197" s="32">
        <f t="shared" si="286"/>
        <v>9.3999999999999986</v>
      </c>
      <c r="W197" s="30">
        <v>24.654140000000002</v>
      </c>
      <c r="X197" s="30">
        <v>112.17715</v>
      </c>
      <c r="Y197" s="34">
        <f t="shared" si="287"/>
        <v>78.800000000000011</v>
      </c>
      <c r="Z197" s="34">
        <v>26</v>
      </c>
      <c r="AA197" s="25">
        <v>8</v>
      </c>
      <c r="AB197" s="25">
        <v>180</v>
      </c>
      <c r="AC197" s="25" t="s">
        <v>125</v>
      </c>
      <c r="AD197" s="25">
        <v>3</v>
      </c>
    </row>
    <row r="198" spans="1:33">
      <c r="A198" s="25" t="s">
        <v>205</v>
      </c>
      <c r="B198" s="26" t="s">
        <v>100</v>
      </c>
      <c r="C198" s="27">
        <v>41192</v>
      </c>
      <c r="D198" s="25">
        <v>2012</v>
      </c>
      <c r="E198" s="28">
        <v>0.45069444444444445</v>
      </c>
      <c r="F198" s="28">
        <v>0.4548611111111111</v>
      </c>
      <c r="G198" s="28">
        <f t="shared" si="280"/>
        <v>4.1666666666666519E-3</v>
      </c>
      <c r="H198" s="29">
        <v>2</v>
      </c>
      <c r="I198" s="30">
        <v>1</v>
      </c>
      <c r="J198" s="30">
        <v>8</v>
      </c>
      <c r="K198" s="30">
        <v>8</v>
      </c>
      <c r="L198" s="31" t="s">
        <v>142</v>
      </c>
      <c r="M198" s="31" t="s">
        <v>99</v>
      </c>
      <c r="N198" s="25">
        <v>1</v>
      </c>
      <c r="O198" s="32">
        <f t="shared" ref="O198:O199" si="288">(P198*3.3)</f>
        <v>32.01</v>
      </c>
      <c r="P198" s="32">
        <v>9.6999999999999993</v>
      </c>
      <c r="Q198" s="32">
        <f t="shared" ref="Q198:Q199" si="289">(R198*3.3)</f>
        <v>30.029999999999998</v>
      </c>
      <c r="R198" s="32">
        <v>9.1</v>
      </c>
      <c r="S198" s="32">
        <f t="shared" ref="S198:S199" si="290">MAX(O198,Q198,)</f>
        <v>32.01</v>
      </c>
      <c r="T198" s="33">
        <f t="shared" ref="T198:T199" si="291">MAX(P198,R198)</f>
        <v>9.6999999999999993</v>
      </c>
      <c r="U198" s="32">
        <f t="shared" ref="U198:U199" si="292">AVERAGE(O198,Q198)</f>
        <v>31.019999999999996</v>
      </c>
      <c r="V198" s="32">
        <f t="shared" ref="V198:V199" si="293">AVERAGE(P198,R198)</f>
        <v>9.3999999999999986</v>
      </c>
      <c r="W198" s="30">
        <v>24.654140000000002</v>
      </c>
      <c r="X198" s="30">
        <v>112.17715</v>
      </c>
      <c r="Y198" s="34">
        <f t="shared" ref="Y198:Y199" si="294">(Z198*1.8)+32</f>
        <v>78.800000000000011</v>
      </c>
      <c r="Z198" s="34">
        <v>26</v>
      </c>
      <c r="AA198" s="25">
        <v>8</v>
      </c>
      <c r="AB198" s="25">
        <v>180</v>
      </c>
      <c r="AC198" s="25" t="s">
        <v>96</v>
      </c>
      <c r="AD198" s="25">
        <v>2</v>
      </c>
    </row>
    <row r="199" spans="1:33">
      <c r="A199" s="25" t="s">
        <v>206</v>
      </c>
      <c r="B199" s="26" t="s">
        <v>127</v>
      </c>
      <c r="C199" s="27">
        <v>41193</v>
      </c>
      <c r="D199" s="25">
        <v>2012</v>
      </c>
      <c r="E199" s="28">
        <v>0.38055555555555554</v>
      </c>
      <c r="F199" s="28">
        <v>0.3840277777777778</v>
      </c>
      <c r="G199" s="28">
        <f t="shared" si="280"/>
        <v>3.4722222222222654E-3</v>
      </c>
      <c r="H199" s="29">
        <v>2</v>
      </c>
      <c r="I199" s="30">
        <v>1</v>
      </c>
      <c r="J199" s="30">
        <v>9</v>
      </c>
      <c r="K199" s="30">
        <v>9</v>
      </c>
      <c r="L199" s="31" t="s">
        <v>156</v>
      </c>
      <c r="M199" s="31" t="s">
        <v>157</v>
      </c>
      <c r="N199" s="25">
        <v>1</v>
      </c>
      <c r="O199" s="32">
        <f t="shared" si="288"/>
        <v>66.66</v>
      </c>
      <c r="P199" s="32">
        <v>20.2</v>
      </c>
      <c r="Q199" s="32">
        <f t="shared" si="289"/>
        <v>66</v>
      </c>
      <c r="R199" s="32">
        <v>20</v>
      </c>
      <c r="S199" s="32">
        <f t="shared" si="290"/>
        <v>66.66</v>
      </c>
      <c r="T199" s="33">
        <f t="shared" si="291"/>
        <v>20.2</v>
      </c>
      <c r="U199" s="32">
        <f t="shared" si="292"/>
        <v>66.33</v>
      </c>
      <c r="V199" s="32">
        <f t="shared" si="293"/>
        <v>20.100000000000001</v>
      </c>
      <c r="W199" s="30">
        <v>24.663720000000001</v>
      </c>
      <c r="X199" s="30">
        <v>112.18444</v>
      </c>
      <c r="Y199" s="34">
        <f t="shared" si="294"/>
        <v>78.800000000000011</v>
      </c>
      <c r="Z199" s="34">
        <v>26</v>
      </c>
      <c r="AA199" s="25">
        <v>10</v>
      </c>
      <c r="AB199" s="25">
        <v>300</v>
      </c>
      <c r="AC199" s="25" t="s">
        <v>143</v>
      </c>
      <c r="AD199" s="25">
        <v>40</v>
      </c>
    </row>
    <row r="200" spans="1:33">
      <c r="A200" s="25" t="s">
        <v>206</v>
      </c>
      <c r="B200" s="26" t="s">
        <v>127</v>
      </c>
      <c r="C200" s="27">
        <v>41193</v>
      </c>
      <c r="D200" s="25">
        <v>2012</v>
      </c>
      <c r="E200" s="28">
        <v>0.38055555555555554</v>
      </c>
      <c r="F200" s="28">
        <v>0.3840277777777778</v>
      </c>
      <c r="G200" s="28">
        <f t="shared" si="280"/>
        <v>3.4722222222222654E-3</v>
      </c>
      <c r="H200" s="29">
        <v>2</v>
      </c>
      <c r="I200" s="30">
        <v>1</v>
      </c>
      <c r="J200" s="30">
        <v>9</v>
      </c>
      <c r="K200" s="30">
        <v>9</v>
      </c>
      <c r="L200" s="31" t="s">
        <v>156</v>
      </c>
      <c r="M200" s="31" t="s">
        <v>157</v>
      </c>
      <c r="N200" s="25">
        <v>1</v>
      </c>
      <c r="O200" s="32">
        <f t="shared" ref="O200:O202" si="295">(P200*3.3)</f>
        <v>66.66</v>
      </c>
      <c r="P200" s="32">
        <v>20.2</v>
      </c>
      <c r="Q200" s="32">
        <f t="shared" ref="Q200:Q202" si="296">(R200*3.3)</f>
        <v>66</v>
      </c>
      <c r="R200" s="32">
        <v>20</v>
      </c>
      <c r="S200" s="32">
        <f t="shared" ref="S200:S202" si="297">MAX(O200,Q200,)</f>
        <v>66.66</v>
      </c>
      <c r="T200" s="33">
        <f t="shared" ref="T200:T202" si="298">MAX(P200,R200)</f>
        <v>20.2</v>
      </c>
      <c r="U200" s="32">
        <f t="shared" ref="U200:U202" si="299">AVERAGE(O200,Q200)</f>
        <v>66.33</v>
      </c>
      <c r="V200" s="32">
        <f t="shared" ref="V200:V202" si="300">AVERAGE(P200,R200)</f>
        <v>20.100000000000001</v>
      </c>
      <c r="W200" s="30">
        <v>24.663720000000001</v>
      </c>
      <c r="X200" s="30">
        <v>112.18444</v>
      </c>
      <c r="Y200" s="34">
        <f t="shared" ref="Y200:Y202" si="301">(Z200*1.8)+32</f>
        <v>78.800000000000011</v>
      </c>
      <c r="Z200" s="34">
        <v>26</v>
      </c>
      <c r="AA200" s="25">
        <v>10</v>
      </c>
      <c r="AB200" s="25">
        <v>300</v>
      </c>
      <c r="AC200" s="25" t="s">
        <v>124</v>
      </c>
      <c r="AD200" s="25">
        <v>2</v>
      </c>
    </row>
    <row r="201" spans="1:33">
      <c r="A201" s="25" t="s">
        <v>206</v>
      </c>
      <c r="B201" s="26" t="s">
        <v>127</v>
      </c>
      <c r="C201" s="27">
        <v>41193</v>
      </c>
      <c r="D201" s="25">
        <v>2012</v>
      </c>
      <c r="E201" s="28">
        <v>0.38055555555555554</v>
      </c>
      <c r="F201" s="28">
        <v>0.3840277777777778</v>
      </c>
      <c r="G201" s="28">
        <f t="shared" si="280"/>
        <v>3.4722222222222654E-3</v>
      </c>
      <c r="H201" s="29">
        <v>2</v>
      </c>
      <c r="I201" s="30">
        <v>1</v>
      </c>
      <c r="J201" s="30">
        <v>9</v>
      </c>
      <c r="K201" s="30">
        <v>9</v>
      </c>
      <c r="L201" s="31" t="s">
        <v>156</v>
      </c>
      <c r="M201" s="31" t="s">
        <v>157</v>
      </c>
      <c r="N201" s="25">
        <v>1</v>
      </c>
      <c r="O201" s="32">
        <f t="shared" si="295"/>
        <v>66.66</v>
      </c>
      <c r="P201" s="32">
        <v>20.2</v>
      </c>
      <c r="Q201" s="32">
        <f t="shared" si="296"/>
        <v>66</v>
      </c>
      <c r="R201" s="32">
        <v>20</v>
      </c>
      <c r="S201" s="32">
        <f t="shared" si="297"/>
        <v>66.66</v>
      </c>
      <c r="T201" s="33">
        <f t="shared" si="298"/>
        <v>20.2</v>
      </c>
      <c r="U201" s="32">
        <f t="shared" si="299"/>
        <v>66.33</v>
      </c>
      <c r="V201" s="32">
        <f t="shared" si="300"/>
        <v>20.100000000000001</v>
      </c>
      <c r="W201" s="30">
        <v>24.663720000000001</v>
      </c>
      <c r="X201" s="30">
        <v>112.18444</v>
      </c>
      <c r="Y201" s="34">
        <f t="shared" si="301"/>
        <v>78.800000000000011</v>
      </c>
      <c r="Z201" s="34">
        <v>26</v>
      </c>
      <c r="AA201" s="25">
        <v>10</v>
      </c>
      <c r="AB201" s="25">
        <v>300</v>
      </c>
      <c r="AC201" s="25" t="s">
        <v>96</v>
      </c>
      <c r="AD201" s="25">
        <v>10</v>
      </c>
    </row>
    <row r="202" spans="1:33">
      <c r="A202" s="25" t="s">
        <v>206</v>
      </c>
      <c r="B202" s="26" t="s">
        <v>127</v>
      </c>
      <c r="C202" s="27">
        <v>41193</v>
      </c>
      <c r="D202" s="25">
        <v>2012</v>
      </c>
      <c r="E202" s="28">
        <v>0.38055555555555554</v>
      </c>
      <c r="F202" s="28">
        <v>0.3840277777777778</v>
      </c>
      <c r="G202" s="28">
        <f t="shared" si="280"/>
        <v>3.4722222222222654E-3</v>
      </c>
      <c r="H202" s="29">
        <v>2</v>
      </c>
      <c r="I202" s="30">
        <v>1</v>
      </c>
      <c r="J202" s="30">
        <v>9</v>
      </c>
      <c r="K202" s="30">
        <v>9</v>
      </c>
      <c r="L202" s="31" t="s">
        <v>156</v>
      </c>
      <c r="M202" s="31" t="s">
        <v>157</v>
      </c>
      <c r="N202" s="25">
        <v>1</v>
      </c>
      <c r="O202" s="32">
        <f t="shared" si="295"/>
        <v>66.66</v>
      </c>
      <c r="P202" s="32">
        <v>20.2</v>
      </c>
      <c r="Q202" s="32">
        <f t="shared" si="296"/>
        <v>66</v>
      </c>
      <c r="R202" s="32">
        <v>20</v>
      </c>
      <c r="S202" s="32">
        <f t="shared" si="297"/>
        <v>66.66</v>
      </c>
      <c r="T202" s="33">
        <f t="shared" si="298"/>
        <v>20.2</v>
      </c>
      <c r="U202" s="32">
        <f t="shared" si="299"/>
        <v>66.33</v>
      </c>
      <c r="V202" s="32">
        <f t="shared" si="300"/>
        <v>20.100000000000001</v>
      </c>
      <c r="W202" s="30">
        <v>24.663720000000001</v>
      </c>
      <c r="X202" s="30">
        <v>112.18444</v>
      </c>
      <c r="Y202" s="34">
        <f t="shared" si="301"/>
        <v>78.800000000000011</v>
      </c>
      <c r="Z202" s="34">
        <v>26</v>
      </c>
      <c r="AA202" s="25">
        <v>10</v>
      </c>
      <c r="AB202" s="25">
        <v>300</v>
      </c>
      <c r="AC202" s="25" t="s">
        <v>146</v>
      </c>
      <c r="AD202" s="25">
        <v>3</v>
      </c>
    </row>
    <row r="203" spans="1:33">
      <c r="A203" s="25" t="s">
        <v>207</v>
      </c>
      <c r="B203" s="26" t="s">
        <v>103</v>
      </c>
      <c r="C203" s="27">
        <v>41193</v>
      </c>
      <c r="D203" s="25">
        <v>2012</v>
      </c>
      <c r="E203" s="28">
        <v>0.39305555555555555</v>
      </c>
      <c r="F203" s="28">
        <v>0.39583333333333331</v>
      </c>
      <c r="G203" s="28">
        <f t="shared" si="280"/>
        <v>2.7777777777777679E-3</v>
      </c>
      <c r="H203" s="29">
        <v>2</v>
      </c>
      <c r="I203" s="30">
        <v>1</v>
      </c>
      <c r="J203" s="30">
        <v>10</v>
      </c>
      <c r="K203" s="30">
        <v>10</v>
      </c>
      <c r="L203" s="31" t="s">
        <v>156</v>
      </c>
      <c r="M203" s="31" t="s">
        <v>157</v>
      </c>
      <c r="N203" s="25">
        <v>1</v>
      </c>
      <c r="O203" s="32">
        <f t="shared" ref="O203" si="302">(P203*3.3)</f>
        <v>66.66</v>
      </c>
      <c r="P203" s="32">
        <v>20.2</v>
      </c>
      <c r="Q203" s="32">
        <f t="shared" ref="Q203" si="303">(R203*3.3)</f>
        <v>66</v>
      </c>
      <c r="R203" s="32">
        <v>20</v>
      </c>
      <c r="S203" s="32">
        <f t="shared" ref="S203" si="304">MAX(O203,Q203,)</f>
        <v>66.66</v>
      </c>
      <c r="T203" s="33">
        <f t="shared" ref="T203" si="305">MAX(P203,R203)</f>
        <v>20.2</v>
      </c>
      <c r="U203" s="32">
        <f t="shared" ref="U203" si="306">AVERAGE(O203,Q203)</f>
        <v>66.33</v>
      </c>
      <c r="V203" s="32">
        <f t="shared" ref="V203" si="307">AVERAGE(P203,R203)</f>
        <v>20.100000000000001</v>
      </c>
      <c r="W203" s="30">
        <v>24.663720000000001</v>
      </c>
      <c r="X203" s="30">
        <v>112.18444</v>
      </c>
      <c r="Y203" s="34">
        <f t="shared" ref="Y203" si="308">(Z203*1.8)+32</f>
        <v>75.2</v>
      </c>
      <c r="Z203" s="34">
        <v>24</v>
      </c>
      <c r="AA203" s="25">
        <v>10</v>
      </c>
      <c r="AB203" s="25">
        <v>120</v>
      </c>
      <c r="AC203" s="25" t="s">
        <v>92</v>
      </c>
      <c r="AD203" s="25">
        <v>6</v>
      </c>
    </row>
    <row r="204" spans="1:33">
      <c r="A204" s="25" t="s">
        <v>207</v>
      </c>
      <c r="B204" s="26" t="s">
        <v>103</v>
      </c>
      <c r="C204" s="27">
        <v>41193</v>
      </c>
      <c r="D204" s="25">
        <v>2012</v>
      </c>
      <c r="E204" s="28">
        <v>0.39305555555555555</v>
      </c>
      <c r="F204" s="28">
        <v>0.39583333333333331</v>
      </c>
      <c r="G204" s="28">
        <f t="shared" ref="G204:G208" si="309">F204-E204</f>
        <v>2.7777777777777679E-3</v>
      </c>
      <c r="H204" s="29">
        <v>2</v>
      </c>
      <c r="I204" s="30">
        <v>1</v>
      </c>
      <c r="J204" s="30">
        <v>10</v>
      </c>
      <c r="K204" s="30">
        <v>10</v>
      </c>
      <c r="L204" s="31" t="s">
        <v>156</v>
      </c>
      <c r="M204" s="31" t="s">
        <v>157</v>
      </c>
      <c r="N204" s="25">
        <v>1</v>
      </c>
      <c r="O204" s="32">
        <f t="shared" ref="O204:O208" si="310">(P204*3.3)</f>
        <v>66.66</v>
      </c>
      <c r="P204" s="32">
        <v>20.2</v>
      </c>
      <c r="Q204" s="32">
        <f t="shared" ref="Q204:Q208" si="311">(R204*3.3)</f>
        <v>66</v>
      </c>
      <c r="R204" s="32">
        <v>20</v>
      </c>
      <c r="S204" s="32">
        <f t="shared" ref="S204:S208" si="312">MAX(O204,Q204,)</f>
        <v>66.66</v>
      </c>
      <c r="T204" s="33">
        <f t="shared" ref="T204:T208" si="313">MAX(P204,R204)</f>
        <v>20.2</v>
      </c>
      <c r="U204" s="32">
        <f t="shared" ref="U204:U208" si="314">AVERAGE(O204,Q204)</f>
        <v>66.33</v>
      </c>
      <c r="V204" s="32">
        <f t="shared" ref="V204:V208" si="315">AVERAGE(P204,R204)</f>
        <v>20.100000000000001</v>
      </c>
      <c r="W204" s="30">
        <v>24.663720000000001</v>
      </c>
      <c r="X204" s="30">
        <v>112.18444</v>
      </c>
      <c r="Y204" s="34">
        <f t="shared" ref="Y204:Y208" si="316">(Z204*1.8)+32</f>
        <v>75.2</v>
      </c>
      <c r="Z204" s="34">
        <v>24</v>
      </c>
      <c r="AA204" s="25">
        <v>10</v>
      </c>
      <c r="AB204" s="25">
        <v>120</v>
      </c>
      <c r="AC204" s="25" t="s">
        <v>93</v>
      </c>
      <c r="AD204" s="25">
        <v>5</v>
      </c>
    </row>
    <row r="205" spans="1:33">
      <c r="A205" s="25" t="s">
        <v>207</v>
      </c>
      <c r="B205" s="26" t="s">
        <v>103</v>
      </c>
      <c r="C205" s="27">
        <v>41193</v>
      </c>
      <c r="D205" s="25">
        <v>2012</v>
      </c>
      <c r="E205" s="28">
        <v>0.39305555555555555</v>
      </c>
      <c r="F205" s="28">
        <v>0.39583333333333331</v>
      </c>
      <c r="G205" s="28">
        <f t="shared" si="309"/>
        <v>2.7777777777777679E-3</v>
      </c>
      <c r="H205" s="29">
        <v>2</v>
      </c>
      <c r="I205" s="30">
        <v>1</v>
      </c>
      <c r="J205" s="30">
        <v>10</v>
      </c>
      <c r="K205" s="30">
        <v>10</v>
      </c>
      <c r="L205" s="31" t="s">
        <v>156</v>
      </c>
      <c r="M205" s="31" t="s">
        <v>157</v>
      </c>
      <c r="N205" s="25">
        <v>1</v>
      </c>
      <c r="O205" s="32">
        <f t="shared" si="310"/>
        <v>66.66</v>
      </c>
      <c r="P205" s="32">
        <v>20.2</v>
      </c>
      <c r="Q205" s="32">
        <f t="shared" si="311"/>
        <v>66</v>
      </c>
      <c r="R205" s="32">
        <v>20</v>
      </c>
      <c r="S205" s="32">
        <f t="shared" si="312"/>
        <v>66.66</v>
      </c>
      <c r="T205" s="33">
        <f t="shared" si="313"/>
        <v>20.2</v>
      </c>
      <c r="U205" s="32">
        <f t="shared" si="314"/>
        <v>66.33</v>
      </c>
      <c r="V205" s="32">
        <f t="shared" si="315"/>
        <v>20.100000000000001</v>
      </c>
      <c r="W205" s="30">
        <v>24.663720000000001</v>
      </c>
      <c r="X205" s="30">
        <v>112.18444</v>
      </c>
      <c r="Y205" s="34">
        <f t="shared" si="316"/>
        <v>75.2</v>
      </c>
      <c r="Z205" s="34">
        <v>24</v>
      </c>
      <c r="AA205" s="25">
        <v>10</v>
      </c>
      <c r="AB205" s="25">
        <v>120</v>
      </c>
      <c r="AC205" s="25" t="s">
        <v>94</v>
      </c>
      <c r="AD205" s="25">
        <v>2</v>
      </c>
    </row>
    <row r="206" spans="1:33">
      <c r="A206" s="25" t="s">
        <v>207</v>
      </c>
      <c r="B206" s="26" t="s">
        <v>103</v>
      </c>
      <c r="C206" s="27">
        <v>41193</v>
      </c>
      <c r="D206" s="25">
        <v>2012</v>
      </c>
      <c r="E206" s="28">
        <v>0.39305555555555555</v>
      </c>
      <c r="F206" s="28">
        <v>0.39583333333333331</v>
      </c>
      <c r="G206" s="28">
        <f t="shared" si="309"/>
        <v>2.7777777777777679E-3</v>
      </c>
      <c r="H206" s="29">
        <v>2</v>
      </c>
      <c r="I206" s="30">
        <v>1</v>
      </c>
      <c r="J206" s="30">
        <v>10</v>
      </c>
      <c r="K206" s="30">
        <v>10</v>
      </c>
      <c r="L206" s="31" t="s">
        <v>156</v>
      </c>
      <c r="M206" s="31" t="s">
        <v>157</v>
      </c>
      <c r="N206" s="25">
        <v>1</v>
      </c>
      <c r="O206" s="32">
        <f t="shared" si="310"/>
        <v>66.66</v>
      </c>
      <c r="P206" s="32">
        <v>20.2</v>
      </c>
      <c r="Q206" s="32">
        <f t="shared" si="311"/>
        <v>66</v>
      </c>
      <c r="R206" s="32">
        <v>20</v>
      </c>
      <c r="S206" s="32">
        <f t="shared" si="312"/>
        <v>66.66</v>
      </c>
      <c r="T206" s="33">
        <f t="shared" si="313"/>
        <v>20.2</v>
      </c>
      <c r="U206" s="32">
        <f t="shared" si="314"/>
        <v>66.33</v>
      </c>
      <c r="V206" s="32">
        <f t="shared" si="315"/>
        <v>20.100000000000001</v>
      </c>
      <c r="W206" s="30">
        <v>24.663720000000001</v>
      </c>
      <c r="X206" s="30">
        <v>112.18444</v>
      </c>
      <c r="Y206" s="34">
        <f t="shared" si="316"/>
        <v>75.2</v>
      </c>
      <c r="Z206" s="34">
        <v>24</v>
      </c>
      <c r="AA206" s="25">
        <v>10</v>
      </c>
      <c r="AB206" s="25">
        <v>120</v>
      </c>
      <c r="AC206" s="25" t="s">
        <v>96</v>
      </c>
      <c r="AD206" s="25">
        <v>30</v>
      </c>
    </row>
    <row r="207" spans="1:33">
      <c r="A207" s="25" t="s">
        <v>207</v>
      </c>
      <c r="B207" s="26" t="s">
        <v>103</v>
      </c>
      <c r="C207" s="27">
        <v>41193</v>
      </c>
      <c r="D207" s="25">
        <v>2012</v>
      </c>
      <c r="E207" s="28">
        <v>0.39305555555555555</v>
      </c>
      <c r="F207" s="28">
        <v>0.39583333333333331</v>
      </c>
      <c r="G207" s="28">
        <f t="shared" si="309"/>
        <v>2.7777777777777679E-3</v>
      </c>
      <c r="H207" s="29">
        <v>2</v>
      </c>
      <c r="I207" s="30">
        <v>1</v>
      </c>
      <c r="J207" s="30">
        <v>10</v>
      </c>
      <c r="K207" s="30">
        <v>10</v>
      </c>
      <c r="L207" s="31" t="s">
        <v>156</v>
      </c>
      <c r="M207" s="31" t="s">
        <v>157</v>
      </c>
      <c r="N207" s="25">
        <v>1</v>
      </c>
      <c r="O207" s="32">
        <f t="shared" si="310"/>
        <v>66.66</v>
      </c>
      <c r="P207" s="32">
        <v>20.2</v>
      </c>
      <c r="Q207" s="32">
        <f t="shared" si="311"/>
        <v>66</v>
      </c>
      <c r="R207" s="32">
        <v>20</v>
      </c>
      <c r="S207" s="32">
        <f t="shared" si="312"/>
        <v>66.66</v>
      </c>
      <c r="T207" s="33">
        <f t="shared" si="313"/>
        <v>20.2</v>
      </c>
      <c r="U207" s="32">
        <f t="shared" si="314"/>
        <v>66.33</v>
      </c>
      <c r="V207" s="32">
        <f t="shared" si="315"/>
        <v>20.100000000000001</v>
      </c>
      <c r="W207" s="30">
        <v>24.663720000000001</v>
      </c>
      <c r="X207" s="30">
        <v>112.18444</v>
      </c>
      <c r="Y207" s="34">
        <f t="shared" si="316"/>
        <v>75.2</v>
      </c>
      <c r="Z207" s="34">
        <v>24</v>
      </c>
      <c r="AA207" s="25">
        <v>10</v>
      </c>
      <c r="AB207" s="25">
        <v>120</v>
      </c>
      <c r="AC207" s="25" t="s">
        <v>154</v>
      </c>
      <c r="AD207" s="25">
        <v>2</v>
      </c>
    </row>
    <row r="208" spans="1:33">
      <c r="A208" s="25" t="s">
        <v>208</v>
      </c>
      <c r="B208" s="26" t="s">
        <v>105</v>
      </c>
      <c r="C208" s="27">
        <v>41193</v>
      </c>
      <c r="D208" s="25">
        <v>2012</v>
      </c>
      <c r="E208" s="28">
        <v>0.38750000000000001</v>
      </c>
      <c r="F208" s="28">
        <v>0.3923611111111111</v>
      </c>
      <c r="G208" s="28">
        <f t="shared" si="309"/>
        <v>4.8611111111110938E-3</v>
      </c>
      <c r="H208" s="29">
        <v>2</v>
      </c>
      <c r="I208" s="30">
        <v>1</v>
      </c>
      <c r="J208" s="30">
        <v>11</v>
      </c>
      <c r="K208" s="30">
        <v>11</v>
      </c>
      <c r="L208" s="31" t="s">
        <v>156</v>
      </c>
      <c r="M208" s="31" t="s">
        <v>157</v>
      </c>
      <c r="N208" s="25">
        <v>1</v>
      </c>
      <c r="O208" s="32">
        <f t="shared" si="310"/>
        <v>62.699999999999996</v>
      </c>
      <c r="P208" s="32">
        <v>19</v>
      </c>
      <c r="Q208" s="32">
        <f t="shared" si="311"/>
        <v>66.33</v>
      </c>
      <c r="R208" s="32">
        <v>20.100000000000001</v>
      </c>
      <c r="S208" s="32">
        <f t="shared" si="312"/>
        <v>66.33</v>
      </c>
      <c r="T208" s="33">
        <f t="shared" si="313"/>
        <v>20.100000000000001</v>
      </c>
      <c r="U208" s="32">
        <f t="shared" si="314"/>
        <v>64.515000000000001</v>
      </c>
      <c r="V208" s="32">
        <f t="shared" si="315"/>
        <v>19.55</v>
      </c>
      <c r="W208" s="30">
        <v>24.664239999999999</v>
      </c>
      <c r="X208" s="30">
        <v>112.18462</v>
      </c>
      <c r="Y208" s="34">
        <f t="shared" si="316"/>
        <v>78.800000000000011</v>
      </c>
      <c r="Z208" s="34">
        <v>26</v>
      </c>
      <c r="AA208" s="25">
        <v>9</v>
      </c>
      <c r="AB208" s="25">
        <v>30</v>
      </c>
      <c r="AC208" s="25" t="s">
        <v>92</v>
      </c>
      <c r="AD208" s="25">
        <v>17</v>
      </c>
    </row>
    <row r="209" spans="1:30">
      <c r="A209" s="25" t="s">
        <v>208</v>
      </c>
      <c r="B209" s="26" t="s">
        <v>105</v>
      </c>
      <c r="C209" s="27">
        <v>41193</v>
      </c>
      <c r="D209" s="25">
        <v>2012</v>
      </c>
      <c r="E209" s="28">
        <v>0.38750000000000001</v>
      </c>
      <c r="F209" s="28">
        <v>0.3923611111111111</v>
      </c>
      <c r="G209" s="28">
        <f t="shared" ref="G209:G211" si="317">F209-E209</f>
        <v>4.8611111111110938E-3</v>
      </c>
      <c r="H209" s="29">
        <v>2</v>
      </c>
      <c r="I209" s="30">
        <v>1</v>
      </c>
      <c r="J209" s="30">
        <v>11</v>
      </c>
      <c r="K209" s="30">
        <v>11</v>
      </c>
      <c r="L209" s="31" t="s">
        <v>156</v>
      </c>
      <c r="M209" s="31" t="s">
        <v>157</v>
      </c>
      <c r="N209" s="25">
        <v>1</v>
      </c>
      <c r="O209" s="32">
        <f t="shared" ref="O209:O211" si="318">(P209*3.3)</f>
        <v>62.699999999999996</v>
      </c>
      <c r="P209" s="32">
        <v>19</v>
      </c>
      <c r="Q209" s="32">
        <f t="shared" ref="Q209:Q211" si="319">(R209*3.3)</f>
        <v>66.33</v>
      </c>
      <c r="R209" s="32">
        <v>20.100000000000001</v>
      </c>
      <c r="S209" s="32">
        <f t="shared" ref="S209:S211" si="320">MAX(O209,Q209,)</f>
        <v>66.33</v>
      </c>
      <c r="T209" s="33">
        <f t="shared" ref="T209:T211" si="321">MAX(P209,R209)</f>
        <v>20.100000000000001</v>
      </c>
      <c r="U209" s="32">
        <f t="shared" ref="U209:U211" si="322">AVERAGE(O209,Q209)</f>
        <v>64.515000000000001</v>
      </c>
      <c r="V209" s="32">
        <f t="shared" ref="V209:V211" si="323">AVERAGE(P209,R209)</f>
        <v>19.55</v>
      </c>
      <c r="W209" s="30">
        <v>24.664239999999999</v>
      </c>
      <c r="X209" s="30">
        <v>112.18462</v>
      </c>
      <c r="Y209" s="34">
        <f t="shared" ref="Y209:Y211" si="324">(Z209*1.8)+32</f>
        <v>78.800000000000011</v>
      </c>
      <c r="Z209" s="34">
        <v>26</v>
      </c>
      <c r="AA209" s="25">
        <v>9</v>
      </c>
      <c r="AB209" s="25">
        <v>30</v>
      </c>
      <c r="AC209" s="25" t="s">
        <v>96</v>
      </c>
      <c r="AD209" s="25">
        <v>13</v>
      </c>
    </row>
    <row r="210" spans="1:30">
      <c r="A210" s="25" t="s">
        <v>208</v>
      </c>
      <c r="B210" s="26" t="s">
        <v>105</v>
      </c>
      <c r="C210" s="27">
        <v>41193</v>
      </c>
      <c r="D210" s="25">
        <v>2012</v>
      </c>
      <c r="E210" s="28">
        <v>0.38750000000000001</v>
      </c>
      <c r="F210" s="28">
        <v>0.3923611111111111</v>
      </c>
      <c r="G210" s="28">
        <f t="shared" si="317"/>
        <v>4.8611111111110938E-3</v>
      </c>
      <c r="H210" s="29">
        <v>2</v>
      </c>
      <c r="I210" s="30">
        <v>1</v>
      </c>
      <c r="J210" s="30">
        <v>11</v>
      </c>
      <c r="K210" s="30">
        <v>11</v>
      </c>
      <c r="L210" s="31" t="s">
        <v>156</v>
      </c>
      <c r="M210" s="31" t="s">
        <v>157</v>
      </c>
      <c r="N210" s="25">
        <v>1</v>
      </c>
      <c r="O210" s="32">
        <f t="shared" si="318"/>
        <v>62.699999999999996</v>
      </c>
      <c r="P210" s="32">
        <v>19</v>
      </c>
      <c r="Q210" s="32">
        <f t="shared" si="319"/>
        <v>66.33</v>
      </c>
      <c r="R210" s="32">
        <v>20.100000000000001</v>
      </c>
      <c r="S210" s="32">
        <f t="shared" si="320"/>
        <v>66.33</v>
      </c>
      <c r="T210" s="33">
        <f t="shared" si="321"/>
        <v>20.100000000000001</v>
      </c>
      <c r="U210" s="32">
        <f t="shared" si="322"/>
        <v>64.515000000000001</v>
      </c>
      <c r="V210" s="32">
        <f t="shared" si="323"/>
        <v>19.55</v>
      </c>
      <c r="W210" s="30">
        <v>24.664239999999999</v>
      </c>
      <c r="X210" s="30">
        <v>112.18462</v>
      </c>
      <c r="Y210" s="34">
        <f t="shared" si="324"/>
        <v>78.800000000000011</v>
      </c>
      <c r="Z210" s="34">
        <v>26</v>
      </c>
      <c r="AA210" s="25">
        <v>9</v>
      </c>
      <c r="AB210" s="25">
        <v>30</v>
      </c>
      <c r="AC210" s="25" t="s">
        <v>154</v>
      </c>
      <c r="AD210" s="25">
        <v>3</v>
      </c>
    </row>
    <row r="211" spans="1:30">
      <c r="A211" s="25" t="s">
        <v>209</v>
      </c>
      <c r="B211" s="26" t="s">
        <v>104</v>
      </c>
      <c r="C211" s="27">
        <v>41193</v>
      </c>
      <c r="D211" s="25">
        <v>2012</v>
      </c>
      <c r="E211" s="28">
        <v>0.37986111111111115</v>
      </c>
      <c r="F211" s="28">
        <v>0.38541666666666669</v>
      </c>
      <c r="G211" s="28">
        <f t="shared" si="317"/>
        <v>5.5555555555555358E-3</v>
      </c>
      <c r="H211" s="29">
        <v>2</v>
      </c>
      <c r="I211" s="30">
        <v>1</v>
      </c>
      <c r="J211" s="30">
        <v>12</v>
      </c>
      <c r="K211" s="30">
        <v>12</v>
      </c>
      <c r="L211" s="31" t="s">
        <v>156</v>
      </c>
      <c r="M211" s="31" t="s">
        <v>157</v>
      </c>
      <c r="N211" s="25">
        <v>1</v>
      </c>
      <c r="O211" s="32">
        <f t="shared" si="318"/>
        <v>64.680000000000007</v>
      </c>
      <c r="P211" s="32">
        <v>19.600000000000001</v>
      </c>
      <c r="Q211" s="32">
        <f t="shared" si="319"/>
        <v>66.33</v>
      </c>
      <c r="R211" s="32">
        <v>20.100000000000001</v>
      </c>
      <c r="S211" s="32">
        <f t="shared" si="320"/>
        <v>66.33</v>
      </c>
      <c r="T211" s="33">
        <f t="shared" si="321"/>
        <v>20.100000000000001</v>
      </c>
      <c r="U211" s="32">
        <f t="shared" si="322"/>
        <v>65.504999999999995</v>
      </c>
      <c r="V211" s="32">
        <f t="shared" si="323"/>
        <v>19.850000000000001</v>
      </c>
      <c r="W211" s="30">
        <v>24.664239999999999</v>
      </c>
      <c r="X211" s="30">
        <v>112.18462</v>
      </c>
      <c r="Y211" s="34">
        <f t="shared" si="324"/>
        <v>78.800000000000011</v>
      </c>
      <c r="Z211" s="34">
        <v>26</v>
      </c>
      <c r="AA211" s="25">
        <v>9</v>
      </c>
      <c r="AB211" s="25">
        <v>240</v>
      </c>
      <c r="AC211" s="25" t="s">
        <v>143</v>
      </c>
      <c r="AD211" s="25">
        <v>32</v>
      </c>
    </row>
    <row r="212" spans="1:30">
      <c r="A212" s="25" t="s">
        <v>209</v>
      </c>
      <c r="B212" s="26" t="s">
        <v>104</v>
      </c>
      <c r="C212" s="27">
        <v>41193</v>
      </c>
      <c r="D212" s="25">
        <v>2012</v>
      </c>
      <c r="E212" s="28">
        <v>0.37986111111111115</v>
      </c>
      <c r="F212" s="28">
        <v>0.38541666666666669</v>
      </c>
      <c r="G212" s="28">
        <f t="shared" ref="G212:G216" si="325">F212-E212</f>
        <v>5.5555555555555358E-3</v>
      </c>
      <c r="H212" s="29">
        <v>2</v>
      </c>
      <c r="I212" s="30">
        <v>1</v>
      </c>
      <c r="J212" s="30">
        <v>12</v>
      </c>
      <c r="K212" s="30">
        <v>12</v>
      </c>
      <c r="L212" s="31" t="s">
        <v>156</v>
      </c>
      <c r="M212" s="31" t="s">
        <v>157</v>
      </c>
      <c r="N212" s="25">
        <v>1</v>
      </c>
      <c r="O212" s="32">
        <f t="shared" ref="O212:O216" si="326">(P212*3.3)</f>
        <v>64.680000000000007</v>
      </c>
      <c r="P212" s="32">
        <v>19.600000000000001</v>
      </c>
      <c r="Q212" s="32">
        <f t="shared" ref="Q212:Q216" si="327">(R212*3.3)</f>
        <v>66.33</v>
      </c>
      <c r="R212" s="32">
        <v>20.100000000000001</v>
      </c>
      <c r="S212" s="32">
        <f t="shared" ref="S212:S216" si="328">MAX(O212,Q212,)</f>
        <v>66.33</v>
      </c>
      <c r="T212" s="33">
        <f t="shared" ref="T212:T216" si="329">MAX(P212,R212)</f>
        <v>20.100000000000001</v>
      </c>
      <c r="U212" s="32">
        <f t="shared" ref="U212:U216" si="330">AVERAGE(O212,Q212)</f>
        <v>65.504999999999995</v>
      </c>
      <c r="V212" s="32">
        <f t="shared" ref="V212:V216" si="331">AVERAGE(P212,R212)</f>
        <v>19.850000000000001</v>
      </c>
      <c r="W212" s="30">
        <v>24.664239999999999</v>
      </c>
      <c r="X212" s="30">
        <v>112.18462</v>
      </c>
      <c r="Y212" s="34">
        <f t="shared" ref="Y212:Y216" si="332">(Z212*1.8)+32</f>
        <v>78.800000000000011</v>
      </c>
      <c r="Z212" s="34">
        <v>26</v>
      </c>
      <c r="AA212" s="25">
        <v>9</v>
      </c>
      <c r="AB212" s="25">
        <v>240</v>
      </c>
      <c r="AC212" s="25" t="s">
        <v>125</v>
      </c>
      <c r="AD212" s="25">
        <v>2</v>
      </c>
    </row>
    <row r="213" spans="1:30">
      <c r="A213" s="25" t="s">
        <v>209</v>
      </c>
      <c r="B213" s="26" t="s">
        <v>104</v>
      </c>
      <c r="C213" s="27">
        <v>41193</v>
      </c>
      <c r="D213" s="25">
        <v>2012</v>
      </c>
      <c r="E213" s="28">
        <v>0.37986111111111115</v>
      </c>
      <c r="F213" s="28">
        <v>0.38541666666666669</v>
      </c>
      <c r="G213" s="28">
        <f t="shared" si="325"/>
        <v>5.5555555555555358E-3</v>
      </c>
      <c r="H213" s="29">
        <v>2</v>
      </c>
      <c r="I213" s="30">
        <v>1</v>
      </c>
      <c r="J213" s="30">
        <v>12</v>
      </c>
      <c r="K213" s="30">
        <v>12</v>
      </c>
      <c r="L213" s="31" t="s">
        <v>156</v>
      </c>
      <c r="M213" s="31" t="s">
        <v>157</v>
      </c>
      <c r="N213" s="25">
        <v>1</v>
      </c>
      <c r="O213" s="32">
        <f t="shared" si="326"/>
        <v>64.680000000000007</v>
      </c>
      <c r="P213" s="32">
        <v>19.600000000000001</v>
      </c>
      <c r="Q213" s="32">
        <f t="shared" si="327"/>
        <v>66.33</v>
      </c>
      <c r="R213" s="32">
        <v>20.100000000000001</v>
      </c>
      <c r="S213" s="32">
        <f t="shared" si="328"/>
        <v>66.33</v>
      </c>
      <c r="T213" s="33">
        <f t="shared" si="329"/>
        <v>20.100000000000001</v>
      </c>
      <c r="U213" s="32">
        <f t="shared" si="330"/>
        <v>65.504999999999995</v>
      </c>
      <c r="V213" s="32">
        <f t="shared" si="331"/>
        <v>19.850000000000001</v>
      </c>
      <c r="W213" s="30">
        <v>24.664239999999999</v>
      </c>
      <c r="X213" s="30">
        <v>112.18462</v>
      </c>
      <c r="Y213" s="34">
        <f t="shared" si="332"/>
        <v>78.800000000000011</v>
      </c>
      <c r="Z213" s="34">
        <v>26</v>
      </c>
      <c r="AA213" s="25">
        <v>9</v>
      </c>
      <c r="AB213" s="25">
        <v>240</v>
      </c>
      <c r="AC213" s="25" t="s">
        <v>96</v>
      </c>
      <c r="AD213" s="25">
        <v>13</v>
      </c>
    </row>
    <row r="214" spans="1:30">
      <c r="A214" s="25" t="s">
        <v>209</v>
      </c>
      <c r="B214" s="26" t="s">
        <v>104</v>
      </c>
      <c r="C214" s="27">
        <v>41193</v>
      </c>
      <c r="D214" s="25">
        <v>2012</v>
      </c>
      <c r="E214" s="28">
        <v>0.37986111111111115</v>
      </c>
      <c r="F214" s="28">
        <v>0.38541666666666669</v>
      </c>
      <c r="G214" s="28">
        <f t="shared" si="325"/>
        <v>5.5555555555555358E-3</v>
      </c>
      <c r="H214" s="29">
        <v>2</v>
      </c>
      <c r="I214" s="30">
        <v>1</v>
      </c>
      <c r="J214" s="30">
        <v>12</v>
      </c>
      <c r="K214" s="30">
        <v>12</v>
      </c>
      <c r="L214" s="31" t="s">
        <v>156</v>
      </c>
      <c r="M214" s="31" t="s">
        <v>157</v>
      </c>
      <c r="N214" s="25">
        <v>1</v>
      </c>
      <c r="O214" s="32">
        <f t="shared" si="326"/>
        <v>64.680000000000007</v>
      </c>
      <c r="P214" s="32">
        <v>19.600000000000001</v>
      </c>
      <c r="Q214" s="32">
        <f t="shared" si="327"/>
        <v>66.33</v>
      </c>
      <c r="R214" s="32">
        <v>20.100000000000001</v>
      </c>
      <c r="S214" s="32">
        <f t="shared" si="328"/>
        <v>66.33</v>
      </c>
      <c r="T214" s="33">
        <f t="shared" si="329"/>
        <v>20.100000000000001</v>
      </c>
      <c r="U214" s="32">
        <f t="shared" si="330"/>
        <v>65.504999999999995</v>
      </c>
      <c r="V214" s="32">
        <f t="shared" si="331"/>
        <v>19.850000000000001</v>
      </c>
      <c r="W214" s="30">
        <v>24.664239999999999</v>
      </c>
      <c r="X214" s="30">
        <v>112.18462</v>
      </c>
      <c r="Y214" s="34">
        <f t="shared" si="332"/>
        <v>78.800000000000011</v>
      </c>
      <c r="Z214" s="34">
        <v>26</v>
      </c>
      <c r="AA214" s="25">
        <v>9</v>
      </c>
      <c r="AB214" s="25">
        <v>240</v>
      </c>
      <c r="AC214" s="25" t="s">
        <v>146</v>
      </c>
      <c r="AD214" s="25">
        <v>3</v>
      </c>
    </row>
    <row r="215" spans="1:30">
      <c r="A215" s="25" t="s">
        <v>209</v>
      </c>
      <c r="B215" s="26" t="s">
        <v>104</v>
      </c>
      <c r="C215" s="27">
        <v>41193</v>
      </c>
      <c r="D215" s="25">
        <v>2012</v>
      </c>
      <c r="E215" s="28">
        <v>0.37986111111111115</v>
      </c>
      <c r="F215" s="28">
        <v>0.38541666666666669</v>
      </c>
      <c r="G215" s="28">
        <f t="shared" si="325"/>
        <v>5.5555555555555358E-3</v>
      </c>
      <c r="H215" s="29">
        <v>2</v>
      </c>
      <c r="I215" s="30">
        <v>1</v>
      </c>
      <c r="J215" s="30">
        <v>12</v>
      </c>
      <c r="K215" s="30">
        <v>12</v>
      </c>
      <c r="L215" s="31" t="s">
        <v>156</v>
      </c>
      <c r="M215" s="31" t="s">
        <v>157</v>
      </c>
      <c r="N215" s="25">
        <v>1</v>
      </c>
      <c r="O215" s="32">
        <f t="shared" si="326"/>
        <v>64.680000000000007</v>
      </c>
      <c r="P215" s="32">
        <v>19.600000000000001</v>
      </c>
      <c r="Q215" s="32">
        <f t="shared" si="327"/>
        <v>66.33</v>
      </c>
      <c r="R215" s="32">
        <v>20.100000000000001</v>
      </c>
      <c r="S215" s="32">
        <f t="shared" si="328"/>
        <v>66.33</v>
      </c>
      <c r="T215" s="33">
        <f t="shared" si="329"/>
        <v>20.100000000000001</v>
      </c>
      <c r="U215" s="32">
        <f t="shared" si="330"/>
        <v>65.504999999999995</v>
      </c>
      <c r="V215" s="32">
        <f t="shared" si="331"/>
        <v>19.850000000000001</v>
      </c>
      <c r="W215" s="30">
        <v>24.664239999999999</v>
      </c>
      <c r="X215" s="30">
        <v>112.18462</v>
      </c>
      <c r="Y215" s="34">
        <f t="shared" si="332"/>
        <v>78.800000000000011</v>
      </c>
      <c r="Z215" s="34">
        <v>26</v>
      </c>
      <c r="AA215" s="25">
        <v>9</v>
      </c>
      <c r="AB215" s="25">
        <v>240</v>
      </c>
      <c r="AC215" s="25" t="s">
        <v>153</v>
      </c>
      <c r="AD215" s="25">
        <v>1</v>
      </c>
    </row>
    <row r="216" spans="1:30">
      <c r="A216" s="25" t="s">
        <v>210</v>
      </c>
      <c r="B216" s="26" t="s">
        <v>127</v>
      </c>
      <c r="C216" s="27">
        <v>41193</v>
      </c>
      <c r="D216" s="25">
        <v>2012</v>
      </c>
      <c r="E216" s="28">
        <v>0.42152777777777778</v>
      </c>
      <c r="F216" s="28">
        <v>0.42499999999999999</v>
      </c>
      <c r="G216" s="28">
        <f t="shared" si="325"/>
        <v>3.4722222222222099E-3</v>
      </c>
      <c r="H216" s="29">
        <v>2</v>
      </c>
      <c r="I216" s="30">
        <v>2</v>
      </c>
      <c r="J216" s="30">
        <v>9</v>
      </c>
      <c r="K216" s="30">
        <v>9</v>
      </c>
      <c r="L216" s="31" t="s">
        <v>142</v>
      </c>
      <c r="M216" s="31" t="s">
        <v>99</v>
      </c>
      <c r="N216" s="25">
        <v>1</v>
      </c>
      <c r="O216" s="32">
        <f t="shared" si="326"/>
        <v>25.08</v>
      </c>
      <c r="P216" s="32">
        <v>7.6</v>
      </c>
      <c r="Q216" s="32">
        <f t="shared" si="327"/>
        <v>23.099999999999998</v>
      </c>
      <c r="R216" s="32">
        <v>7</v>
      </c>
      <c r="S216" s="32">
        <f t="shared" si="328"/>
        <v>25.08</v>
      </c>
      <c r="T216" s="33">
        <f t="shared" si="329"/>
        <v>7.6</v>
      </c>
      <c r="U216" s="32">
        <f t="shared" si="330"/>
        <v>24.089999999999996</v>
      </c>
      <c r="V216" s="32">
        <f t="shared" si="331"/>
        <v>7.3</v>
      </c>
      <c r="W216" s="30">
        <v>24.6553</v>
      </c>
      <c r="X216" s="30">
        <v>112.1764</v>
      </c>
      <c r="Y216" s="34">
        <f t="shared" si="332"/>
        <v>78.800000000000011</v>
      </c>
      <c r="Z216" s="34">
        <v>26</v>
      </c>
      <c r="AA216" s="25">
        <v>9</v>
      </c>
      <c r="AB216" s="25">
        <v>300</v>
      </c>
      <c r="AC216" s="25" t="s">
        <v>29</v>
      </c>
      <c r="AD216" s="25">
        <v>1</v>
      </c>
    </row>
    <row r="217" spans="1:30">
      <c r="A217" s="25" t="s">
        <v>210</v>
      </c>
      <c r="B217" s="26" t="s">
        <v>127</v>
      </c>
      <c r="C217" s="27">
        <v>41193</v>
      </c>
      <c r="D217" s="25">
        <v>2012</v>
      </c>
      <c r="E217" s="28">
        <v>0.42152777777777778</v>
      </c>
      <c r="F217" s="28">
        <v>0.42499999999999999</v>
      </c>
      <c r="G217" s="28">
        <f t="shared" ref="G217:G221" si="333">F217-E217</f>
        <v>3.4722222222222099E-3</v>
      </c>
      <c r="H217" s="29">
        <v>2</v>
      </c>
      <c r="I217" s="30">
        <v>2</v>
      </c>
      <c r="J217" s="30">
        <v>9</v>
      </c>
      <c r="K217" s="30">
        <v>9</v>
      </c>
      <c r="L217" s="31" t="s">
        <v>142</v>
      </c>
      <c r="M217" s="31" t="s">
        <v>99</v>
      </c>
      <c r="N217" s="25">
        <v>1</v>
      </c>
      <c r="O217" s="32">
        <f t="shared" ref="O217:O221" si="334">(P217*3.3)</f>
        <v>25.08</v>
      </c>
      <c r="P217" s="32">
        <v>7.6</v>
      </c>
      <c r="Q217" s="32">
        <f t="shared" ref="Q217:Q221" si="335">(R217*3.3)</f>
        <v>23.099999999999998</v>
      </c>
      <c r="R217" s="32">
        <v>7</v>
      </c>
      <c r="S217" s="32">
        <f t="shared" ref="S217:S221" si="336">MAX(O217,Q217,)</f>
        <v>25.08</v>
      </c>
      <c r="T217" s="33">
        <f t="shared" ref="T217:T221" si="337">MAX(P217,R217)</f>
        <v>7.6</v>
      </c>
      <c r="U217" s="32">
        <f t="shared" ref="U217:U221" si="338">AVERAGE(O217,Q217)</f>
        <v>24.089999999999996</v>
      </c>
      <c r="V217" s="32">
        <f t="shared" ref="V217:V221" si="339">AVERAGE(P217,R217)</f>
        <v>7.3</v>
      </c>
      <c r="W217" s="30">
        <v>24.6553</v>
      </c>
      <c r="X217" s="30">
        <v>112.1764</v>
      </c>
      <c r="Y217" s="34">
        <f t="shared" ref="Y217:Y221" si="340">(Z217*1.8)+32</f>
        <v>78.800000000000011</v>
      </c>
      <c r="Z217" s="34">
        <v>26</v>
      </c>
      <c r="AA217" s="25">
        <v>9</v>
      </c>
      <c r="AB217" s="25">
        <v>300</v>
      </c>
      <c r="AC217" s="25" t="s">
        <v>143</v>
      </c>
      <c r="AD217" s="25">
        <v>10</v>
      </c>
    </row>
    <row r="218" spans="1:30">
      <c r="A218" s="25" t="s">
        <v>210</v>
      </c>
      <c r="B218" s="26" t="s">
        <v>127</v>
      </c>
      <c r="C218" s="27">
        <v>41193</v>
      </c>
      <c r="D218" s="25">
        <v>2012</v>
      </c>
      <c r="E218" s="28">
        <v>0.42152777777777778</v>
      </c>
      <c r="F218" s="28">
        <v>0.42499999999999999</v>
      </c>
      <c r="G218" s="28">
        <f t="shared" si="333"/>
        <v>3.4722222222222099E-3</v>
      </c>
      <c r="H218" s="29">
        <v>2</v>
      </c>
      <c r="I218" s="30">
        <v>2</v>
      </c>
      <c r="J218" s="30">
        <v>9</v>
      </c>
      <c r="K218" s="30">
        <v>9</v>
      </c>
      <c r="L218" s="31" t="s">
        <v>142</v>
      </c>
      <c r="M218" s="31" t="s">
        <v>99</v>
      </c>
      <c r="N218" s="25">
        <v>1</v>
      </c>
      <c r="O218" s="32">
        <f t="shared" si="334"/>
        <v>25.08</v>
      </c>
      <c r="P218" s="32">
        <v>7.6</v>
      </c>
      <c r="Q218" s="32">
        <f t="shared" si="335"/>
        <v>23.099999999999998</v>
      </c>
      <c r="R218" s="32">
        <v>7</v>
      </c>
      <c r="S218" s="32">
        <f t="shared" si="336"/>
        <v>25.08</v>
      </c>
      <c r="T218" s="33">
        <f t="shared" si="337"/>
        <v>7.6</v>
      </c>
      <c r="U218" s="32">
        <f t="shared" si="338"/>
        <v>24.089999999999996</v>
      </c>
      <c r="V218" s="32">
        <f t="shared" si="339"/>
        <v>7.3</v>
      </c>
      <c r="W218" s="30">
        <v>24.6553</v>
      </c>
      <c r="X218" s="30">
        <v>112.1764</v>
      </c>
      <c r="Y218" s="34">
        <f t="shared" si="340"/>
        <v>78.800000000000011</v>
      </c>
      <c r="Z218" s="34">
        <v>26</v>
      </c>
      <c r="AA218" s="25">
        <v>9</v>
      </c>
      <c r="AB218" s="25">
        <v>300</v>
      </c>
      <c r="AC218" s="25" t="s">
        <v>124</v>
      </c>
      <c r="AD218" s="25">
        <v>3</v>
      </c>
    </row>
    <row r="219" spans="1:30">
      <c r="A219" s="25" t="s">
        <v>210</v>
      </c>
      <c r="B219" s="26" t="s">
        <v>127</v>
      </c>
      <c r="C219" s="27">
        <v>41193</v>
      </c>
      <c r="D219" s="25">
        <v>2012</v>
      </c>
      <c r="E219" s="28">
        <v>0.42152777777777778</v>
      </c>
      <c r="F219" s="28">
        <v>0.42499999999999999</v>
      </c>
      <c r="G219" s="28">
        <f t="shared" si="333"/>
        <v>3.4722222222222099E-3</v>
      </c>
      <c r="H219" s="29">
        <v>2</v>
      </c>
      <c r="I219" s="30">
        <v>2</v>
      </c>
      <c r="J219" s="30">
        <v>9</v>
      </c>
      <c r="K219" s="30">
        <v>9</v>
      </c>
      <c r="L219" s="31" t="s">
        <v>142</v>
      </c>
      <c r="M219" s="31" t="s">
        <v>99</v>
      </c>
      <c r="N219" s="25">
        <v>1</v>
      </c>
      <c r="O219" s="32">
        <f t="shared" si="334"/>
        <v>25.08</v>
      </c>
      <c r="P219" s="32">
        <v>7.6</v>
      </c>
      <c r="Q219" s="32">
        <f t="shared" si="335"/>
        <v>23.099999999999998</v>
      </c>
      <c r="R219" s="32">
        <v>7</v>
      </c>
      <c r="S219" s="32">
        <f t="shared" si="336"/>
        <v>25.08</v>
      </c>
      <c r="T219" s="33">
        <f t="shared" si="337"/>
        <v>7.6</v>
      </c>
      <c r="U219" s="32">
        <f t="shared" si="338"/>
        <v>24.089999999999996</v>
      </c>
      <c r="V219" s="32">
        <f t="shared" si="339"/>
        <v>7.3</v>
      </c>
      <c r="W219" s="30">
        <v>24.6553</v>
      </c>
      <c r="X219" s="30">
        <v>112.1764</v>
      </c>
      <c r="Y219" s="34">
        <f t="shared" si="340"/>
        <v>78.800000000000011</v>
      </c>
      <c r="Z219" s="34">
        <v>26</v>
      </c>
      <c r="AA219" s="25">
        <v>9</v>
      </c>
      <c r="AB219" s="25">
        <v>300</v>
      </c>
      <c r="AC219" s="25" t="s">
        <v>96</v>
      </c>
      <c r="AD219" s="25">
        <v>5</v>
      </c>
    </row>
    <row r="220" spans="1:30">
      <c r="A220" s="25" t="s">
        <v>210</v>
      </c>
      <c r="B220" s="26" t="s">
        <v>127</v>
      </c>
      <c r="C220" s="27">
        <v>41193</v>
      </c>
      <c r="D220" s="25">
        <v>2012</v>
      </c>
      <c r="E220" s="28">
        <v>0.42152777777777778</v>
      </c>
      <c r="F220" s="28">
        <v>0.42499999999999999</v>
      </c>
      <c r="G220" s="28">
        <f t="shared" si="333"/>
        <v>3.4722222222222099E-3</v>
      </c>
      <c r="H220" s="29">
        <v>2</v>
      </c>
      <c r="I220" s="30">
        <v>2</v>
      </c>
      <c r="J220" s="30">
        <v>9</v>
      </c>
      <c r="K220" s="30">
        <v>9</v>
      </c>
      <c r="L220" s="31" t="s">
        <v>142</v>
      </c>
      <c r="M220" s="31" t="s">
        <v>99</v>
      </c>
      <c r="N220" s="25">
        <v>1</v>
      </c>
      <c r="O220" s="32">
        <f t="shared" si="334"/>
        <v>25.08</v>
      </c>
      <c r="P220" s="32">
        <v>7.6</v>
      </c>
      <c r="Q220" s="32">
        <f t="shared" si="335"/>
        <v>23.099999999999998</v>
      </c>
      <c r="R220" s="32">
        <v>7</v>
      </c>
      <c r="S220" s="32">
        <f t="shared" si="336"/>
        <v>25.08</v>
      </c>
      <c r="T220" s="33">
        <f t="shared" si="337"/>
        <v>7.6</v>
      </c>
      <c r="U220" s="32">
        <f t="shared" si="338"/>
        <v>24.089999999999996</v>
      </c>
      <c r="V220" s="32">
        <f t="shared" si="339"/>
        <v>7.3</v>
      </c>
      <c r="W220" s="30">
        <v>24.6553</v>
      </c>
      <c r="X220" s="30">
        <v>112.1764</v>
      </c>
      <c r="Y220" s="34">
        <f t="shared" si="340"/>
        <v>78.800000000000011</v>
      </c>
      <c r="Z220" s="34">
        <v>26</v>
      </c>
      <c r="AA220" s="25">
        <v>9</v>
      </c>
      <c r="AB220" s="25">
        <v>300</v>
      </c>
      <c r="AC220" s="25" t="s">
        <v>146</v>
      </c>
      <c r="AD220" s="25">
        <v>6</v>
      </c>
    </row>
    <row r="221" spans="1:30">
      <c r="A221" s="25" t="s">
        <v>210</v>
      </c>
      <c r="B221" s="26" t="s">
        <v>127</v>
      </c>
      <c r="C221" s="27">
        <v>41193</v>
      </c>
      <c r="D221" s="25">
        <v>2012</v>
      </c>
      <c r="E221" s="28">
        <v>0.42152777777777778</v>
      </c>
      <c r="F221" s="28">
        <v>0.42499999999999999</v>
      </c>
      <c r="G221" s="28">
        <f t="shared" si="333"/>
        <v>3.4722222222222099E-3</v>
      </c>
      <c r="H221" s="29">
        <v>2</v>
      </c>
      <c r="I221" s="30">
        <v>2</v>
      </c>
      <c r="J221" s="30">
        <v>9</v>
      </c>
      <c r="K221" s="30">
        <v>9</v>
      </c>
      <c r="L221" s="31" t="s">
        <v>142</v>
      </c>
      <c r="M221" s="31" t="s">
        <v>99</v>
      </c>
      <c r="N221" s="25">
        <v>1</v>
      </c>
      <c r="O221" s="32">
        <f t="shared" si="334"/>
        <v>25.08</v>
      </c>
      <c r="P221" s="32">
        <v>7.6</v>
      </c>
      <c r="Q221" s="32">
        <f t="shared" si="335"/>
        <v>23.099999999999998</v>
      </c>
      <c r="R221" s="32">
        <v>7</v>
      </c>
      <c r="S221" s="32">
        <f t="shared" si="336"/>
        <v>25.08</v>
      </c>
      <c r="T221" s="33">
        <f t="shared" si="337"/>
        <v>7.6</v>
      </c>
      <c r="U221" s="32">
        <f t="shared" si="338"/>
        <v>24.089999999999996</v>
      </c>
      <c r="V221" s="32">
        <f t="shared" si="339"/>
        <v>7.3</v>
      </c>
      <c r="W221" s="30">
        <v>24.6553</v>
      </c>
      <c r="X221" s="30">
        <v>112.1764</v>
      </c>
      <c r="Y221" s="34">
        <f t="shared" si="340"/>
        <v>78.800000000000011</v>
      </c>
      <c r="Z221" s="34">
        <v>26</v>
      </c>
      <c r="AA221" s="25">
        <v>9</v>
      </c>
      <c r="AB221" s="25">
        <v>300</v>
      </c>
      <c r="AC221" s="25" t="s">
        <v>153</v>
      </c>
      <c r="AD221" s="25">
        <v>1</v>
      </c>
    </row>
    <row r="222" spans="1:30">
      <c r="A222" s="25" t="s">
        <v>211</v>
      </c>
      <c r="B222" s="26" t="s">
        <v>103</v>
      </c>
      <c r="C222" s="27">
        <v>41193</v>
      </c>
      <c r="D222" s="25">
        <v>2012</v>
      </c>
      <c r="E222" s="28">
        <v>0.4368055555555555</v>
      </c>
      <c r="F222" s="28">
        <v>0.44027777777777777</v>
      </c>
      <c r="G222" s="28">
        <f>F222-E222</f>
        <v>3.4722222222222654E-3</v>
      </c>
      <c r="H222" s="29">
        <v>2</v>
      </c>
      <c r="I222" s="30">
        <v>2</v>
      </c>
      <c r="J222" s="30">
        <v>10</v>
      </c>
      <c r="K222" s="30">
        <v>10</v>
      </c>
      <c r="L222" s="31" t="s">
        <v>142</v>
      </c>
      <c r="M222" s="31" t="s">
        <v>99</v>
      </c>
      <c r="N222" s="25">
        <v>1</v>
      </c>
      <c r="O222" s="32">
        <f t="shared" ref="O222" si="341">(P222*3.3)</f>
        <v>23.099999999999998</v>
      </c>
      <c r="P222" s="32">
        <v>7</v>
      </c>
      <c r="Q222" s="32">
        <f t="shared" ref="Q222" si="342">(R222*3.3)</f>
        <v>26.4</v>
      </c>
      <c r="R222" s="32">
        <v>8</v>
      </c>
      <c r="S222" s="32">
        <f t="shared" ref="S222" si="343">MAX(O222,Q222,)</f>
        <v>26.4</v>
      </c>
      <c r="T222" s="33">
        <f t="shared" ref="T222" si="344">MAX(P222,R222)</f>
        <v>8</v>
      </c>
      <c r="U222" s="32">
        <f t="shared" ref="U222" si="345">AVERAGE(O222,Q222)</f>
        <v>24.75</v>
      </c>
      <c r="V222" s="32">
        <f t="shared" ref="V222" si="346">AVERAGE(P222,R222)</f>
        <v>7.5</v>
      </c>
      <c r="W222" s="30">
        <v>24.6553</v>
      </c>
      <c r="X222" s="30">
        <v>112.1764</v>
      </c>
      <c r="Y222" s="34">
        <f t="shared" ref="Y222" si="347">(Z222*1.8)+32</f>
        <v>78.800000000000011</v>
      </c>
      <c r="Z222" s="34">
        <v>26</v>
      </c>
      <c r="AA222" s="25">
        <v>9</v>
      </c>
      <c r="AB222" s="25">
        <v>120</v>
      </c>
      <c r="AC222" s="25" t="s">
        <v>150</v>
      </c>
      <c r="AD222" s="25">
        <v>1</v>
      </c>
    </row>
    <row r="223" spans="1:30">
      <c r="A223" s="25" t="s">
        <v>211</v>
      </c>
      <c r="B223" s="26" t="s">
        <v>103</v>
      </c>
      <c r="C223" s="27">
        <v>41193</v>
      </c>
      <c r="D223" s="25">
        <v>2012</v>
      </c>
      <c r="E223" s="28">
        <v>0.4368055555555555</v>
      </c>
      <c r="F223" s="28">
        <v>0.44027777777777777</v>
      </c>
      <c r="G223" s="28">
        <f t="shared" ref="G223:G224" si="348">F223-E223</f>
        <v>3.4722222222222654E-3</v>
      </c>
      <c r="H223" s="29">
        <v>2</v>
      </c>
      <c r="I223" s="30">
        <v>2</v>
      </c>
      <c r="J223" s="30">
        <v>10</v>
      </c>
      <c r="K223" s="30">
        <v>10</v>
      </c>
      <c r="L223" s="31" t="s">
        <v>142</v>
      </c>
      <c r="M223" s="31" t="s">
        <v>99</v>
      </c>
      <c r="N223" s="25">
        <v>1</v>
      </c>
      <c r="O223" s="32">
        <f t="shared" ref="O223:O224" si="349">(P223*3.3)</f>
        <v>23.099999999999998</v>
      </c>
      <c r="P223" s="32">
        <v>7</v>
      </c>
      <c r="Q223" s="32">
        <f t="shared" ref="Q223:Q224" si="350">(R223*3.3)</f>
        <v>26.4</v>
      </c>
      <c r="R223" s="32">
        <v>8</v>
      </c>
      <c r="S223" s="32">
        <f t="shared" ref="S223:S224" si="351">MAX(O223,Q223,)</f>
        <v>26.4</v>
      </c>
      <c r="T223" s="33">
        <f t="shared" ref="T223:T224" si="352">MAX(P223,R223)</f>
        <v>8</v>
      </c>
      <c r="U223" s="32">
        <f t="shared" ref="U223:U224" si="353">AVERAGE(O223,Q223)</f>
        <v>24.75</v>
      </c>
      <c r="V223" s="32">
        <f t="shared" ref="V223:V224" si="354">AVERAGE(P223,R223)</f>
        <v>7.5</v>
      </c>
      <c r="W223" s="30">
        <v>24.6553</v>
      </c>
      <c r="X223" s="30">
        <v>112.1764</v>
      </c>
      <c r="Y223" s="34">
        <f t="shared" ref="Y223:Y224" si="355">(Z223*1.8)+32</f>
        <v>78.800000000000011</v>
      </c>
      <c r="Z223" s="34">
        <v>26</v>
      </c>
      <c r="AA223" s="25">
        <v>9</v>
      </c>
      <c r="AB223" s="25">
        <v>120</v>
      </c>
      <c r="AC223" s="25" t="s">
        <v>96</v>
      </c>
      <c r="AD223" s="25">
        <v>3</v>
      </c>
    </row>
    <row r="224" spans="1:30">
      <c r="A224" s="25" t="s">
        <v>211</v>
      </c>
      <c r="B224" s="26" t="s">
        <v>103</v>
      </c>
      <c r="C224" s="27">
        <v>41193</v>
      </c>
      <c r="D224" s="25">
        <v>2012</v>
      </c>
      <c r="E224" s="28">
        <v>0.4368055555555555</v>
      </c>
      <c r="F224" s="28">
        <v>0.44027777777777777</v>
      </c>
      <c r="G224" s="28">
        <f t="shared" si="348"/>
        <v>3.4722222222222654E-3</v>
      </c>
      <c r="H224" s="29">
        <v>2</v>
      </c>
      <c r="I224" s="30">
        <v>2</v>
      </c>
      <c r="J224" s="30">
        <v>10</v>
      </c>
      <c r="K224" s="30">
        <v>10</v>
      </c>
      <c r="L224" s="31" t="s">
        <v>142</v>
      </c>
      <c r="M224" s="31" t="s">
        <v>99</v>
      </c>
      <c r="N224" s="25">
        <v>1</v>
      </c>
      <c r="O224" s="32">
        <f t="shared" si="349"/>
        <v>23.099999999999998</v>
      </c>
      <c r="P224" s="32">
        <v>7</v>
      </c>
      <c r="Q224" s="32">
        <f t="shared" si="350"/>
        <v>26.4</v>
      </c>
      <c r="R224" s="32">
        <v>8</v>
      </c>
      <c r="S224" s="32">
        <f t="shared" si="351"/>
        <v>26.4</v>
      </c>
      <c r="T224" s="33">
        <f t="shared" si="352"/>
        <v>8</v>
      </c>
      <c r="U224" s="32">
        <f t="shared" si="353"/>
        <v>24.75</v>
      </c>
      <c r="V224" s="32">
        <f t="shared" si="354"/>
        <v>7.5</v>
      </c>
      <c r="W224" s="30">
        <v>24.6553</v>
      </c>
      <c r="X224" s="30">
        <v>112.1764</v>
      </c>
      <c r="Y224" s="34">
        <f t="shared" si="355"/>
        <v>78.800000000000011</v>
      </c>
      <c r="Z224" s="34">
        <v>26</v>
      </c>
      <c r="AA224" s="25">
        <v>9</v>
      </c>
      <c r="AB224" s="25">
        <v>120</v>
      </c>
      <c r="AC224" s="25" t="s">
        <v>146</v>
      </c>
      <c r="AD224" s="25">
        <v>2</v>
      </c>
    </row>
    <row r="225" spans="1:36">
      <c r="A225" s="25" t="s">
        <v>212</v>
      </c>
      <c r="B225" s="26" t="s">
        <v>105</v>
      </c>
      <c r="C225" s="27">
        <v>41193</v>
      </c>
      <c r="D225" s="25">
        <v>2012</v>
      </c>
      <c r="E225" s="28">
        <v>0.42152777777777778</v>
      </c>
      <c r="F225" s="28">
        <v>0.42569444444444443</v>
      </c>
      <c r="G225" s="28">
        <f>F225-E225</f>
        <v>4.1666666666666519E-3</v>
      </c>
      <c r="H225" s="29">
        <v>2</v>
      </c>
      <c r="I225" s="30">
        <v>2</v>
      </c>
      <c r="J225" s="30">
        <v>11</v>
      </c>
      <c r="K225" s="30">
        <v>11</v>
      </c>
      <c r="L225" s="31" t="s">
        <v>142</v>
      </c>
      <c r="M225" s="31" t="s">
        <v>99</v>
      </c>
      <c r="N225" s="25">
        <v>1</v>
      </c>
      <c r="O225" s="32">
        <f t="shared" ref="O225" si="356">(P225*3.3)</f>
        <v>24.419999999999998</v>
      </c>
      <c r="P225" s="32">
        <v>7.4</v>
      </c>
      <c r="Q225" s="32">
        <f t="shared" ref="Q225" si="357">(R225*3.3)</f>
        <v>26.07</v>
      </c>
      <c r="R225" s="32">
        <v>7.9</v>
      </c>
      <c r="S225" s="32">
        <f t="shared" ref="S225" si="358">MAX(O225,Q225,)</f>
        <v>26.07</v>
      </c>
      <c r="T225" s="33">
        <f t="shared" ref="T225" si="359">MAX(P225,R225)</f>
        <v>7.9</v>
      </c>
      <c r="U225" s="32">
        <f t="shared" ref="U225" si="360">AVERAGE(O225,Q225)</f>
        <v>25.244999999999997</v>
      </c>
      <c r="V225" s="32">
        <f t="shared" ref="V225" si="361">AVERAGE(P225,R225)</f>
        <v>7.65</v>
      </c>
      <c r="W225" s="30">
        <v>24.655239999999999</v>
      </c>
      <c r="X225" s="30">
        <v>112.17619999999999</v>
      </c>
      <c r="Y225" s="34">
        <f t="shared" ref="Y225" si="362">(Z225*1.8)+32</f>
        <v>78.800000000000011</v>
      </c>
      <c r="Z225" s="34">
        <v>26</v>
      </c>
      <c r="AA225" s="25">
        <v>9</v>
      </c>
      <c r="AB225" s="25">
        <v>30</v>
      </c>
      <c r="AC225" s="25" t="s">
        <v>29</v>
      </c>
      <c r="AD225" s="25">
        <v>1</v>
      </c>
      <c r="AH225" s="44" t="s">
        <v>196</v>
      </c>
      <c r="AI225" s="25" t="s">
        <v>214</v>
      </c>
      <c r="AJ225" s="47">
        <v>8</v>
      </c>
    </row>
    <row r="226" spans="1:36">
      <c r="A226" s="25" t="s">
        <v>212</v>
      </c>
      <c r="B226" s="26" t="s">
        <v>105</v>
      </c>
      <c r="C226" s="27">
        <v>41193</v>
      </c>
      <c r="D226" s="25">
        <v>2012</v>
      </c>
      <c r="E226" s="28">
        <v>0.42152777777777778</v>
      </c>
      <c r="F226" s="28">
        <v>0.42569444444444443</v>
      </c>
      <c r="G226" s="28">
        <f t="shared" ref="G226:G227" si="363">F226-E226</f>
        <v>4.1666666666666519E-3</v>
      </c>
      <c r="H226" s="29">
        <v>2</v>
      </c>
      <c r="I226" s="30">
        <v>2</v>
      </c>
      <c r="J226" s="30">
        <v>11</v>
      </c>
      <c r="K226" s="30">
        <v>11</v>
      </c>
      <c r="L226" s="31" t="s">
        <v>142</v>
      </c>
      <c r="M226" s="31" t="s">
        <v>99</v>
      </c>
      <c r="N226" s="25">
        <v>1</v>
      </c>
      <c r="O226" s="32">
        <f t="shared" ref="O226:O227" si="364">(P226*3.3)</f>
        <v>24.419999999999998</v>
      </c>
      <c r="P226" s="32">
        <v>7.4</v>
      </c>
      <c r="Q226" s="32">
        <f t="shared" ref="Q226:Q227" si="365">(R226*3.3)</f>
        <v>26.07</v>
      </c>
      <c r="R226" s="32">
        <v>7.9</v>
      </c>
      <c r="S226" s="32">
        <f t="shared" ref="S226:S227" si="366">MAX(O226,Q226,)</f>
        <v>26.07</v>
      </c>
      <c r="T226" s="33">
        <f t="shared" ref="T226:T227" si="367">MAX(P226,R226)</f>
        <v>7.9</v>
      </c>
      <c r="U226" s="32">
        <f t="shared" ref="U226:U227" si="368">AVERAGE(O226,Q226)</f>
        <v>25.244999999999997</v>
      </c>
      <c r="V226" s="32">
        <f t="shared" ref="V226:V227" si="369">AVERAGE(P226,R226)</f>
        <v>7.65</v>
      </c>
      <c r="W226" s="30">
        <v>24.655239999999999</v>
      </c>
      <c r="X226" s="30">
        <v>112.17619999999999</v>
      </c>
      <c r="Y226" s="34">
        <f t="shared" ref="Y226:Y227" si="370">(Z226*1.8)+32</f>
        <v>78.800000000000011</v>
      </c>
      <c r="Z226" s="34">
        <v>26</v>
      </c>
      <c r="AA226" s="25">
        <v>9</v>
      </c>
      <c r="AB226" s="25">
        <v>30</v>
      </c>
      <c r="AC226" s="25" t="s">
        <v>124</v>
      </c>
      <c r="AD226" s="25">
        <v>2</v>
      </c>
    </row>
    <row r="227" spans="1:36">
      <c r="A227" s="25" t="s">
        <v>212</v>
      </c>
      <c r="B227" s="26" t="s">
        <v>105</v>
      </c>
      <c r="C227" s="27">
        <v>41193</v>
      </c>
      <c r="D227" s="25">
        <v>2012</v>
      </c>
      <c r="E227" s="28">
        <v>0.42152777777777778</v>
      </c>
      <c r="F227" s="28">
        <v>0.42569444444444443</v>
      </c>
      <c r="G227" s="28">
        <f t="shared" si="363"/>
        <v>4.1666666666666519E-3</v>
      </c>
      <c r="H227" s="29">
        <v>2</v>
      </c>
      <c r="I227" s="30">
        <v>2</v>
      </c>
      <c r="J227" s="30">
        <v>11</v>
      </c>
      <c r="K227" s="30">
        <v>11</v>
      </c>
      <c r="L227" s="31" t="s">
        <v>142</v>
      </c>
      <c r="M227" s="31" t="s">
        <v>99</v>
      </c>
      <c r="N227" s="25">
        <v>1</v>
      </c>
      <c r="O227" s="32">
        <f t="shared" si="364"/>
        <v>24.419999999999998</v>
      </c>
      <c r="P227" s="32">
        <v>7.4</v>
      </c>
      <c r="Q227" s="32">
        <f t="shared" si="365"/>
        <v>26.07</v>
      </c>
      <c r="R227" s="32">
        <v>7.9</v>
      </c>
      <c r="S227" s="32">
        <f t="shared" si="366"/>
        <v>26.07</v>
      </c>
      <c r="T227" s="33">
        <f t="shared" si="367"/>
        <v>7.9</v>
      </c>
      <c r="U227" s="32">
        <f t="shared" si="368"/>
        <v>25.244999999999997</v>
      </c>
      <c r="V227" s="32">
        <f t="shared" si="369"/>
        <v>7.65</v>
      </c>
      <c r="W227" s="30">
        <v>24.655239999999999</v>
      </c>
      <c r="X227" s="30">
        <v>112.17619999999999</v>
      </c>
      <c r="Y227" s="34">
        <f t="shared" si="370"/>
        <v>78.800000000000011</v>
      </c>
      <c r="Z227" s="34">
        <v>26</v>
      </c>
      <c r="AA227" s="25">
        <v>9</v>
      </c>
      <c r="AB227" s="25">
        <v>30</v>
      </c>
      <c r="AC227" s="25" t="s">
        <v>146</v>
      </c>
      <c r="AD227" s="25">
        <v>1</v>
      </c>
    </row>
    <row r="228" spans="1:36">
      <c r="A228" s="25" t="s">
        <v>213</v>
      </c>
      <c r="B228" s="26" t="s">
        <v>104</v>
      </c>
      <c r="C228" s="27">
        <v>41193</v>
      </c>
      <c r="D228" s="25">
        <v>2012</v>
      </c>
      <c r="E228" s="28">
        <v>0.42152777777777778</v>
      </c>
      <c r="F228" s="28">
        <v>0.42569444444444443</v>
      </c>
      <c r="G228" s="28">
        <f t="shared" ref="G228" si="371">F228-E228</f>
        <v>4.1666666666666519E-3</v>
      </c>
      <c r="H228" s="29">
        <v>2</v>
      </c>
      <c r="I228" s="30">
        <v>2</v>
      </c>
      <c r="J228" s="30">
        <v>12</v>
      </c>
      <c r="K228" s="30">
        <v>12</v>
      </c>
      <c r="L228" s="31" t="s">
        <v>142</v>
      </c>
      <c r="M228" s="31" t="s">
        <v>99</v>
      </c>
      <c r="N228" s="25">
        <v>1</v>
      </c>
      <c r="O228" s="32">
        <f t="shared" ref="O228" si="372">(P228*3.3)</f>
        <v>24.419999999999998</v>
      </c>
      <c r="P228" s="32">
        <v>7.4</v>
      </c>
      <c r="Q228" s="32">
        <f t="shared" ref="Q228" si="373">(R228*3.3)</f>
        <v>26.07</v>
      </c>
      <c r="R228" s="32">
        <v>7.9</v>
      </c>
      <c r="S228" s="32">
        <f t="shared" ref="S228" si="374">MAX(O228,Q228,)</f>
        <v>26.07</v>
      </c>
      <c r="T228" s="33">
        <f t="shared" ref="T228" si="375">MAX(P228,R228)</f>
        <v>7.9</v>
      </c>
      <c r="U228" s="32">
        <f t="shared" ref="U228" si="376">AVERAGE(O228,Q228)</f>
        <v>25.244999999999997</v>
      </c>
      <c r="V228" s="32">
        <f t="shared" ref="V228" si="377">AVERAGE(P228,R228)</f>
        <v>7.65</v>
      </c>
      <c r="W228" s="30">
        <v>24.655239999999999</v>
      </c>
      <c r="X228" s="30">
        <v>112.17619999999999</v>
      </c>
      <c r="Y228" s="34">
        <f t="shared" ref="Y228" si="378">(Z228*1.8)+32</f>
        <v>78.800000000000011</v>
      </c>
      <c r="Z228" s="34">
        <v>26</v>
      </c>
      <c r="AA228" s="25">
        <v>9</v>
      </c>
      <c r="AB228" s="25">
        <v>30</v>
      </c>
      <c r="AC228" s="25" t="s">
        <v>124</v>
      </c>
      <c r="AD228" s="25">
        <v>11</v>
      </c>
    </row>
    <row r="229" spans="1:36">
      <c r="A229" s="25" t="s">
        <v>213</v>
      </c>
      <c r="B229" s="26" t="s">
        <v>104</v>
      </c>
      <c r="C229" s="27">
        <v>41193</v>
      </c>
      <c r="D229" s="25">
        <v>2012</v>
      </c>
      <c r="E229" s="28">
        <v>0.42152777777777778</v>
      </c>
      <c r="F229" s="28">
        <v>0.42569444444444443</v>
      </c>
      <c r="G229" s="28">
        <f t="shared" ref="G229:G231" si="379">F229-E229</f>
        <v>4.1666666666666519E-3</v>
      </c>
      <c r="H229" s="29">
        <v>2</v>
      </c>
      <c r="I229" s="30">
        <v>2</v>
      </c>
      <c r="J229" s="30">
        <v>12</v>
      </c>
      <c r="K229" s="30">
        <v>12</v>
      </c>
      <c r="L229" s="31" t="s">
        <v>142</v>
      </c>
      <c r="M229" s="31" t="s">
        <v>99</v>
      </c>
      <c r="N229" s="25">
        <v>1</v>
      </c>
      <c r="O229" s="32">
        <f t="shared" ref="O229:O231" si="380">(P229*3.3)</f>
        <v>24.419999999999998</v>
      </c>
      <c r="P229" s="32">
        <v>7.4</v>
      </c>
      <c r="Q229" s="32">
        <f t="shared" ref="Q229:Q231" si="381">(R229*3.3)</f>
        <v>26.07</v>
      </c>
      <c r="R229" s="32">
        <v>7.9</v>
      </c>
      <c r="S229" s="32">
        <f t="shared" ref="S229:S231" si="382">MAX(O229,Q229,)</f>
        <v>26.07</v>
      </c>
      <c r="T229" s="33">
        <f t="shared" ref="T229:T231" si="383">MAX(P229,R229)</f>
        <v>7.9</v>
      </c>
      <c r="U229" s="32">
        <f t="shared" ref="U229:U231" si="384">AVERAGE(O229,Q229)</f>
        <v>25.244999999999997</v>
      </c>
      <c r="V229" s="32">
        <f t="shared" ref="V229:V231" si="385">AVERAGE(P229,R229)</f>
        <v>7.65</v>
      </c>
      <c r="W229" s="30">
        <v>24.655239999999999</v>
      </c>
      <c r="X229" s="30">
        <v>112.17619999999999</v>
      </c>
      <c r="Y229" s="34">
        <f t="shared" ref="Y229:Y231" si="386">(Z229*1.8)+32</f>
        <v>78.800000000000011</v>
      </c>
      <c r="Z229" s="34">
        <v>26</v>
      </c>
      <c r="AA229" s="25">
        <v>9</v>
      </c>
      <c r="AB229" s="25">
        <v>30</v>
      </c>
      <c r="AC229" s="25" t="s">
        <v>150</v>
      </c>
      <c r="AD229" s="25">
        <v>1</v>
      </c>
    </row>
    <row r="230" spans="1:36">
      <c r="A230" s="25" t="s">
        <v>213</v>
      </c>
      <c r="B230" s="26" t="s">
        <v>104</v>
      </c>
      <c r="C230" s="27">
        <v>41193</v>
      </c>
      <c r="D230" s="25">
        <v>2012</v>
      </c>
      <c r="E230" s="28">
        <v>0.42152777777777778</v>
      </c>
      <c r="F230" s="28">
        <v>0.42569444444444443</v>
      </c>
      <c r="G230" s="28">
        <f t="shared" si="379"/>
        <v>4.1666666666666519E-3</v>
      </c>
      <c r="H230" s="29">
        <v>2</v>
      </c>
      <c r="I230" s="30">
        <v>2</v>
      </c>
      <c r="J230" s="30">
        <v>12</v>
      </c>
      <c r="K230" s="30">
        <v>12</v>
      </c>
      <c r="L230" s="31" t="s">
        <v>142</v>
      </c>
      <c r="M230" s="31" t="s">
        <v>99</v>
      </c>
      <c r="N230" s="25">
        <v>1</v>
      </c>
      <c r="O230" s="32">
        <f t="shared" si="380"/>
        <v>24.419999999999998</v>
      </c>
      <c r="P230" s="32">
        <v>7.4</v>
      </c>
      <c r="Q230" s="32">
        <f t="shared" si="381"/>
        <v>26.07</v>
      </c>
      <c r="R230" s="32">
        <v>7.9</v>
      </c>
      <c r="S230" s="32">
        <f t="shared" si="382"/>
        <v>26.07</v>
      </c>
      <c r="T230" s="33">
        <f t="shared" si="383"/>
        <v>7.9</v>
      </c>
      <c r="U230" s="32">
        <f t="shared" si="384"/>
        <v>25.244999999999997</v>
      </c>
      <c r="V230" s="32">
        <f t="shared" si="385"/>
        <v>7.65</v>
      </c>
      <c r="W230" s="30">
        <v>24.655239999999999</v>
      </c>
      <c r="X230" s="30">
        <v>112.17619999999999</v>
      </c>
      <c r="Y230" s="34">
        <f t="shared" si="386"/>
        <v>78.800000000000011</v>
      </c>
      <c r="Z230" s="34">
        <v>26</v>
      </c>
      <c r="AA230" s="25">
        <v>9</v>
      </c>
      <c r="AB230" s="25">
        <v>30</v>
      </c>
      <c r="AC230" s="25" t="s">
        <v>96</v>
      </c>
      <c r="AD230" s="25">
        <v>7</v>
      </c>
    </row>
    <row r="231" spans="1:36">
      <c r="A231" s="25" t="s">
        <v>217</v>
      </c>
      <c r="B231" s="26" t="s">
        <v>141</v>
      </c>
      <c r="C231" s="27">
        <v>41193</v>
      </c>
      <c r="D231" s="25">
        <v>2012</v>
      </c>
      <c r="E231" s="28">
        <v>0.3888888888888889</v>
      </c>
      <c r="F231" s="28">
        <v>0.39444444444444443</v>
      </c>
      <c r="G231" s="28">
        <f t="shared" si="379"/>
        <v>5.5555555555555358E-3</v>
      </c>
      <c r="H231" s="29">
        <v>2</v>
      </c>
      <c r="I231" s="30">
        <v>1</v>
      </c>
      <c r="J231" s="30">
        <v>1</v>
      </c>
      <c r="K231" s="30">
        <v>1</v>
      </c>
      <c r="L231" s="31" t="s">
        <v>228</v>
      </c>
      <c r="M231" s="31" t="s">
        <v>229</v>
      </c>
      <c r="N231" s="25">
        <v>2</v>
      </c>
      <c r="O231" s="32">
        <f t="shared" si="380"/>
        <v>83.16</v>
      </c>
      <c r="P231" s="32">
        <v>25.2</v>
      </c>
      <c r="Q231" s="32">
        <f t="shared" si="381"/>
        <v>80.19</v>
      </c>
      <c r="R231" s="32">
        <v>24.3</v>
      </c>
      <c r="S231" s="32">
        <f t="shared" si="382"/>
        <v>83.16</v>
      </c>
      <c r="T231" s="33">
        <f t="shared" si="383"/>
        <v>25.2</v>
      </c>
      <c r="U231" s="32">
        <f t="shared" si="384"/>
        <v>81.674999999999997</v>
      </c>
      <c r="V231" s="32">
        <f t="shared" si="385"/>
        <v>24.75</v>
      </c>
      <c r="W231" s="30">
        <v>24.556000000000001</v>
      </c>
      <c r="X231" s="30">
        <v>112.10503</v>
      </c>
      <c r="Y231" s="34">
        <f t="shared" si="386"/>
        <v>82.4</v>
      </c>
      <c r="Z231" s="34">
        <v>28</v>
      </c>
      <c r="AA231" s="25">
        <v>18</v>
      </c>
      <c r="AB231" s="25">
        <v>0</v>
      </c>
      <c r="AC231" s="25" t="s">
        <v>29</v>
      </c>
      <c r="AD231" s="25">
        <v>3</v>
      </c>
      <c r="AH231" s="44" t="s">
        <v>215</v>
      </c>
      <c r="AI231" s="25">
        <v>16</v>
      </c>
      <c r="AJ231" s="47">
        <v>24.3</v>
      </c>
    </row>
    <row r="232" spans="1:36">
      <c r="A232" s="25" t="s">
        <v>217</v>
      </c>
      <c r="B232" s="26" t="s">
        <v>141</v>
      </c>
      <c r="C232" s="27">
        <v>41193</v>
      </c>
      <c r="D232" s="25">
        <v>2012</v>
      </c>
      <c r="E232" s="28">
        <v>0.3888888888888889</v>
      </c>
      <c r="F232" s="28">
        <v>0.39444444444444443</v>
      </c>
      <c r="G232" s="28">
        <f t="shared" ref="G232:G238" si="387">F232-E232</f>
        <v>5.5555555555555358E-3</v>
      </c>
      <c r="H232" s="29">
        <v>2</v>
      </c>
      <c r="I232" s="30">
        <v>1</v>
      </c>
      <c r="J232" s="30">
        <v>1</v>
      </c>
      <c r="K232" s="30">
        <v>1</v>
      </c>
      <c r="L232" s="31" t="s">
        <v>228</v>
      </c>
      <c r="M232" s="31" t="s">
        <v>229</v>
      </c>
      <c r="N232" s="25">
        <v>2</v>
      </c>
      <c r="O232" s="32">
        <f t="shared" ref="O232:O238" si="388">(P232*3.3)</f>
        <v>83.16</v>
      </c>
      <c r="P232" s="32">
        <v>25.2</v>
      </c>
      <c r="Q232" s="32">
        <f t="shared" ref="Q232:Q238" si="389">(R232*3.3)</f>
        <v>80.19</v>
      </c>
      <c r="R232" s="32">
        <v>24.3</v>
      </c>
      <c r="S232" s="32">
        <f t="shared" ref="S232:S238" si="390">MAX(O232,Q232,)</f>
        <v>83.16</v>
      </c>
      <c r="T232" s="33">
        <f t="shared" ref="T232:T238" si="391">MAX(P232,R232)</f>
        <v>25.2</v>
      </c>
      <c r="U232" s="32">
        <f t="shared" ref="U232:U238" si="392">AVERAGE(O232,Q232)</f>
        <v>81.674999999999997</v>
      </c>
      <c r="V232" s="32">
        <f t="shared" ref="V232:V238" si="393">AVERAGE(P232,R232)</f>
        <v>24.75</v>
      </c>
      <c r="W232" s="30">
        <v>24.556000000000001</v>
      </c>
      <c r="X232" s="30">
        <v>112.10503</v>
      </c>
      <c r="Y232" s="34">
        <f t="shared" ref="Y232:Y238" si="394">(Z232*1.8)+32</f>
        <v>82.4</v>
      </c>
      <c r="Z232" s="34">
        <v>28</v>
      </c>
      <c r="AA232" s="25">
        <v>18</v>
      </c>
      <c r="AB232" s="25">
        <v>0</v>
      </c>
      <c r="AC232" s="25" t="s">
        <v>151</v>
      </c>
      <c r="AD232" s="25">
        <v>1</v>
      </c>
      <c r="AH232" s="44" t="s">
        <v>215</v>
      </c>
      <c r="AI232" s="25">
        <v>17</v>
      </c>
      <c r="AJ232" s="47">
        <v>24.6</v>
      </c>
    </row>
    <row r="233" spans="1:36">
      <c r="A233" s="25" t="s">
        <v>217</v>
      </c>
      <c r="B233" s="26" t="s">
        <v>141</v>
      </c>
      <c r="C233" s="27">
        <v>41193</v>
      </c>
      <c r="D233" s="25">
        <v>2012</v>
      </c>
      <c r="E233" s="28">
        <v>0.3888888888888889</v>
      </c>
      <c r="F233" s="28">
        <v>0.39444444444444443</v>
      </c>
      <c r="G233" s="28">
        <f t="shared" si="387"/>
        <v>5.5555555555555358E-3</v>
      </c>
      <c r="H233" s="29">
        <v>2</v>
      </c>
      <c r="I233" s="30">
        <v>1</v>
      </c>
      <c r="J233" s="30">
        <v>1</v>
      </c>
      <c r="K233" s="30">
        <v>1</v>
      </c>
      <c r="L233" s="31" t="s">
        <v>228</v>
      </c>
      <c r="M233" s="31" t="s">
        <v>229</v>
      </c>
      <c r="N233" s="25">
        <v>2</v>
      </c>
      <c r="O233" s="32">
        <f t="shared" si="388"/>
        <v>83.16</v>
      </c>
      <c r="P233" s="32">
        <v>25.2</v>
      </c>
      <c r="Q233" s="32">
        <f t="shared" si="389"/>
        <v>80.19</v>
      </c>
      <c r="R233" s="32">
        <v>24.3</v>
      </c>
      <c r="S233" s="32">
        <f t="shared" si="390"/>
        <v>83.16</v>
      </c>
      <c r="T233" s="33">
        <f t="shared" si="391"/>
        <v>25.2</v>
      </c>
      <c r="U233" s="32">
        <f t="shared" si="392"/>
        <v>81.674999999999997</v>
      </c>
      <c r="V233" s="32">
        <f t="shared" si="393"/>
        <v>24.75</v>
      </c>
      <c r="W233" s="30">
        <v>24.556000000000001</v>
      </c>
      <c r="X233" s="30">
        <v>112.10503</v>
      </c>
      <c r="Y233" s="34">
        <f t="shared" si="394"/>
        <v>82.4</v>
      </c>
      <c r="Z233" s="34">
        <v>28</v>
      </c>
      <c r="AA233" s="25">
        <v>18</v>
      </c>
      <c r="AB233" s="25">
        <v>0</v>
      </c>
      <c r="AC233" s="25" t="s">
        <v>125</v>
      </c>
      <c r="AD233" s="25">
        <v>10</v>
      </c>
      <c r="AH233" s="44" t="s">
        <v>215</v>
      </c>
      <c r="AI233" s="25">
        <v>16</v>
      </c>
      <c r="AJ233" s="47">
        <v>24.6</v>
      </c>
    </row>
    <row r="234" spans="1:36">
      <c r="A234" s="25" t="s">
        <v>217</v>
      </c>
      <c r="B234" s="26" t="s">
        <v>141</v>
      </c>
      <c r="C234" s="27">
        <v>41193</v>
      </c>
      <c r="D234" s="25">
        <v>2012</v>
      </c>
      <c r="E234" s="28">
        <v>0.3888888888888889</v>
      </c>
      <c r="F234" s="28">
        <v>0.39444444444444443</v>
      </c>
      <c r="G234" s="28">
        <f t="shared" si="387"/>
        <v>5.5555555555555358E-3</v>
      </c>
      <c r="H234" s="29">
        <v>2</v>
      </c>
      <c r="I234" s="30">
        <v>1</v>
      </c>
      <c r="J234" s="30">
        <v>1</v>
      </c>
      <c r="K234" s="30">
        <v>1</v>
      </c>
      <c r="L234" s="31" t="s">
        <v>228</v>
      </c>
      <c r="M234" s="31" t="s">
        <v>229</v>
      </c>
      <c r="N234" s="25">
        <v>2</v>
      </c>
      <c r="O234" s="32">
        <f t="shared" si="388"/>
        <v>83.16</v>
      </c>
      <c r="P234" s="32">
        <v>25.2</v>
      </c>
      <c r="Q234" s="32">
        <f t="shared" si="389"/>
        <v>80.19</v>
      </c>
      <c r="R234" s="32">
        <v>24.3</v>
      </c>
      <c r="S234" s="32">
        <f t="shared" si="390"/>
        <v>83.16</v>
      </c>
      <c r="T234" s="33">
        <f t="shared" si="391"/>
        <v>25.2</v>
      </c>
      <c r="U234" s="32">
        <f t="shared" si="392"/>
        <v>81.674999999999997</v>
      </c>
      <c r="V234" s="32">
        <f t="shared" si="393"/>
        <v>24.75</v>
      </c>
      <c r="W234" s="30">
        <v>24.556000000000001</v>
      </c>
      <c r="X234" s="30">
        <v>112.10503</v>
      </c>
      <c r="Y234" s="34">
        <f t="shared" si="394"/>
        <v>82.4</v>
      </c>
      <c r="Z234" s="34">
        <v>28</v>
      </c>
      <c r="AA234" s="25">
        <v>18</v>
      </c>
      <c r="AB234" s="25">
        <v>0</v>
      </c>
      <c r="AC234" s="25" t="s">
        <v>96</v>
      </c>
      <c r="AD234" s="25">
        <v>40</v>
      </c>
      <c r="AH234" s="44" t="s">
        <v>216</v>
      </c>
      <c r="AI234" s="25">
        <v>7</v>
      </c>
      <c r="AJ234" s="47">
        <v>24.6</v>
      </c>
    </row>
    <row r="235" spans="1:36">
      <c r="A235" s="25" t="s">
        <v>217</v>
      </c>
      <c r="B235" s="26" t="s">
        <v>141</v>
      </c>
      <c r="C235" s="27">
        <v>41193</v>
      </c>
      <c r="D235" s="25">
        <v>2012</v>
      </c>
      <c r="E235" s="28">
        <v>0.3888888888888889</v>
      </c>
      <c r="F235" s="28">
        <v>0.39444444444444443</v>
      </c>
      <c r="G235" s="28">
        <f t="shared" si="387"/>
        <v>5.5555555555555358E-3</v>
      </c>
      <c r="H235" s="29">
        <v>2</v>
      </c>
      <c r="I235" s="30">
        <v>1</v>
      </c>
      <c r="J235" s="30">
        <v>1</v>
      </c>
      <c r="K235" s="30">
        <v>1</v>
      </c>
      <c r="L235" s="31" t="s">
        <v>228</v>
      </c>
      <c r="M235" s="31" t="s">
        <v>229</v>
      </c>
      <c r="N235" s="25">
        <v>2</v>
      </c>
      <c r="O235" s="32">
        <f t="shared" si="388"/>
        <v>83.16</v>
      </c>
      <c r="P235" s="32">
        <v>25.2</v>
      </c>
      <c r="Q235" s="32">
        <f t="shared" si="389"/>
        <v>80.19</v>
      </c>
      <c r="R235" s="32">
        <v>24.3</v>
      </c>
      <c r="S235" s="32">
        <f t="shared" si="390"/>
        <v>83.16</v>
      </c>
      <c r="T235" s="33">
        <f t="shared" si="391"/>
        <v>25.2</v>
      </c>
      <c r="U235" s="32">
        <f t="shared" si="392"/>
        <v>81.674999999999997</v>
      </c>
      <c r="V235" s="32">
        <f t="shared" si="393"/>
        <v>24.75</v>
      </c>
      <c r="W235" s="30">
        <v>24.556000000000001</v>
      </c>
      <c r="X235" s="30">
        <v>112.10503</v>
      </c>
      <c r="Y235" s="34">
        <f t="shared" si="394"/>
        <v>82.4</v>
      </c>
      <c r="Z235" s="34">
        <v>28</v>
      </c>
      <c r="AA235" s="25">
        <v>18</v>
      </c>
      <c r="AB235" s="25">
        <v>0</v>
      </c>
      <c r="AC235" s="25" t="s">
        <v>152</v>
      </c>
      <c r="AD235" s="25">
        <v>5</v>
      </c>
      <c r="AH235" s="44" t="s">
        <v>215</v>
      </c>
      <c r="AI235" s="25">
        <v>16</v>
      </c>
      <c r="AJ235" s="47">
        <v>25.2</v>
      </c>
    </row>
    <row r="236" spans="1:36">
      <c r="A236" s="25" t="s">
        <v>217</v>
      </c>
      <c r="B236" s="26" t="s">
        <v>141</v>
      </c>
      <c r="C236" s="27">
        <v>41193</v>
      </c>
      <c r="D236" s="25">
        <v>2012</v>
      </c>
      <c r="E236" s="28">
        <v>0.3888888888888889</v>
      </c>
      <c r="F236" s="28">
        <v>0.39444444444444443</v>
      </c>
      <c r="G236" s="28">
        <f t="shared" ref="G236:G237" si="395">F236-E236</f>
        <v>5.5555555555555358E-3</v>
      </c>
      <c r="H236" s="29">
        <v>2</v>
      </c>
      <c r="I236" s="30">
        <v>1</v>
      </c>
      <c r="J236" s="30">
        <v>1</v>
      </c>
      <c r="K236" s="30">
        <v>1</v>
      </c>
      <c r="L236" s="31" t="s">
        <v>228</v>
      </c>
      <c r="M236" s="31" t="s">
        <v>229</v>
      </c>
      <c r="N236" s="25">
        <v>2</v>
      </c>
      <c r="O236" s="32">
        <f t="shared" ref="O236:O237" si="396">(P236*3.3)</f>
        <v>83.16</v>
      </c>
      <c r="P236" s="32">
        <v>25.2</v>
      </c>
      <c r="Q236" s="32">
        <f t="shared" ref="Q236:Q237" si="397">(R236*3.3)</f>
        <v>80.19</v>
      </c>
      <c r="R236" s="32">
        <v>24.3</v>
      </c>
      <c r="S236" s="32">
        <f t="shared" ref="S236:S237" si="398">MAX(O236,Q236,)</f>
        <v>83.16</v>
      </c>
      <c r="T236" s="33">
        <f t="shared" ref="T236:T237" si="399">MAX(P236,R236)</f>
        <v>25.2</v>
      </c>
      <c r="U236" s="32">
        <f t="shared" ref="U236:U237" si="400">AVERAGE(O236,Q236)</f>
        <v>81.674999999999997</v>
      </c>
      <c r="V236" s="32">
        <f t="shared" ref="V236:V237" si="401">AVERAGE(P236,R236)</f>
        <v>24.75</v>
      </c>
      <c r="W236" s="30">
        <v>24.556000000000001</v>
      </c>
      <c r="X236" s="30">
        <v>112.10503</v>
      </c>
      <c r="Y236" s="34">
        <f t="shared" ref="Y236:Y237" si="402">(Z236*1.8)+32</f>
        <v>82.4</v>
      </c>
      <c r="Z236" s="34">
        <v>28</v>
      </c>
      <c r="AA236" s="25">
        <v>18</v>
      </c>
      <c r="AB236" s="25">
        <v>0</v>
      </c>
      <c r="AC236" s="25" t="s">
        <v>214</v>
      </c>
      <c r="AH236" s="44" t="s">
        <v>215</v>
      </c>
      <c r="AI236" s="25">
        <v>16</v>
      </c>
      <c r="AJ236" s="47">
        <v>25.2</v>
      </c>
    </row>
    <row r="237" spans="1:36">
      <c r="A237" s="25" t="s">
        <v>217</v>
      </c>
      <c r="B237" s="26" t="s">
        <v>141</v>
      </c>
      <c r="C237" s="27">
        <v>41193</v>
      </c>
      <c r="D237" s="25">
        <v>2012</v>
      </c>
      <c r="E237" s="28">
        <v>0.3888888888888889</v>
      </c>
      <c r="F237" s="28">
        <v>0.39444444444444443</v>
      </c>
      <c r="G237" s="28">
        <f t="shared" si="395"/>
        <v>5.5555555555555358E-3</v>
      </c>
      <c r="H237" s="29">
        <v>2</v>
      </c>
      <c r="I237" s="30">
        <v>1</v>
      </c>
      <c r="J237" s="30">
        <v>1</v>
      </c>
      <c r="K237" s="30">
        <v>1</v>
      </c>
      <c r="L237" s="31" t="s">
        <v>228</v>
      </c>
      <c r="M237" s="31" t="s">
        <v>229</v>
      </c>
      <c r="N237" s="25">
        <v>2</v>
      </c>
      <c r="O237" s="32">
        <f t="shared" si="396"/>
        <v>83.16</v>
      </c>
      <c r="P237" s="32">
        <v>25.2</v>
      </c>
      <c r="Q237" s="32">
        <f t="shared" si="397"/>
        <v>80.19</v>
      </c>
      <c r="R237" s="32">
        <v>24.3</v>
      </c>
      <c r="S237" s="32">
        <f t="shared" si="398"/>
        <v>83.16</v>
      </c>
      <c r="T237" s="33">
        <f t="shared" si="399"/>
        <v>25.2</v>
      </c>
      <c r="U237" s="32">
        <f t="shared" si="400"/>
        <v>81.674999999999997</v>
      </c>
      <c r="V237" s="32">
        <f t="shared" si="401"/>
        <v>24.75</v>
      </c>
      <c r="W237" s="30">
        <v>24.556000000000001</v>
      </c>
      <c r="X237" s="30">
        <v>112.10503</v>
      </c>
      <c r="Y237" s="34">
        <f t="shared" si="402"/>
        <v>82.4</v>
      </c>
      <c r="Z237" s="34">
        <v>28</v>
      </c>
      <c r="AA237" s="25">
        <v>18</v>
      </c>
      <c r="AB237" s="25">
        <v>0</v>
      </c>
      <c r="AC237" s="25" t="s">
        <v>214</v>
      </c>
      <c r="AH237" s="44" t="s">
        <v>216</v>
      </c>
      <c r="AI237" s="25">
        <v>15</v>
      </c>
      <c r="AJ237" s="47">
        <v>25.2</v>
      </c>
    </row>
    <row r="238" spans="1:36">
      <c r="A238" s="25" t="s">
        <v>218</v>
      </c>
      <c r="B238" s="26" t="s">
        <v>107</v>
      </c>
      <c r="C238" s="27">
        <v>41193</v>
      </c>
      <c r="D238" s="25">
        <v>2012</v>
      </c>
      <c r="E238" s="28">
        <v>0.3888888888888889</v>
      </c>
      <c r="F238" s="28">
        <v>0.39374999999999999</v>
      </c>
      <c r="G238" s="28">
        <f t="shared" si="387"/>
        <v>4.8611111111110938E-3</v>
      </c>
      <c r="H238" s="29">
        <v>2</v>
      </c>
      <c r="I238" s="30">
        <v>1</v>
      </c>
      <c r="J238" s="30">
        <v>2</v>
      </c>
      <c r="K238" s="30">
        <v>2</v>
      </c>
      <c r="L238" s="31" t="s">
        <v>228</v>
      </c>
      <c r="M238" s="31" t="s">
        <v>229</v>
      </c>
      <c r="N238" s="25">
        <v>2</v>
      </c>
      <c r="O238" s="32">
        <f t="shared" si="388"/>
        <v>68.969999999999985</v>
      </c>
      <c r="P238" s="32">
        <v>20.9</v>
      </c>
      <c r="Q238" s="32">
        <f t="shared" si="389"/>
        <v>66.33</v>
      </c>
      <c r="R238" s="32">
        <v>20.100000000000001</v>
      </c>
      <c r="S238" s="32">
        <f t="shared" si="390"/>
        <v>68.969999999999985</v>
      </c>
      <c r="T238" s="33">
        <f t="shared" si="391"/>
        <v>20.9</v>
      </c>
      <c r="U238" s="32">
        <f t="shared" si="392"/>
        <v>67.649999999999991</v>
      </c>
      <c r="V238" s="32">
        <f t="shared" si="393"/>
        <v>20.5</v>
      </c>
      <c r="W238" s="30">
        <v>24.556000000000001</v>
      </c>
      <c r="X238" s="30">
        <v>112.10503</v>
      </c>
      <c r="Y238" s="34">
        <f t="shared" si="394"/>
        <v>82.4</v>
      </c>
      <c r="Z238" s="34">
        <v>28</v>
      </c>
      <c r="AA238" s="25">
        <v>20</v>
      </c>
      <c r="AB238" s="25">
        <v>0</v>
      </c>
      <c r="AC238" s="25" t="s">
        <v>143</v>
      </c>
      <c r="AD238" s="25">
        <v>4</v>
      </c>
    </row>
    <row r="239" spans="1:36">
      <c r="A239" s="25" t="s">
        <v>218</v>
      </c>
      <c r="B239" s="26" t="s">
        <v>107</v>
      </c>
      <c r="C239" s="27">
        <v>41193</v>
      </c>
      <c r="D239" s="25">
        <v>2012</v>
      </c>
      <c r="E239" s="28">
        <v>0.3888888888888889</v>
      </c>
      <c r="F239" s="28">
        <v>0.39374999999999999</v>
      </c>
      <c r="G239" s="28">
        <f t="shared" ref="G239:G241" si="403">F239-E239</f>
        <v>4.8611111111110938E-3</v>
      </c>
      <c r="H239" s="29">
        <v>2</v>
      </c>
      <c r="I239" s="30">
        <v>1</v>
      </c>
      <c r="J239" s="30">
        <v>2</v>
      </c>
      <c r="K239" s="30">
        <v>2</v>
      </c>
      <c r="L239" s="31" t="s">
        <v>228</v>
      </c>
      <c r="M239" s="31" t="s">
        <v>229</v>
      </c>
      <c r="N239" s="25">
        <v>2</v>
      </c>
      <c r="O239" s="32">
        <f t="shared" ref="O239:O241" si="404">(P239*3.3)</f>
        <v>68.969999999999985</v>
      </c>
      <c r="P239" s="32">
        <v>20.9</v>
      </c>
      <c r="Q239" s="32">
        <f t="shared" ref="Q239:Q241" si="405">(R239*3.3)</f>
        <v>66.33</v>
      </c>
      <c r="R239" s="32">
        <v>20.100000000000001</v>
      </c>
      <c r="S239" s="32">
        <f t="shared" ref="S239:S241" si="406">MAX(O239,Q239,)</f>
        <v>68.969999999999985</v>
      </c>
      <c r="T239" s="33">
        <f t="shared" ref="T239:T241" si="407">MAX(P239,R239)</f>
        <v>20.9</v>
      </c>
      <c r="U239" s="32">
        <f t="shared" ref="U239:U241" si="408">AVERAGE(O239,Q239)</f>
        <v>67.649999999999991</v>
      </c>
      <c r="V239" s="32">
        <f t="shared" ref="V239:V241" si="409">AVERAGE(P239,R239)</f>
        <v>20.5</v>
      </c>
      <c r="W239" s="30">
        <v>24.556000000000001</v>
      </c>
      <c r="X239" s="30">
        <v>112.10503</v>
      </c>
      <c r="Y239" s="34">
        <f t="shared" ref="Y239:Y241" si="410">(Z239*1.8)+32</f>
        <v>82.4</v>
      </c>
      <c r="Z239" s="34">
        <v>28</v>
      </c>
      <c r="AA239" s="25">
        <v>20</v>
      </c>
      <c r="AB239" s="25">
        <v>0</v>
      </c>
      <c r="AC239" s="25" t="s">
        <v>96</v>
      </c>
      <c r="AD239" s="25">
        <v>30</v>
      </c>
    </row>
    <row r="240" spans="1:36">
      <c r="A240" s="25" t="s">
        <v>218</v>
      </c>
      <c r="B240" s="26" t="s">
        <v>107</v>
      </c>
      <c r="C240" s="27">
        <v>41193</v>
      </c>
      <c r="D240" s="25">
        <v>2012</v>
      </c>
      <c r="E240" s="28">
        <v>0.3888888888888889</v>
      </c>
      <c r="F240" s="28">
        <v>0.39374999999999999</v>
      </c>
      <c r="G240" s="28">
        <f t="shared" si="403"/>
        <v>4.8611111111110938E-3</v>
      </c>
      <c r="H240" s="29">
        <v>2</v>
      </c>
      <c r="I240" s="30">
        <v>1</v>
      </c>
      <c r="J240" s="30">
        <v>2</v>
      </c>
      <c r="K240" s="30">
        <v>2</v>
      </c>
      <c r="L240" s="31" t="s">
        <v>228</v>
      </c>
      <c r="M240" s="31" t="s">
        <v>229</v>
      </c>
      <c r="N240" s="25">
        <v>2</v>
      </c>
      <c r="O240" s="32">
        <f t="shared" si="404"/>
        <v>68.969999999999985</v>
      </c>
      <c r="P240" s="32">
        <v>20.9</v>
      </c>
      <c r="Q240" s="32">
        <f t="shared" si="405"/>
        <v>66.33</v>
      </c>
      <c r="R240" s="32">
        <v>20.100000000000001</v>
      </c>
      <c r="S240" s="32">
        <f t="shared" si="406"/>
        <v>68.969999999999985</v>
      </c>
      <c r="T240" s="33">
        <f t="shared" si="407"/>
        <v>20.9</v>
      </c>
      <c r="U240" s="32">
        <f t="shared" si="408"/>
        <v>67.649999999999991</v>
      </c>
      <c r="V240" s="32">
        <f t="shared" si="409"/>
        <v>20.5</v>
      </c>
      <c r="W240" s="30">
        <v>24.556000000000001</v>
      </c>
      <c r="X240" s="30">
        <v>112.10503</v>
      </c>
      <c r="Y240" s="34">
        <f t="shared" si="410"/>
        <v>82.4</v>
      </c>
      <c r="Z240" s="34">
        <v>28</v>
      </c>
      <c r="AA240" s="25">
        <v>20</v>
      </c>
      <c r="AB240" s="25">
        <v>0</v>
      </c>
      <c r="AC240" s="25" t="s">
        <v>152</v>
      </c>
      <c r="AD240" s="25">
        <v>3</v>
      </c>
    </row>
    <row r="241" spans="1:36">
      <c r="A241" s="25" t="s">
        <v>219</v>
      </c>
      <c r="B241" s="26" t="s">
        <v>100</v>
      </c>
      <c r="C241" s="27">
        <v>41193</v>
      </c>
      <c r="D241" s="25">
        <v>2012</v>
      </c>
      <c r="E241" s="28">
        <v>0.38819444444444445</v>
      </c>
      <c r="F241" s="28">
        <v>0.3923611111111111</v>
      </c>
      <c r="G241" s="28">
        <f t="shared" si="403"/>
        <v>4.1666666666666519E-3</v>
      </c>
      <c r="H241" s="29">
        <v>2</v>
      </c>
      <c r="I241" s="30">
        <v>1</v>
      </c>
      <c r="J241" s="30">
        <v>3</v>
      </c>
      <c r="K241" s="30">
        <v>3</v>
      </c>
      <c r="L241" s="31" t="s">
        <v>228</v>
      </c>
      <c r="M241" s="31" t="s">
        <v>229</v>
      </c>
      <c r="N241" s="25">
        <v>2</v>
      </c>
      <c r="O241" s="32">
        <f t="shared" si="404"/>
        <v>73.259999999999991</v>
      </c>
      <c r="P241" s="32">
        <v>22.2</v>
      </c>
      <c r="Q241" s="32">
        <f t="shared" si="405"/>
        <v>69.3</v>
      </c>
      <c r="R241" s="32">
        <v>21</v>
      </c>
      <c r="S241" s="32">
        <f t="shared" si="406"/>
        <v>73.259999999999991</v>
      </c>
      <c r="T241" s="33">
        <f t="shared" si="407"/>
        <v>22.2</v>
      </c>
      <c r="U241" s="32">
        <f t="shared" si="408"/>
        <v>71.28</v>
      </c>
      <c r="V241" s="32">
        <f t="shared" si="409"/>
        <v>21.6</v>
      </c>
      <c r="W241" s="30">
        <v>24.556000000000001</v>
      </c>
      <c r="X241" s="30">
        <v>112.10503</v>
      </c>
      <c r="Y241" s="34">
        <f t="shared" si="410"/>
        <v>77</v>
      </c>
      <c r="Z241" s="34">
        <v>25</v>
      </c>
      <c r="AA241" s="25">
        <v>30</v>
      </c>
      <c r="AB241" s="25">
        <v>180</v>
      </c>
      <c r="AC241" s="25" t="s">
        <v>29</v>
      </c>
      <c r="AD241" s="25">
        <v>2</v>
      </c>
    </row>
    <row r="242" spans="1:36">
      <c r="A242" s="25" t="s">
        <v>219</v>
      </c>
      <c r="B242" s="26" t="s">
        <v>100</v>
      </c>
      <c r="C242" s="27">
        <v>41193</v>
      </c>
      <c r="D242" s="25">
        <v>2012</v>
      </c>
      <c r="E242" s="28">
        <v>0.38819444444444445</v>
      </c>
      <c r="F242" s="28">
        <v>0.3923611111111111</v>
      </c>
      <c r="G242" s="28">
        <f t="shared" ref="G242:G244" si="411">F242-E242</f>
        <v>4.1666666666666519E-3</v>
      </c>
      <c r="H242" s="29">
        <v>2</v>
      </c>
      <c r="I242" s="30">
        <v>1</v>
      </c>
      <c r="J242" s="30">
        <v>3</v>
      </c>
      <c r="K242" s="30">
        <v>3</v>
      </c>
      <c r="L242" s="31" t="s">
        <v>228</v>
      </c>
      <c r="M242" s="31" t="s">
        <v>229</v>
      </c>
      <c r="N242" s="25">
        <v>2</v>
      </c>
      <c r="O242" s="32">
        <f t="shared" ref="O242:O244" si="412">(P242*3.3)</f>
        <v>73.259999999999991</v>
      </c>
      <c r="P242" s="32">
        <v>22.2</v>
      </c>
      <c r="Q242" s="32">
        <f t="shared" ref="Q242:Q244" si="413">(R242*3.3)</f>
        <v>69.3</v>
      </c>
      <c r="R242" s="32">
        <v>21</v>
      </c>
      <c r="S242" s="32">
        <f t="shared" ref="S242:S244" si="414">MAX(O242,Q242,)</f>
        <v>73.259999999999991</v>
      </c>
      <c r="T242" s="33">
        <f t="shared" ref="T242:T244" si="415">MAX(P242,R242)</f>
        <v>22.2</v>
      </c>
      <c r="U242" s="32">
        <f t="shared" ref="U242:U244" si="416">AVERAGE(O242,Q242)</f>
        <v>71.28</v>
      </c>
      <c r="V242" s="32">
        <f t="shared" ref="V242:V244" si="417">AVERAGE(P242,R242)</f>
        <v>21.6</v>
      </c>
      <c r="W242" s="30">
        <v>24.556000000000001</v>
      </c>
      <c r="X242" s="30">
        <v>112.10503</v>
      </c>
      <c r="Y242" s="34">
        <f t="shared" ref="Y242:Y244" si="418">(Z242*1.8)+32</f>
        <v>77</v>
      </c>
      <c r="Z242" s="34">
        <v>25</v>
      </c>
      <c r="AA242" s="25">
        <v>30</v>
      </c>
      <c r="AB242" s="25">
        <v>180</v>
      </c>
      <c r="AC242" s="25" t="s">
        <v>151</v>
      </c>
      <c r="AD242" s="25">
        <v>3</v>
      </c>
    </row>
    <row r="243" spans="1:36">
      <c r="A243" s="25" t="s">
        <v>219</v>
      </c>
      <c r="B243" s="26" t="s">
        <v>100</v>
      </c>
      <c r="C243" s="27">
        <v>41193</v>
      </c>
      <c r="D243" s="25">
        <v>2012</v>
      </c>
      <c r="E243" s="28">
        <v>0.38819444444444445</v>
      </c>
      <c r="F243" s="28">
        <v>0.3923611111111111</v>
      </c>
      <c r="G243" s="28">
        <f t="shared" si="411"/>
        <v>4.1666666666666519E-3</v>
      </c>
      <c r="H243" s="29">
        <v>2</v>
      </c>
      <c r="I243" s="30">
        <v>1</v>
      </c>
      <c r="J243" s="30">
        <v>3</v>
      </c>
      <c r="K243" s="30">
        <v>3</v>
      </c>
      <c r="L243" s="31" t="s">
        <v>228</v>
      </c>
      <c r="M243" s="31" t="s">
        <v>229</v>
      </c>
      <c r="N243" s="25">
        <v>2</v>
      </c>
      <c r="O243" s="32">
        <f t="shared" si="412"/>
        <v>73.259999999999991</v>
      </c>
      <c r="P243" s="32">
        <v>22.2</v>
      </c>
      <c r="Q243" s="32">
        <f t="shared" si="413"/>
        <v>69.3</v>
      </c>
      <c r="R243" s="32">
        <v>21</v>
      </c>
      <c r="S243" s="32">
        <f t="shared" si="414"/>
        <v>73.259999999999991</v>
      </c>
      <c r="T243" s="33">
        <f t="shared" si="415"/>
        <v>22.2</v>
      </c>
      <c r="U243" s="32">
        <f t="shared" si="416"/>
        <v>71.28</v>
      </c>
      <c r="V243" s="32">
        <f t="shared" si="417"/>
        <v>21.6</v>
      </c>
      <c r="W243" s="30">
        <v>24.556000000000001</v>
      </c>
      <c r="X243" s="30">
        <v>112.10503</v>
      </c>
      <c r="Y243" s="34">
        <f t="shared" si="418"/>
        <v>77</v>
      </c>
      <c r="Z243" s="34">
        <v>25</v>
      </c>
      <c r="AA243" s="25">
        <v>30</v>
      </c>
      <c r="AB243" s="25">
        <v>180</v>
      </c>
      <c r="AC243" s="25" t="s">
        <v>96</v>
      </c>
      <c r="AD243" s="25">
        <v>50</v>
      </c>
      <c r="AE243" s="25">
        <v>15</v>
      </c>
      <c r="AF243" s="25">
        <f>(AD243*30)/AE243</f>
        <v>100</v>
      </c>
    </row>
    <row r="244" spans="1:36">
      <c r="A244" s="25" t="s">
        <v>219</v>
      </c>
      <c r="B244" s="26" t="s">
        <v>100</v>
      </c>
      <c r="C244" s="27">
        <v>41193</v>
      </c>
      <c r="D244" s="25">
        <v>2012</v>
      </c>
      <c r="E244" s="28">
        <v>0.38819444444444445</v>
      </c>
      <c r="F244" s="28">
        <v>0.3923611111111111</v>
      </c>
      <c r="G244" s="28">
        <f t="shared" si="411"/>
        <v>4.1666666666666519E-3</v>
      </c>
      <c r="H244" s="29">
        <v>2</v>
      </c>
      <c r="I244" s="30">
        <v>1</v>
      </c>
      <c r="J244" s="30">
        <v>3</v>
      </c>
      <c r="K244" s="30">
        <v>3</v>
      </c>
      <c r="L244" s="31" t="s">
        <v>228</v>
      </c>
      <c r="M244" s="31" t="s">
        <v>229</v>
      </c>
      <c r="N244" s="25">
        <v>2</v>
      </c>
      <c r="O244" s="32">
        <f t="shared" si="412"/>
        <v>73.259999999999991</v>
      </c>
      <c r="P244" s="32">
        <v>22.2</v>
      </c>
      <c r="Q244" s="32">
        <f t="shared" si="413"/>
        <v>69.3</v>
      </c>
      <c r="R244" s="32">
        <v>21</v>
      </c>
      <c r="S244" s="32">
        <f t="shared" si="414"/>
        <v>73.259999999999991</v>
      </c>
      <c r="T244" s="33">
        <f t="shared" si="415"/>
        <v>22.2</v>
      </c>
      <c r="U244" s="32">
        <f t="shared" si="416"/>
        <v>71.28</v>
      </c>
      <c r="V244" s="32">
        <f t="shared" si="417"/>
        <v>21.6</v>
      </c>
      <c r="W244" s="30">
        <v>24.556000000000001</v>
      </c>
      <c r="X244" s="30">
        <v>112.10503</v>
      </c>
      <c r="Y244" s="34">
        <f t="shared" si="418"/>
        <v>77</v>
      </c>
      <c r="Z244" s="34">
        <v>25</v>
      </c>
      <c r="AA244" s="25">
        <v>30</v>
      </c>
      <c r="AB244" s="25">
        <v>180</v>
      </c>
      <c r="AC244" s="25" t="s">
        <v>153</v>
      </c>
      <c r="AD244" s="25">
        <v>1</v>
      </c>
    </row>
    <row r="245" spans="1:36">
      <c r="A245" s="25" t="s">
        <v>230</v>
      </c>
      <c r="B245" s="26" t="s">
        <v>127</v>
      </c>
      <c r="C245" s="27">
        <v>41195</v>
      </c>
      <c r="D245" s="25">
        <v>2012</v>
      </c>
      <c r="E245" s="28">
        <v>0.40138888888888885</v>
      </c>
      <c r="F245" s="28">
        <v>0.40486111111111112</v>
      </c>
      <c r="G245" s="28">
        <f t="shared" ref="G245" si="419">F245-E245</f>
        <v>3.4722222222222654E-3</v>
      </c>
      <c r="H245" s="29">
        <v>2</v>
      </c>
      <c r="I245" s="30">
        <v>1</v>
      </c>
      <c r="J245" s="30">
        <v>4</v>
      </c>
      <c r="K245" s="30">
        <v>4</v>
      </c>
      <c r="L245" s="31" t="s">
        <v>231</v>
      </c>
      <c r="M245" s="31" t="s">
        <v>229</v>
      </c>
      <c r="N245" s="25">
        <v>2</v>
      </c>
      <c r="O245" s="32">
        <f t="shared" ref="O245" si="420">(P245*3.3)</f>
        <v>72.599999999999994</v>
      </c>
      <c r="P245" s="32">
        <v>22</v>
      </c>
      <c r="Q245" s="32">
        <f t="shared" ref="Q245" si="421">(R245*3.3)</f>
        <v>69.3</v>
      </c>
      <c r="R245" s="32">
        <v>21</v>
      </c>
      <c r="S245" s="32">
        <f t="shared" ref="S245" si="422">MAX(O245,Q245,)</f>
        <v>72.599999999999994</v>
      </c>
      <c r="T245" s="33">
        <f t="shared" ref="T245" si="423">MAX(P245,R245)</f>
        <v>22</v>
      </c>
      <c r="U245" s="32">
        <f t="shared" ref="U245" si="424">AVERAGE(O245,Q245)</f>
        <v>70.949999999999989</v>
      </c>
      <c r="V245" s="32">
        <f t="shared" ref="V245" si="425">AVERAGE(P245,R245)</f>
        <v>21.5</v>
      </c>
      <c r="W245" s="30">
        <v>24.558810000000001</v>
      </c>
      <c r="X245" s="30">
        <v>112.10587</v>
      </c>
      <c r="Y245" s="34">
        <f t="shared" ref="Y245" si="426">(Z245*1.8)+32</f>
        <v>73.400000000000006</v>
      </c>
      <c r="Z245" s="34">
        <v>23</v>
      </c>
      <c r="AA245" s="25">
        <v>5</v>
      </c>
      <c r="AB245" s="25">
        <v>180</v>
      </c>
      <c r="AC245" s="25" t="s">
        <v>143</v>
      </c>
      <c r="AD245" s="25">
        <v>8</v>
      </c>
    </row>
    <row r="246" spans="1:36">
      <c r="A246" s="25" t="s">
        <v>230</v>
      </c>
      <c r="B246" s="26" t="s">
        <v>127</v>
      </c>
      <c r="C246" s="27">
        <v>41195</v>
      </c>
      <c r="D246" s="25">
        <v>2012</v>
      </c>
      <c r="E246" s="28">
        <v>0.40138888888888885</v>
      </c>
      <c r="F246" s="28">
        <v>0.40486111111111112</v>
      </c>
      <c r="G246" s="28">
        <f t="shared" ref="G246:G249" si="427">F246-E246</f>
        <v>3.4722222222222654E-3</v>
      </c>
      <c r="H246" s="29">
        <v>2</v>
      </c>
      <c r="I246" s="30">
        <v>1</v>
      </c>
      <c r="J246" s="30">
        <v>4</v>
      </c>
      <c r="K246" s="30">
        <v>4</v>
      </c>
      <c r="L246" s="31" t="s">
        <v>231</v>
      </c>
      <c r="M246" s="31" t="s">
        <v>229</v>
      </c>
      <c r="N246" s="25">
        <v>2</v>
      </c>
      <c r="O246" s="32">
        <f t="shared" ref="O246:O249" si="428">(P246*3.3)</f>
        <v>72.599999999999994</v>
      </c>
      <c r="P246" s="32">
        <v>22</v>
      </c>
      <c r="Q246" s="32">
        <f t="shared" ref="Q246:Q249" si="429">(R246*3.3)</f>
        <v>69.3</v>
      </c>
      <c r="R246" s="32">
        <v>21</v>
      </c>
      <c r="S246" s="32">
        <f t="shared" ref="S246:S249" si="430">MAX(O246,Q246,)</f>
        <v>72.599999999999994</v>
      </c>
      <c r="T246" s="33">
        <f t="shared" ref="T246:T249" si="431">MAX(P246,R246)</f>
        <v>22</v>
      </c>
      <c r="U246" s="32">
        <f t="shared" ref="U246:U249" si="432">AVERAGE(O246,Q246)</f>
        <v>70.949999999999989</v>
      </c>
      <c r="V246" s="32">
        <f t="shared" ref="V246:V249" si="433">AVERAGE(P246,R246)</f>
        <v>21.5</v>
      </c>
      <c r="W246" s="30">
        <v>24.558810000000001</v>
      </c>
      <c r="X246" s="30">
        <v>112.10587</v>
      </c>
      <c r="Y246" s="34">
        <f t="shared" ref="Y246:Y249" si="434">(Z246*1.8)+32</f>
        <v>73.400000000000006</v>
      </c>
      <c r="Z246" s="34">
        <v>23</v>
      </c>
      <c r="AA246" s="25">
        <v>5</v>
      </c>
      <c r="AB246" s="25">
        <v>180</v>
      </c>
      <c r="AC246" s="25" t="s">
        <v>96</v>
      </c>
      <c r="AD246" s="25">
        <v>5</v>
      </c>
    </row>
    <row r="247" spans="1:36">
      <c r="A247" s="25" t="s">
        <v>230</v>
      </c>
      <c r="B247" s="26" t="s">
        <v>127</v>
      </c>
      <c r="C247" s="27">
        <v>41195</v>
      </c>
      <c r="D247" s="25">
        <v>2012</v>
      </c>
      <c r="E247" s="28">
        <v>0.40138888888888885</v>
      </c>
      <c r="F247" s="28">
        <v>0.40486111111111112</v>
      </c>
      <c r="G247" s="28">
        <f t="shared" si="427"/>
        <v>3.4722222222222654E-3</v>
      </c>
      <c r="H247" s="29">
        <v>2</v>
      </c>
      <c r="I247" s="30">
        <v>1</v>
      </c>
      <c r="J247" s="30">
        <v>4</v>
      </c>
      <c r="K247" s="30">
        <v>4</v>
      </c>
      <c r="L247" s="31" t="s">
        <v>231</v>
      </c>
      <c r="M247" s="31" t="s">
        <v>229</v>
      </c>
      <c r="N247" s="25">
        <v>2</v>
      </c>
      <c r="O247" s="32">
        <f t="shared" si="428"/>
        <v>72.599999999999994</v>
      </c>
      <c r="P247" s="32">
        <v>22</v>
      </c>
      <c r="Q247" s="32">
        <f t="shared" si="429"/>
        <v>69.3</v>
      </c>
      <c r="R247" s="32">
        <v>21</v>
      </c>
      <c r="S247" s="32">
        <f t="shared" si="430"/>
        <v>72.599999999999994</v>
      </c>
      <c r="T247" s="33">
        <f t="shared" si="431"/>
        <v>22</v>
      </c>
      <c r="U247" s="32">
        <f t="shared" si="432"/>
        <v>70.949999999999989</v>
      </c>
      <c r="V247" s="32">
        <f t="shared" si="433"/>
        <v>21.5</v>
      </c>
      <c r="W247" s="30">
        <v>24.558810000000001</v>
      </c>
      <c r="X247" s="30">
        <v>112.10587</v>
      </c>
      <c r="Y247" s="34">
        <f t="shared" si="434"/>
        <v>73.400000000000006</v>
      </c>
      <c r="Z247" s="34">
        <v>23</v>
      </c>
      <c r="AA247" s="25">
        <v>5</v>
      </c>
      <c r="AB247" s="25">
        <v>180</v>
      </c>
      <c r="AC247" s="25" t="s">
        <v>152</v>
      </c>
      <c r="AD247" s="25">
        <v>2</v>
      </c>
    </row>
    <row r="248" spans="1:36">
      <c r="A248" s="25" t="s">
        <v>230</v>
      </c>
      <c r="B248" s="26" t="s">
        <v>127</v>
      </c>
      <c r="C248" s="27">
        <v>41195</v>
      </c>
      <c r="D248" s="25">
        <v>2012</v>
      </c>
      <c r="E248" s="28">
        <v>0.40138888888888885</v>
      </c>
      <c r="F248" s="28">
        <v>0.40486111111111112</v>
      </c>
      <c r="G248" s="28">
        <f t="shared" si="427"/>
        <v>3.4722222222222654E-3</v>
      </c>
      <c r="H248" s="29">
        <v>2</v>
      </c>
      <c r="I248" s="30">
        <v>1</v>
      </c>
      <c r="J248" s="30">
        <v>4</v>
      </c>
      <c r="K248" s="30">
        <v>4</v>
      </c>
      <c r="L248" s="31" t="s">
        <v>231</v>
      </c>
      <c r="M248" s="31" t="s">
        <v>229</v>
      </c>
      <c r="N248" s="25">
        <v>2</v>
      </c>
      <c r="O248" s="32">
        <f t="shared" si="428"/>
        <v>72.599999999999994</v>
      </c>
      <c r="P248" s="32">
        <v>22</v>
      </c>
      <c r="Q248" s="32">
        <f t="shared" si="429"/>
        <v>69.3</v>
      </c>
      <c r="R248" s="32">
        <v>21</v>
      </c>
      <c r="S248" s="32">
        <f t="shared" si="430"/>
        <v>72.599999999999994</v>
      </c>
      <c r="T248" s="33">
        <f t="shared" si="431"/>
        <v>22</v>
      </c>
      <c r="U248" s="32">
        <f t="shared" si="432"/>
        <v>70.949999999999989</v>
      </c>
      <c r="V248" s="32">
        <f t="shared" si="433"/>
        <v>21.5</v>
      </c>
      <c r="W248" s="30">
        <v>24.558810000000001</v>
      </c>
      <c r="X248" s="30">
        <v>112.10587</v>
      </c>
      <c r="Y248" s="34">
        <f t="shared" si="434"/>
        <v>73.400000000000006</v>
      </c>
      <c r="Z248" s="34">
        <v>23</v>
      </c>
      <c r="AA248" s="25">
        <v>5</v>
      </c>
      <c r="AB248" s="25">
        <v>180</v>
      </c>
      <c r="AC248" s="25" t="s">
        <v>153</v>
      </c>
      <c r="AD248" s="25">
        <v>2</v>
      </c>
    </row>
    <row r="249" spans="1:36">
      <c r="A249" s="25" t="s">
        <v>232</v>
      </c>
      <c r="B249" s="26" t="s">
        <v>103</v>
      </c>
      <c r="C249" s="27">
        <v>41195</v>
      </c>
      <c r="D249" s="25">
        <v>2012</v>
      </c>
      <c r="E249" s="28">
        <v>0.40138888888888885</v>
      </c>
      <c r="F249" s="28">
        <v>0.40416666666666662</v>
      </c>
      <c r="G249" s="28">
        <f t="shared" si="427"/>
        <v>2.7777777777777679E-3</v>
      </c>
      <c r="H249" s="29">
        <v>2</v>
      </c>
      <c r="I249" s="30">
        <v>1</v>
      </c>
      <c r="J249" s="30">
        <v>5</v>
      </c>
      <c r="K249" s="30">
        <v>5</v>
      </c>
      <c r="L249" s="31" t="s">
        <v>231</v>
      </c>
      <c r="M249" s="31" t="s">
        <v>229</v>
      </c>
      <c r="N249" s="25">
        <v>2</v>
      </c>
      <c r="O249" s="32">
        <f t="shared" si="428"/>
        <v>72.599999999999994</v>
      </c>
      <c r="P249" s="32">
        <v>22</v>
      </c>
      <c r="Q249" s="32">
        <f t="shared" si="429"/>
        <v>72.599999999999994</v>
      </c>
      <c r="R249" s="32">
        <v>22</v>
      </c>
      <c r="S249" s="32">
        <f t="shared" si="430"/>
        <v>72.599999999999994</v>
      </c>
      <c r="T249" s="33">
        <f t="shared" si="431"/>
        <v>22</v>
      </c>
      <c r="U249" s="32">
        <f t="shared" si="432"/>
        <v>72.599999999999994</v>
      </c>
      <c r="V249" s="32">
        <f t="shared" si="433"/>
        <v>22</v>
      </c>
      <c r="W249" s="30">
        <v>24.558810000000001</v>
      </c>
      <c r="X249" s="30">
        <v>112.10587</v>
      </c>
      <c r="Y249" s="34">
        <f t="shared" si="434"/>
        <v>75.2</v>
      </c>
      <c r="Z249" s="34">
        <v>24</v>
      </c>
      <c r="AA249" s="25">
        <v>7</v>
      </c>
      <c r="AB249" s="25">
        <v>0</v>
      </c>
      <c r="AC249" s="25" t="s">
        <v>29</v>
      </c>
      <c r="AD249" s="25">
        <v>1</v>
      </c>
      <c r="AH249" s="44" t="s">
        <v>196</v>
      </c>
      <c r="AI249" s="25" t="s">
        <v>214</v>
      </c>
      <c r="AJ249" s="47">
        <v>22</v>
      </c>
    </row>
    <row r="250" spans="1:36">
      <c r="A250" s="25" t="s">
        <v>232</v>
      </c>
      <c r="B250" s="26" t="s">
        <v>103</v>
      </c>
      <c r="C250" s="27">
        <v>41195</v>
      </c>
      <c r="D250" s="25">
        <v>2012</v>
      </c>
      <c r="E250" s="28">
        <v>0.40138888888888885</v>
      </c>
      <c r="F250" s="28">
        <v>0.40416666666666662</v>
      </c>
      <c r="G250" s="28">
        <f t="shared" ref="G250:G251" si="435">F250-E250</f>
        <v>2.7777777777777679E-3</v>
      </c>
      <c r="H250" s="29">
        <v>2</v>
      </c>
      <c r="I250" s="30">
        <v>1</v>
      </c>
      <c r="J250" s="30">
        <v>5</v>
      </c>
      <c r="K250" s="30">
        <v>5</v>
      </c>
      <c r="L250" s="31" t="s">
        <v>231</v>
      </c>
      <c r="M250" s="31" t="s">
        <v>229</v>
      </c>
      <c r="N250" s="25">
        <v>2</v>
      </c>
      <c r="O250" s="32">
        <f t="shared" ref="O250:O251" si="436">(P250*3.3)</f>
        <v>72.599999999999994</v>
      </c>
      <c r="P250" s="32">
        <v>22</v>
      </c>
      <c r="Q250" s="32">
        <f t="shared" ref="Q250:Q251" si="437">(R250*3.3)</f>
        <v>72.599999999999994</v>
      </c>
      <c r="R250" s="32">
        <v>22</v>
      </c>
      <c r="S250" s="32">
        <f t="shared" ref="S250:S251" si="438">MAX(O250,Q250,)</f>
        <v>72.599999999999994</v>
      </c>
      <c r="T250" s="33">
        <f t="shared" ref="T250:T251" si="439">MAX(P250,R250)</f>
        <v>22</v>
      </c>
      <c r="U250" s="32">
        <f t="shared" ref="U250:U251" si="440">AVERAGE(O250,Q250)</f>
        <v>72.599999999999994</v>
      </c>
      <c r="V250" s="32">
        <f t="shared" ref="V250:V251" si="441">AVERAGE(P250,R250)</f>
        <v>22</v>
      </c>
      <c r="W250" s="30">
        <v>24.558810000000001</v>
      </c>
      <c r="X250" s="30">
        <v>112.10587</v>
      </c>
      <c r="Y250" s="34">
        <f t="shared" ref="Y250:Y251" si="442">(Z250*1.8)+32</f>
        <v>75.2</v>
      </c>
      <c r="Z250" s="34">
        <v>24</v>
      </c>
      <c r="AA250" s="25">
        <v>7</v>
      </c>
      <c r="AB250" s="25">
        <v>0</v>
      </c>
      <c r="AC250" s="25" t="s">
        <v>146</v>
      </c>
      <c r="AD250" s="25">
        <v>2</v>
      </c>
    </row>
    <row r="251" spans="1:36">
      <c r="A251" s="25" t="s">
        <v>233</v>
      </c>
      <c r="B251" s="26" t="s">
        <v>105</v>
      </c>
      <c r="C251" s="27">
        <v>41195</v>
      </c>
      <c r="D251" s="25">
        <v>2012</v>
      </c>
      <c r="E251" s="28">
        <v>0.38125000000000003</v>
      </c>
      <c r="F251" s="28">
        <v>0.3840277777777778</v>
      </c>
      <c r="G251" s="28">
        <f t="shared" si="435"/>
        <v>2.7777777777777679E-3</v>
      </c>
      <c r="H251" s="29">
        <v>2</v>
      </c>
      <c r="I251" s="30">
        <v>1</v>
      </c>
      <c r="J251" s="30">
        <v>6</v>
      </c>
      <c r="K251" s="30">
        <v>6</v>
      </c>
      <c r="L251" s="31" t="s">
        <v>231</v>
      </c>
      <c r="M251" s="31" t="s">
        <v>229</v>
      </c>
      <c r="N251" s="25">
        <v>2</v>
      </c>
      <c r="O251" s="32">
        <f t="shared" si="436"/>
        <v>64.680000000000007</v>
      </c>
      <c r="P251" s="32">
        <v>19.600000000000001</v>
      </c>
      <c r="Q251" s="32">
        <f t="shared" si="437"/>
        <v>62.699999999999996</v>
      </c>
      <c r="R251" s="32">
        <v>19</v>
      </c>
      <c r="S251" s="32">
        <f t="shared" si="438"/>
        <v>64.680000000000007</v>
      </c>
      <c r="T251" s="33">
        <f t="shared" si="439"/>
        <v>19.600000000000001</v>
      </c>
      <c r="U251" s="32">
        <f t="shared" si="440"/>
        <v>63.69</v>
      </c>
      <c r="V251" s="32">
        <f t="shared" si="441"/>
        <v>19.3</v>
      </c>
      <c r="W251" s="30">
        <v>24.558479999999999</v>
      </c>
      <c r="X251" s="30">
        <v>112.10568000000001</v>
      </c>
      <c r="Y251" s="34">
        <f t="shared" si="442"/>
        <v>77</v>
      </c>
      <c r="Z251" s="34">
        <v>25</v>
      </c>
      <c r="AA251" s="25">
        <v>7</v>
      </c>
      <c r="AB251" s="25">
        <v>300</v>
      </c>
      <c r="AC251" s="25" t="s">
        <v>96</v>
      </c>
      <c r="AD251" s="25">
        <v>12</v>
      </c>
    </row>
    <row r="252" spans="1:36">
      <c r="A252" s="25" t="s">
        <v>234</v>
      </c>
      <c r="B252" s="26" t="s">
        <v>104</v>
      </c>
      <c r="C252" s="27">
        <v>41195</v>
      </c>
      <c r="D252" s="25">
        <v>2012</v>
      </c>
      <c r="E252" s="28">
        <v>0.38263888888888892</v>
      </c>
      <c r="F252" s="28">
        <v>0.38680555555555557</v>
      </c>
      <c r="G252" s="28">
        <f t="shared" ref="G252" si="443">F252-E252</f>
        <v>4.1666666666666519E-3</v>
      </c>
      <c r="H252" s="29">
        <v>2</v>
      </c>
      <c r="I252" s="30">
        <v>1</v>
      </c>
      <c r="J252" s="30">
        <v>7</v>
      </c>
      <c r="K252" s="30">
        <v>7</v>
      </c>
      <c r="L252" s="31" t="s">
        <v>231</v>
      </c>
      <c r="M252" s="31" t="s">
        <v>229</v>
      </c>
      <c r="N252" s="25">
        <v>2</v>
      </c>
      <c r="O252" s="32">
        <f t="shared" ref="O252" si="444">(P252*3.3)</f>
        <v>65.34</v>
      </c>
      <c r="P252" s="32">
        <v>19.8</v>
      </c>
      <c r="Q252" s="32">
        <f t="shared" ref="Q252" si="445">(R252*3.3)</f>
        <v>66.33</v>
      </c>
      <c r="R252" s="32">
        <v>20.100000000000001</v>
      </c>
      <c r="S252" s="32">
        <f t="shared" ref="S252" si="446">MAX(O252,Q252,)</f>
        <v>66.33</v>
      </c>
      <c r="T252" s="33">
        <f t="shared" ref="T252" si="447">MAX(P252,R252)</f>
        <v>20.100000000000001</v>
      </c>
      <c r="U252" s="32">
        <f t="shared" ref="U252" si="448">AVERAGE(O252,Q252)</f>
        <v>65.835000000000008</v>
      </c>
      <c r="V252" s="32">
        <f t="shared" ref="V252" si="449">AVERAGE(P252,R252)</f>
        <v>19.950000000000003</v>
      </c>
      <c r="W252" s="30">
        <v>24.558479999999999</v>
      </c>
      <c r="X252" s="30">
        <v>112.10568000000001</v>
      </c>
      <c r="Y252" s="34">
        <f t="shared" ref="Y252" si="450">(Z252*1.8)+32</f>
        <v>77</v>
      </c>
      <c r="Z252" s="34">
        <v>25</v>
      </c>
      <c r="AA252" s="25">
        <v>8</v>
      </c>
      <c r="AB252" s="25">
        <v>120</v>
      </c>
      <c r="AC252" s="25" t="s">
        <v>96</v>
      </c>
      <c r="AD252" s="25">
        <v>7</v>
      </c>
    </row>
    <row r="253" spans="1:36">
      <c r="A253" s="25" t="s">
        <v>234</v>
      </c>
      <c r="B253" s="26" t="s">
        <v>104</v>
      </c>
      <c r="C253" s="27">
        <v>41195</v>
      </c>
      <c r="D253" s="25">
        <v>2012</v>
      </c>
      <c r="E253" s="28">
        <v>0.38263888888888892</v>
      </c>
      <c r="F253" s="28">
        <v>0.38680555555555557</v>
      </c>
      <c r="G253" s="28">
        <f t="shared" ref="G253" si="451">F253-E253</f>
        <v>4.1666666666666519E-3</v>
      </c>
      <c r="H253" s="29">
        <v>2</v>
      </c>
      <c r="I253" s="30">
        <v>1</v>
      </c>
      <c r="J253" s="30">
        <v>7</v>
      </c>
      <c r="K253" s="30">
        <v>7</v>
      </c>
      <c r="L253" s="31" t="s">
        <v>231</v>
      </c>
      <c r="M253" s="31" t="s">
        <v>229</v>
      </c>
      <c r="N253" s="25">
        <v>2</v>
      </c>
      <c r="O253" s="32">
        <f t="shared" ref="O253" si="452">(P253*3.3)</f>
        <v>65.34</v>
      </c>
      <c r="P253" s="32">
        <v>19.8</v>
      </c>
      <c r="Q253" s="32">
        <f t="shared" ref="Q253" si="453">(R253*3.3)</f>
        <v>66.33</v>
      </c>
      <c r="R253" s="32">
        <v>20.100000000000001</v>
      </c>
      <c r="S253" s="32">
        <f t="shared" ref="S253" si="454">MAX(O253,Q253,)</f>
        <v>66.33</v>
      </c>
      <c r="T253" s="33">
        <f t="shared" ref="T253" si="455">MAX(P253,R253)</f>
        <v>20.100000000000001</v>
      </c>
      <c r="U253" s="32">
        <f t="shared" ref="U253" si="456">AVERAGE(O253,Q253)</f>
        <v>65.835000000000008</v>
      </c>
      <c r="V253" s="32">
        <f t="shared" ref="V253" si="457">AVERAGE(P253,R253)</f>
        <v>19.950000000000003</v>
      </c>
      <c r="W253" s="30">
        <v>24.558479999999999</v>
      </c>
      <c r="X253" s="30">
        <v>112.10568000000001</v>
      </c>
      <c r="Y253" s="34">
        <f t="shared" ref="Y253" si="458">(Z253*1.8)+32</f>
        <v>77</v>
      </c>
      <c r="Z253" s="34">
        <v>25</v>
      </c>
      <c r="AA253" s="25">
        <v>8</v>
      </c>
      <c r="AB253" s="25">
        <v>120</v>
      </c>
      <c r="AC253" s="25" t="s">
        <v>153</v>
      </c>
      <c r="AD253" s="25">
        <v>1</v>
      </c>
    </row>
    <row r="254" spans="1:36">
      <c r="A254" s="25" t="s">
        <v>223</v>
      </c>
      <c r="B254" s="26" t="s">
        <v>141</v>
      </c>
      <c r="C254" s="27">
        <v>41195</v>
      </c>
      <c r="D254" s="25">
        <v>2012</v>
      </c>
      <c r="E254" s="28">
        <v>0.3840277777777778</v>
      </c>
      <c r="F254" s="28">
        <v>0.3888888888888889</v>
      </c>
      <c r="G254" s="28">
        <f t="shared" ref="G254" si="459">F254-E254</f>
        <v>4.8611111111110938E-3</v>
      </c>
      <c r="H254" s="29">
        <v>2</v>
      </c>
      <c r="I254" s="30">
        <v>1</v>
      </c>
      <c r="J254" s="30">
        <v>8</v>
      </c>
      <c r="K254" s="30">
        <v>8</v>
      </c>
      <c r="L254" s="31" t="s">
        <v>228</v>
      </c>
      <c r="M254" s="31" t="s">
        <v>229</v>
      </c>
      <c r="N254" s="25">
        <v>2</v>
      </c>
      <c r="O254" s="32">
        <f t="shared" ref="O254" si="460">(P254*3.3)</f>
        <v>72.599999999999994</v>
      </c>
      <c r="P254" s="32">
        <v>22</v>
      </c>
      <c r="Q254" s="32">
        <f t="shared" ref="Q254" si="461">(R254*3.3)</f>
        <v>66</v>
      </c>
      <c r="R254" s="32">
        <v>20</v>
      </c>
      <c r="S254" s="32">
        <f t="shared" ref="S254" si="462">MAX(O254,Q254,)</f>
        <v>72.599999999999994</v>
      </c>
      <c r="T254" s="33">
        <f t="shared" ref="T254" si="463">MAX(P254,R254)</f>
        <v>22</v>
      </c>
      <c r="U254" s="32">
        <f t="shared" ref="U254" si="464">AVERAGE(O254,Q254)</f>
        <v>69.3</v>
      </c>
      <c r="V254" s="32">
        <f t="shared" ref="V254" si="465">AVERAGE(P254,R254)</f>
        <v>21</v>
      </c>
      <c r="W254" s="30">
        <v>24.557539999999999</v>
      </c>
      <c r="X254" s="30">
        <v>112.10553</v>
      </c>
      <c r="Y254" s="34">
        <f t="shared" ref="Y254" si="466">(Z254*1.8)+32</f>
        <v>75.2</v>
      </c>
      <c r="Z254" s="34">
        <v>24</v>
      </c>
      <c r="AA254" s="25">
        <v>8</v>
      </c>
      <c r="AB254" s="25">
        <v>0</v>
      </c>
      <c r="AC254" s="25" t="s">
        <v>96</v>
      </c>
      <c r="AD254" s="25">
        <v>57</v>
      </c>
    </row>
    <row r="255" spans="1:36">
      <c r="A255" s="25" t="s">
        <v>223</v>
      </c>
      <c r="B255" s="26" t="s">
        <v>141</v>
      </c>
      <c r="C255" s="27">
        <v>41195</v>
      </c>
      <c r="D255" s="25">
        <v>2012</v>
      </c>
      <c r="E255" s="28">
        <v>0.3840277777777778</v>
      </c>
      <c r="F255" s="28">
        <v>0.3888888888888889</v>
      </c>
      <c r="G255" s="28">
        <f t="shared" ref="G255:G257" si="467">F255-E255</f>
        <v>4.8611111111110938E-3</v>
      </c>
      <c r="H255" s="29">
        <v>2</v>
      </c>
      <c r="I255" s="30">
        <v>1</v>
      </c>
      <c r="J255" s="30">
        <v>8</v>
      </c>
      <c r="K255" s="30">
        <v>8</v>
      </c>
      <c r="L255" s="31" t="s">
        <v>228</v>
      </c>
      <c r="M255" s="31" t="s">
        <v>229</v>
      </c>
      <c r="N255" s="25">
        <v>2</v>
      </c>
      <c r="O255" s="32">
        <f t="shared" ref="O255:O257" si="468">(P255*3.3)</f>
        <v>72.599999999999994</v>
      </c>
      <c r="P255" s="32">
        <v>22</v>
      </c>
      <c r="Q255" s="32">
        <f t="shared" ref="Q255:Q257" si="469">(R255*3.3)</f>
        <v>66</v>
      </c>
      <c r="R255" s="32">
        <v>20</v>
      </c>
      <c r="S255" s="32">
        <f t="shared" ref="S255:S257" si="470">MAX(O255,Q255,)</f>
        <v>72.599999999999994</v>
      </c>
      <c r="T255" s="33">
        <f t="shared" ref="T255:T257" si="471">MAX(P255,R255)</f>
        <v>22</v>
      </c>
      <c r="U255" s="32">
        <f t="shared" ref="U255:U257" si="472">AVERAGE(O255,Q255)</f>
        <v>69.3</v>
      </c>
      <c r="V255" s="32">
        <f t="shared" ref="V255:V257" si="473">AVERAGE(P255,R255)</f>
        <v>21</v>
      </c>
      <c r="W255" s="30">
        <v>24.557539999999999</v>
      </c>
      <c r="X255" s="30">
        <v>112.10553</v>
      </c>
      <c r="Y255" s="34">
        <f t="shared" ref="Y255:Y257" si="474">(Z255*1.8)+32</f>
        <v>75.2</v>
      </c>
      <c r="Z255" s="34">
        <v>24</v>
      </c>
      <c r="AA255" s="25">
        <v>8</v>
      </c>
      <c r="AB255" s="25">
        <v>0</v>
      </c>
      <c r="AC255" s="25" t="s">
        <v>125</v>
      </c>
      <c r="AD255" s="25">
        <v>5</v>
      </c>
    </row>
    <row r="256" spans="1:36">
      <c r="A256" s="25" t="s">
        <v>223</v>
      </c>
      <c r="B256" s="26" t="s">
        <v>141</v>
      </c>
      <c r="C256" s="27">
        <v>41195</v>
      </c>
      <c r="D256" s="25">
        <v>2012</v>
      </c>
      <c r="E256" s="28">
        <v>0.3840277777777778</v>
      </c>
      <c r="F256" s="28">
        <v>0.3888888888888889</v>
      </c>
      <c r="G256" s="28">
        <f t="shared" si="467"/>
        <v>4.8611111111110938E-3</v>
      </c>
      <c r="H256" s="29">
        <v>2</v>
      </c>
      <c r="I256" s="30">
        <v>1</v>
      </c>
      <c r="J256" s="30">
        <v>8</v>
      </c>
      <c r="K256" s="30">
        <v>8</v>
      </c>
      <c r="L256" s="31" t="s">
        <v>228</v>
      </c>
      <c r="M256" s="31" t="s">
        <v>229</v>
      </c>
      <c r="N256" s="25">
        <v>2</v>
      </c>
      <c r="O256" s="32">
        <f t="shared" si="468"/>
        <v>72.599999999999994</v>
      </c>
      <c r="P256" s="32">
        <v>22</v>
      </c>
      <c r="Q256" s="32">
        <f t="shared" si="469"/>
        <v>66</v>
      </c>
      <c r="R256" s="32">
        <v>20</v>
      </c>
      <c r="S256" s="32">
        <f t="shared" si="470"/>
        <v>72.599999999999994</v>
      </c>
      <c r="T256" s="33">
        <f t="shared" si="471"/>
        <v>22</v>
      </c>
      <c r="U256" s="32">
        <f t="shared" si="472"/>
        <v>69.3</v>
      </c>
      <c r="V256" s="32">
        <f t="shared" si="473"/>
        <v>21</v>
      </c>
      <c r="W256" s="30">
        <v>24.557539999999999</v>
      </c>
      <c r="X256" s="30">
        <v>112.10553</v>
      </c>
      <c r="Y256" s="34">
        <f t="shared" si="474"/>
        <v>75.2</v>
      </c>
      <c r="Z256" s="34">
        <v>24</v>
      </c>
      <c r="AA256" s="25">
        <v>8</v>
      </c>
      <c r="AB256" s="25">
        <v>0</v>
      </c>
      <c r="AC256" s="25" t="s">
        <v>146</v>
      </c>
      <c r="AD256" s="25">
        <v>2</v>
      </c>
    </row>
    <row r="257" spans="1:36">
      <c r="A257" s="49" t="s">
        <v>224</v>
      </c>
      <c r="B257" s="33" t="s">
        <v>107</v>
      </c>
      <c r="C257" s="27">
        <v>41195</v>
      </c>
      <c r="D257" s="49">
        <v>2012</v>
      </c>
      <c r="E257" s="50">
        <v>0.38819444444444445</v>
      </c>
      <c r="F257" s="50">
        <v>0.39374999999999999</v>
      </c>
      <c r="G257" s="50">
        <f t="shared" si="467"/>
        <v>5.5555555555555358E-3</v>
      </c>
      <c r="H257" s="51">
        <v>2</v>
      </c>
      <c r="I257" s="52">
        <v>1</v>
      </c>
      <c r="J257" s="52">
        <v>9</v>
      </c>
      <c r="K257" s="52">
        <v>9</v>
      </c>
      <c r="L257" s="31" t="s">
        <v>228</v>
      </c>
      <c r="M257" s="31" t="s">
        <v>229</v>
      </c>
      <c r="N257" s="49">
        <v>2</v>
      </c>
      <c r="O257" s="32">
        <f t="shared" si="468"/>
        <v>56.099999999999994</v>
      </c>
      <c r="P257" s="32">
        <v>17</v>
      </c>
      <c r="Q257" s="32">
        <f t="shared" si="469"/>
        <v>62.699999999999996</v>
      </c>
      <c r="R257" s="32">
        <v>19</v>
      </c>
      <c r="S257" s="32">
        <f t="shared" si="470"/>
        <v>62.699999999999996</v>
      </c>
      <c r="T257" s="33">
        <f t="shared" si="471"/>
        <v>19</v>
      </c>
      <c r="U257" s="32">
        <f t="shared" si="472"/>
        <v>59.399999999999991</v>
      </c>
      <c r="V257" s="32">
        <f t="shared" si="473"/>
        <v>18</v>
      </c>
      <c r="W257" s="52">
        <v>24.557539999999999</v>
      </c>
      <c r="X257" s="52">
        <v>112.10553</v>
      </c>
      <c r="Y257" s="34">
        <f t="shared" si="474"/>
        <v>75.2</v>
      </c>
      <c r="Z257" s="34">
        <v>24</v>
      </c>
      <c r="AA257" s="49">
        <v>10</v>
      </c>
      <c r="AB257" s="49">
        <v>0</v>
      </c>
      <c r="AC257" s="25" t="s">
        <v>143</v>
      </c>
      <c r="AD257" s="25">
        <v>1</v>
      </c>
    </row>
    <row r="258" spans="1:36">
      <c r="A258" s="49" t="s">
        <v>224</v>
      </c>
      <c r="B258" s="33" t="s">
        <v>107</v>
      </c>
      <c r="C258" s="27">
        <v>41195</v>
      </c>
      <c r="D258" s="49">
        <v>2012</v>
      </c>
      <c r="E258" s="50">
        <v>0.38819444444444445</v>
      </c>
      <c r="F258" s="50">
        <v>0.39374999999999999</v>
      </c>
      <c r="G258" s="50">
        <f t="shared" ref="G258:G261" si="475">F258-E258</f>
        <v>5.5555555555555358E-3</v>
      </c>
      <c r="H258" s="51">
        <v>2</v>
      </c>
      <c r="I258" s="52">
        <v>1</v>
      </c>
      <c r="J258" s="52">
        <v>9</v>
      </c>
      <c r="K258" s="52">
        <v>9</v>
      </c>
      <c r="L258" s="31" t="s">
        <v>228</v>
      </c>
      <c r="M258" s="31" t="s">
        <v>229</v>
      </c>
      <c r="N258" s="49">
        <v>2</v>
      </c>
      <c r="O258" s="32">
        <f t="shared" ref="O258:O261" si="476">(P258*3.3)</f>
        <v>56.099999999999994</v>
      </c>
      <c r="P258" s="32">
        <v>17</v>
      </c>
      <c r="Q258" s="32">
        <f t="shared" ref="Q258:Q261" si="477">(R258*3.3)</f>
        <v>62.699999999999996</v>
      </c>
      <c r="R258" s="32">
        <v>19</v>
      </c>
      <c r="S258" s="32">
        <f t="shared" ref="S258:S261" si="478">MAX(O258,Q258,)</f>
        <v>62.699999999999996</v>
      </c>
      <c r="T258" s="33">
        <f t="shared" ref="T258:T261" si="479">MAX(P258,R258)</f>
        <v>19</v>
      </c>
      <c r="U258" s="32">
        <f t="shared" ref="U258:U261" si="480">AVERAGE(O258,Q258)</f>
        <v>59.399999999999991</v>
      </c>
      <c r="V258" s="32">
        <f t="shared" ref="V258:V261" si="481">AVERAGE(P258,R258)</f>
        <v>18</v>
      </c>
      <c r="W258" s="52">
        <v>24.557539999999999</v>
      </c>
      <c r="X258" s="52">
        <v>112.10553</v>
      </c>
      <c r="Y258" s="34">
        <f t="shared" ref="Y258:Y261" si="482">(Z258*1.8)+32</f>
        <v>75.2</v>
      </c>
      <c r="Z258" s="34">
        <v>24</v>
      </c>
      <c r="AA258" s="49">
        <v>10</v>
      </c>
      <c r="AB258" s="49">
        <v>0</v>
      </c>
      <c r="AC258" s="25" t="s">
        <v>96</v>
      </c>
      <c r="AD258" s="25">
        <v>28</v>
      </c>
    </row>
    <row r="259" spans="1:36">
      <c r="A259" s="49" t="s">
        <v>224</v>
      </c>
      <c r="B259" s="33" t="s">
        <v>107</v>
      </c>
      <c r="C259" s="27">
        <v>41195</v>
      </c>
      <c r="D259" s="49">
        <v>2012</v>
      </c>
      <c r="E259" s="50">
        <v>0.38819444444444445</v>
      </c>
      <c r="F259" s="50">
        <v>0.39374999999999999</v>
      </c>
      <c r="G259" s="50">
        <f t="shared" si="475"/>
        <v>5.5555555555555358E-3</v>
      </c>
      <c r="H259" s="51">
        <v>2</v>
      </c>
      <c r="I259" s="52">
        <v>1</v>
      </c>
      <c r="J259" s="52">
        <v>9</v>
      </c>
      <c r="K259" s="52">
        <v>9</v>
      </c>
      <c r="L259" s="31" t="s">
        <v>228</v>
      </c>
      <c r="M259" s="31" t="s">
        <v>229</v>
      </c>
      <c r="N259" s="49">
        <v>2</v>
      </c>
      <c r="O259" s="32">
        <f t="shared" si="476"/>
        <v>56.099999999999994</v>
      </c>
      <c r="P259" s="32">
        <v>17</v>
      </c>
      <c r="Q259" s="32">
        <f t="shared" si="477"/>
        <v>62.699999999999996</v>
      </c>
      <c r="R259" s="32">
        <v>19</v>
      </c>
      <c r="S259" s="32">
        <f t="shared" si="478"/>
        <v>62.699999999999996</v>
      </c>
      <c r="T259" s="33">
        <f t="shared" si="479"/>
        <v>19</v>
      </c>
      <c r="U259" s="32">
        <f t="shared" si="480"/>
        <v>59.399999999999991</v>
      </c>
      <c r="V259" s="32">
        <f t="shared" si="481"/>
        <v>18</v>
      </c>
      <c r="W259" s="52">
        <v>24.557539999999999</v>
      </c>
      <c r="X259" s="52">
        <v>112.10553</v>
      </c>
      <c r="Y259" s="34">
        <f t="shared" si="482"/>
        <v>75.2</v>
      </c>
      <c r="Z259" s="34">
        <v>24</v>
      </c>
      <c r="AA259" s="49">
        <v>10</v>
      </c>
      <c r="AB259" s="49">
        <v>0</v>
      </c>
      <c r="AC259" s="25" t="s">
        <v>152</v>
      </c>
      <c r="AD259" s="25">
        <v>1</v>
      </c>
    </row>
    <row r="260" spans="1:36">
      <c r="A260" s="49" t="s">
        <v>224</v>
      </c>
      <c r="B260" s="33" t="s">
        <v>107</v>
      </c>
      <c r="C260" s="27">
        <v>41195</v>
      </c>
      <c r="D260" s="49">
        <v>2012</v>
      </c>
      <c r="E260" s="50">
        <v>0.38819444444444445</v>
      </c>
      <c r="F260" s="50">
        <v>0.39374999999999999</v>
      </c>
      <c r="G260" s="50">
        <f t="shared" si="475"/>
        <v>5.5555555555555358E-3</v>
      </c>
      <c r="H260" s="51">
        <v>2</v>
      </c>
      <c r="I260" s="52">
        <v>1</v>
      </c>
      <c r="J260" s="52">
        <v>9</v>
      </c>
      <c r="K260" s="52">
        <v>9</v>
      </c>
      <c r="L260" s="31" t="s">
        <v>228</v>
      </c>
      <c r="M260" s="31" t="s">
        <v>229</v>
      </c>
      <c r="N260" s="49">
        <v>2</v>
      </c>
      <c r="O260" s="32">
        <f t="shared" si="476"/>
        <v>56.099999999999994</v>
      </c>
      <c r="P260" s="32">
        <v>17</v>
      </c>
      <c r="Q260" s="32">
        <f t="shared" si="477"/>
        <v>62.699999999999996</v>
      </c>
      <c r="R260" s="32">
        <v>19</v>
      </c>
      <c r="S260" s="32">
        <f t="shared" si="478"/>
        <v>62.699999999999996</v>
      </c>
      <c r="T260" s="33">
        <f t="shared" si="479"/>
        <v>19</v>
      </c>
      <c r="U260" s="32">
        <f t="shared" si="480"/>
        <v>59.399999999999991</v>
      </c>
      <c r="V260" s="32">
        <f t="shared" si="481"/>
        <v>18</v>
      </c>
      <c r="W260" s="52">
        <v>24.557539999999999</v>
      </c>
      <c r="X260" s="52">
        <v>112.10553</v>
      </c>
      <c r="Y260" s="34">
        <f t="shared" si="482"/>
        <v>75.2</v>
      </c>
      <c r="Z260" s="34">
        <v>24</v>
      </c>
      <c r="AA260" s="49">
        <v>10</v>
      </c>
      <c r="AB260" s="49">
        <v>0</v>
      </c>
      <c r="AC260" s="25" t="s">
        <v>146</v>
      </c>
      <c r="AD260" s="25">
        <v>3</v>
      </c>
    </row>
    <row r="261" spans="1:36">
      <c r="A261" s="25" t="s">
        <v>225</v>
      </c>
      <c r="B261" s="26" t="s">
        <v>100</v>
      </c>
      <c r="C261" s="27">
        <v>41195</v>
      </c>
      <c r="D261" s="49">
        <v>2012</v>
      </c>
      <c r="E261" s="50">
        <v>0.37986111111111115</v>
      </c>
      <c r="F261" s="50">
        <v>0.3840277777777778</v>
      </c>
      <c r="G261" s="50">
        <f t="shared" si="475"/>
        <v>4.1666666666666519E-3</v>
      </c>
      <c r="H261" s="51">
        <v>2</v>
      </c>
      <c r="I261" s="52">
        <v>1</v>
      </c>
      <c r="J261" s="52">
        <v>10</v>
      </c>
      <c r="K261" s="52">
        <v>10</v>
      </c>
      <c r="L261" s="31" t="s">
        <v>228</v>
      </c>
      <c r="M261" s="31" t="s">
        <v>229</v>
      </c>
      <c r="N261" s="49">
        <v>2</v>
      </c>
      <c r="O261" s="32">
        <f t="shared" si="476"/>
        <v>70.289999999999992</v>
      </c>
      <c r="P261" s="32">
        <v>21.3</v>
      </c>
      <c r="Q261" s="32">
        <f t="shared" si="477"/>
        <v>66</v>
      </c>
      <c r="R261" s="32">
        <v>20</v>
      </c>
      <c r="S261" s="32">
        <f t="shared" si="478"/>
        <v>70.289999999999992</v>
      </c>
      <c r="T261" s="33">
        <f t="shared" si="479"/>
        <v>21.3</v>
      </c>
      <c r="U261" s="32">
        <f t="shared" si="480"/>
        <v>68.144999999999996</v>
      </c>
      <c r="V261" s="32">
        <f t="shared" si="481"/>
        <v>20.65</v>
      </c>
      <c r="W261" s="52">
        <v>24.557539999999999</v>
      </c>
      <c r="X261" s="52">
        <v>112.10553</v>
      </c>
      <c r="Y261" s="34">
        <f t="shared" si="482"/>
        <v>75.2</v>
      </c>
      <c r="Z261" s="34">
        <v>24</v>
      </c>
      <c r="AA261" s="49">
        <v>10</v>
      </c>
      <c r="AB261" s="49">
        <v>180</v>
      </c>
      <c r="AC261" s="25" t="s">
        <v>96</v>
      </c>
      <c r="AD261" s="25">
        <v>50</v>
      </c>
      <c r="AE261" s="25">
        <v>24</v>
      </c>
      <c r="AF261" s="25">
        <f>(AD261*30)/AE261</f>
        <v>62.5</v>
      </c>
    </row>
    <row r="262" spans="1:36">
      <c r="A262" s="25" t="s">
        <v>225</v>
      </c>
      <c r="B262" s="26" t="s">
        <v>100</v>
      </c>
      <c r="C262" s="27">
        <v>41195</v>
      </c>
      <c r="D262" s="49">
        <v>2012</v>
      </c>
      <c r="E262" s="50">
        <v>0.37986111111111115</v>
      </c>
      <c r="F262" s="50">
        <v>0.3840277777777778</v>
      </c>
      <c r="G262" s="50">
        <f t="shared" ref="G262:G263" si="483">F262-E262</f>
        <v>4.1666666666666519E-3</v>
      </c>
      <c r="H262" s="51">
        <v>2</v>
      </c>
      <c r="I262" s="52">
        <v>1</v>
      </c>
      <c r="J262" s="52">
        <v>10</v>
      </c>
      <c r="K262" s="52">
        <v>10</v>
      </c>
      <c r="L262" s="31" t="s">
        <v>228</v>
      </c>
      <c r="M262" s="31" t="s">
        <v>229</v>
      </c>
      <c r="N262" s="49">
        <v>2</v>
      </c>
      <c r="O262" s="32">
        <f t="shared" ref="O262:O263" si="484">(P262*3.3)</f>
        <v>70.289999999999992</v>
      </c>
      <c r="P262" s="32">
        <v>21.3</v>
      </c>
      <c r="Q262" s="32">
        <f t="shared" ref="Q262:Q263" si="485">(R262*3.3)</f>
        <v>66</v>
      </c>
      <c r="R262" s="32">
        <v>20</v>
      </c>
      <c r="S262" s="32">
        <f t="shared" ref="S262:S263" si="486">MAX(O262,Q262,)</f>
        <v>70.289999999999992</v>
      </c>
      <c r="T262" s="33">
        <f t="shared" ref="T262:T263" si="487">MAX(P262,R262)</f>
        <v>21.3</v>
      </c>
      <c r="U262" s="32">
        <f t="shared" ref="U262:U263" si="488">AVERAGE(O262,Q262)</f>
        <v>68.144999999999996</v>
      </c>
      <c r="V262" s="32">
        <f t="shared" ref="V262:V263" si="489">AVERAGE(P262,R262)</f>
        <v>20.65</v>
      </c>
      <c r="W262" s="52">
        <v>24.557539999999999</v>
      </c>
      <c r="X262" s="52">
        <v>112.10553</v>
      </c>
      <c r="Y262" s="34">
        <f t="shared" ref="Y262:Y263" si="490">(Z262*1.8)+32</f>
        <v>75.2</v>
      </c>
      <c r="Z262" s="34">
        <v>24</v>
      </c>
      <c r="AA262" s="49">
        <v>10</v>
      </c>
      <c r="AB262" s="49">
        <v>180</v>
      </c>
      <c r="AC262" s="25" t="s">
        <v>146</v>
      </c>
      <c r="AD262" s="25">
        <v>2</v>
      </c>
    </row>
    <row r="263" spans="1:36">
      <c r="A263" s="25" t="s">
        <v>225</v>
      </c>
      <c r="B263" s="26" t="s">
        <v>100</v>
      </c>
      <c r="C263" s="27">
        <v>41195</v>
      </c>
      <c r="D263" s="49">
        <v>2012</v>
      </c>
      <c r="E263" s="50">
        <v>0.37986111111111115</v>
      </c>
      <c r="F263" s="50">
        <v>0.3840277777777778</v>
      </c>
      <c r="G263" s="50">
        <f t="shared" si="483"/>
        <v>4.1666666666666519E-3</v>
      </c>
      <c r="H263" s="51">
        <v>2</v>
      </c>
      <c r="I263" s="52">
        <v>1</v>
      </c>
      <c r="J263" s="52">
        <v>10</v>
      </c>
      <c r="K263" s="52">
        <v>10</v>
      </c>
      <c r="L263" s="31" t="s">
        <v>228</v>
      </c>
      <c r="M263" s="31" t="s">
        <v>229</v>
      </c>
      <c r="N263" s="49">
        <v>2</v>
      </c>
      <c r="O263" s="32">
        <f t="shared" si="484"/>
        <v>70.289999999999992</v>
      </c>
      <c r="P263" s="32">
        <v>21.3</v>
      </c>
      <c r="Q263" s="32">
        <f t="shared" si="485"/>
        <v>66</v>
      </c>
      <c r="R263" s="32">
        <v>20</v>
      </c>
      <c r="S263" s="32">
        <f t="shared" si="486"/>
        <v>70.289999999999992</v>
      </c>
      <c r="T263" s="33">
        <f t="shared" si="487"/>
        <v>21.3</v>
      </c>
      <c r="U263" s="32">
        <f t="shared" si="488"/>
        <v>68.144999999999996</v>
      </c>
      <c r="V263" s="32">
        <f t="shared" si="489"/>
        <v>20.65</v>
      </c>
      <c r="W263" s="52">
        <v>24.557539999999999</v>
      </c>
      <c r="X263" s="52">
        <v>112.10553</v>
      </c>
      <c r="Y263" s="34">
        <f t="shared" si="490"/>
        <v>75.2</v>
      </c>
      <c r="Z263" s="34">
        <v>24</v>
      </c>
      <c r="AA263" s="49">
        <v>10</v>
      </c>
      <c r="AB263" s="49">
        <v>180</v>
      </c>
      <c r="AC263" s="25" t="s">
        <v>153</v>
      </c>
      <c r="AD263" s="25">
        <v>1</v>
      </c>
    </row>
    <row r="264" spans="1:36">
      <c r="A264" s="25" t="s">
        <v>220</v>
      </c>
      <c r="B264" s="26" t="s">
        <v>141</v>
      </c>
      <c r="C264" s="27">
        <v>41193</v>
      </c>
      <c r="D264" s="25">
        <v>2012</v>
      </c>
      <c r="E264" s="28">
        <v>0.44097222222222227</v>
      </c>
      <c r="F264" s="28">
        <v>0.44930555555555557</v>
      </c>
      <c r="G264" s="28">
        <f>F264-E264</f>
        <v>8.3333333333333037E-3</v>
      </c>
      <c r="H264" s="29">
        <v>2</v>
      </c>
      <c r="I264" s="30">
        <v>1</v>
      </c>
      <c r="J264" s="30">
        <v>1</v>
      </c>
      <c r="K264" s="30">
        <v>1</v>
      </c>
      <c r="L264" s="31" t="s">
        <v>226</v>
      </c>
      <c r="M264" s="31" t="s">
        <v>227</v>
      </c>
      <c r="N264" s="25">
        <v>2</v>
      </c>
      <c r="O264" s="32">
        <f>(P264*3.3)</f>
        <v>22.439999999999998</v>
      </c>
      <c r="P264" s="32">
        <v>6.8</v>
      </c>
      <c r="Q264" s="32">
        <f>(R264*3.3)</f>
        <v>27.39</v>
      </c>
      <c r="R264" s="32">
        <v>8.3000000000000007</v>
      </c>
      <c r="S264" s="32">
        <f>MAX(O264,Q264,)</f>
        <v>27.39</v>
      </c>
      <c r="T264" s="33">
        <f>MAX(P264,R264)</f>
        <v>8.3000000000000007</v>
      </c>
      <c r="U264" s="32">
        <f>AVERAGE(O264,Q264)</f>
        <v>24.914999999999999</v>
      </c>
      <c r="V264" s="32">
        <f>AVERAGE(P264,R264)</f>
        <v>7.5500000000000007</v>
      </c>
      <c r="W264" s="30">
        <v>24.558</v>
      </c>
      <c r="X264" s="30">
        <v>112.10324</v>
      </c>
      <c r="Y264" s="34">
        <f>(Z264*1.8)+32</f>
        <v>77</v>
      </c>
      <c r="Z264" s="34">
        <v>25</v>
      </c>
      <c r="AA264" s="25">
        <v>10</v>
      </c>
      <c r="AB264" s="25">
        <v>150</v>
      </c>
      <c r="AC264" s="25" t="s">
        <v>125</v>
      </c>
      <c r="AD264" s="25">
        <v>8</v>
      </c>
    </row>
    <row r="265" spans="1:36" ht="13.5" customHeight="1">
      <c r="A265" s="25" t="s">
        <v>220</v>
      </c>
      <c r="B265" s="26" t="s">
        <v>141</v>
      </c>
      <c r="C265" s="27">
        <v>41193</v>
      </c>
      <c r="D265" s="25">
        <v>2012</v>
      </c>
      <c r="E265" s="28">
        <v>0.44097222222222227</v>
      </c>
      <c r="F265" s="28">
        <v>0.44930555555555557</v>
      </c>
      <c r="G265" s="28">
        <f t="shared" ref="G265:G267" si="491">F265-E265</f>
        <v>8.3333333333333037E-3</v>
      </c>
      <c r="H265" s="29">
        <v>2</v>
      </c>
      <c r="I265" s="30">
        <v>1</v>
      </c>
      <c r="J265" s="30">
        <v>1</v>
      </c>
      <c r="K265" s="30">
        <v>1</v>
      </c>
      <c r="L265" s="31" t="s">
        <v>226</v>
      </c>
      <c r="M265" s="31" t="s">
        <v>227</v>
      </c>
      <c r="N265" s="25">
        <v>2</v>
      </c>
      <c r="O265" s="32">
        <f t="shared" ref="O265:O267" si="492">(P265*3.3)</f>
        <v>22.439999999999998</v>
      </c>
      <c r="P265" s="32">
        <v>6.8</v>
      </c>
      <c r="Q265" s="32">
        <f t="shared" ref="Q265:Q267" si="493">(R265*3.3)</f>
        <v>27.39</v>
      </c>
      <c r="R265" s="32">
        <v>8.3000000000000007</v>
      </c>
      <c r="S265" s="32">
        <f t="shared" ref="S265:S267" si="494">MAX(O265,Q265,)</f>
        <v>27.39</v>
      </c>
      <c r="T265" s="33">
        <f t="shared" ref="T265:T267" si="495">MAX(P265,R265)</f>
        <v>8.3000000000000007</v>
      </c>
      <c r="U265" s="32">
        <f t="shared" ref="U265:U267" si="496">AVERAGE(O265,Q265)</f>
        <v>24.914999999999999</v>
      </c>
      <c r="V265" s="32">
        <f t="shared" ref="V265:V267" si="497">AVERAGE(P265,R265)</f>
        <v>7.5500000000000007</v>
      </c>
      <c r="W265" s="30">
        <v>24.558</v>
      </c>
      <c r="X265" s="30">
        <v>112.10324</v>
      </c>
      <c r="Y265" s="34">
        <f t="shared" ref="Y265:Y267" si="498">(Z265*1.8)+32</f>
        <v>77</v>
      </c>
      <c r="Z265" s="34">
        <v>25</v>
      </c>
      <c r="AA265" s="25">
        <v>10</v>
      </c>
      <c r="AB265" s="25">
        <v>150</v>
      </c>
      <c r="AC265" s="25" t="s">
        <v>96</v>
      </c>
      <c r="AD265" s="25">
        <v>36</v>
      </c>
    </row>
    <row r="266" spans="1:36">
      <c r="A266" s="25" t="s">
        <v>220</v>
      </c>
      <c r="B266" s="26" t="s">
        <v>141</v>
      </c>
      <c r="C266" s="27">
        <v>41193</v>
      </c>
      <c r="D266" s="25">
        <v>2012</v>
      </c>
      <c r="E266" s="28">
        <v>0.44097222222222227</v>
      </c>
      <c r="F266" s="28">
        <v>0.44930555555555557</v>
      </c>
      <c r="G266" s="28">
        <f t="shared" si="491"/>
        <v>8.3333333333333037E-3</v>
      </c>
      <c r="H266" s="29">
        <v>2</v>
      </c>
      <c r="I266" s="30">
        <v>1</v>
      </c>
      <c r="J266" s="30">
        <v>1</v>
      </c>
      <c r="K266" s="30">
        <v>1</v>
      </c>
      <c r="L266" s="31" t="s">
        <v>226</v>
      </c>
      <c r="M266" s="31" t="s">
        <v>227</v>
      </c>
      <c r="N266" s="25">
        <v>2</v>
      </c>
      <c r="O266" s="32">
        <f t="shared" si="492"/>
        <v>22.439999999999998</v>
      </c>
      <c r="P266" s="32">
        <v>6.8</v>
      </c>
      <c r="Q266" s="32">
        <f t="shared" si="493"/>
        <v>27.39</v>
      </c>
      <c r="R266" s="32">
        <v>8.3000000000000007</v>
      </c>
      <c r="S266" s="32">
        <f t="shared" si="494"/>
        <v>27.39</v>
      </c>
      <c r="T266" s="33">
        <f t="shared" si="495"/>
        <v>8.3000000000000007</v>
      </c>
      <c r="U266" s="32">
        <f t="shared" si="496"/>
        <v>24.914999999999999</v>
      </c>
      <c r="V266" s="32">
        <f t="shared" si="497"/>
        <v>7.5500000000000007</v>
      </c>
      <c r="W266" s="30">
        <v>24.558</v>
      </c>
      <c r="X266" s="30">
        <v>112.10324</v>
      </c>
      <c r="Y266" s="34">
        <f t="shared" si="498"/>
        <v>77</v>
      </c>
      <c r="Z266" s="34">
        <v>25</v>
      </c>
      <c r="AA266" s="25">
        <v>10</v>
      </c>
      <c r="AB266" s="25">
        <v>150</v>
      </c>
      <c r="AC266" s="25" t="s">
        <v>152</v>
      </c>
      <c r="AD266" s="25">
        <v>2</v>
      </c>
    </row>
    <row r="267" spans="1:36">
      <c r="A267" s="25" t="s">
        <v>221</v>
      </c>
      <c r="B267" s="26" t="s">
        <v>107</v>
      </c>
      <c r="C267" s="27">
        <v>41193</v>
      </c>
      <c r="D267" s="25">
        <v>2012</v>
      </c>
      <c r="E267" s="28">
        <v>0.43124999999999997</v>
      </c>
      <c r="F267" s="28">
        <v>0.43611111111111112</v>
      </c>
      <c r="G267" s="28">
        <f t="shared" si="491"/>
        <v>4.8611111111111494E-3</v>
      </c>
      <c r="H267" s="29">
        <v>2</v>
      </c>
      <c r="I267" s="30">
        <v>1</v>
      </c>
      <c r="J267" s="30">
        <v>2</v>
      </c>
      <c r="K267" s="30">
        <v>2</v>
      </c>
      <c r="L267" s="31" t="s">
        <v>226</v>
      </c>
      <c r="M267" s="31" t="s">
        <v>227</v>
      </c>
      <c r="N267" s="25">
        <v>2</v>
      </c>
      <c r="O267" s="32">
        <f t="shared" si="492"/>
        <v>22.439999999999998</v>
      </c>
      <c r="P267" s="32">
        <v>6.8</v>
      </c>
      <c r="Q267" s="32">
        <f t="shared" si="493"/>
        <v>27.39</v>
      </c>
      <c r="R267" s="32">
        <v>8.3000000000000007</v>
      </c>
      <c r="S267" s="32">
        <f t="shared" si="494"/>
        <v>27.39</v>
      </c>
      <c r="T267" s="33">
        <f t="shared" si="495"/>
        <v>8.3000000000000007</v>
      </c>
      <c r="U267" s="32">
        <f t="shared" si="496"/>
        <v>24.914999999999999</v>
      </c>
      <c r="V267" s="32">
        <f t="shared" si="497"/>
        <v>7.5500000000000007</v>
      </c>
      <c r="W267" s="30">
        <v>24.558</v>
      </c>
      <c r="X267" s="30">
        <v>112.10324</v>
      </c>
      <c r="Y267" s="34">
        <f t="shared" si="498"/>
        <v>77</v>
      </c>
      <c r="Z267" s="34">
        <v>25</v>
      </c>
      <c r="AA267" s="25">
        <v>10</v>
      </c>
      <c r="AB267" s="25">
        <v>150</v>
      </c>
      <c r="AC267" s="25" t="s">
        <v>29</v>
      </c>
      <c r="AD267" s="25">
        <v>5</v>
      </c>
    </row>
    <row r="268" spans="1:36">
      <c r="A268" s="25" t="s">
        <v>221</v>
      </c>
      <c r="B268" s="26" t="s">
        <v>107</v>
      </c>
      <c r="C268" s="27">
        <v>41193</v>
      </c>
      <c r="D268" s="25">
        <v>2012</v>
      </c>
      <c r="E268" s="28">
        <v>0.43124999999999997</v>
      </c>
      <c r="F268" s="28">
        <v>0.43611111111111112</v>
      </c>
      <c r="G268" s="28">
        <f t="shared" ref="G268:G271" si="499">F268-E268</f>
        <v>4.8611111111111494E-3</v>
      </c>
      <c r="H268" s="29">
        <v>2</v>
      </c>
      <c r="I268" s="30">
        <v>1</v>
      </c>
      <c r="J268" s="30">
        <v>2</v>
      </c>
      <c r="K268" s="30">
        <v>2</v>
      </c>
      <c r="L268" s="31" t="s">
        <v>226</v>
      </c>
      <c r="M268" s="31" t="s">
        <v>227</v>
      </c>
      <c r="N268" s="25">
        <v>2</v>
      </c>
      <c r="O268" s="32">
        <f t="shared" ref="O268:O271" si="500">(P268*3.3)</f>
        <v>22.439999999999998</v>
      </c>
      <c r="P268" s="32">
        <v>6.8</v>
      </c>
      <c r="Q268" s="32">
        <f t="shared" ref="Q268:Q271" si="501">(R268*3.3)</f>
        <v>27.39</v>
      </c>
      <c r="R268" s="32">
        <v>8.3000000000000007</v>
      </c>
      <c r="S268" s="32">
        <f t="shared" ref="S268:S271" si="502">MAX(O268,Q268,)</f>
        <v>27.39</v>
      </c>
      <c r="T268" s="33">
        <f t="shared" ref="T268:T271" si="503">MAX(P268,R268)</f>
        <v>8.3000000000000007</v>
      </c>
      <c r="U268" s="32">
        <f t="shared" ref="U268:U271" si="504">AVERAGE(O268,Q268)</f>
        <v>24.914999999999999</v>
      </c>
      <c r="V268" s="32">
        <f t="shared" ref="V268:V271" si="505">AVERAGE(P268,R268)</f>
        <v>7.5500000000000007</v>
      </c>
      <c r="W268" s="30">
        <v>24.558</v>
      </c>
      <c r="X268" s="30">
        <v>112.10324</v>
      </c>
      <c r="Y268" s="34">
        <f t="shared" ref="Y268:Y271" si="506">(Z268*1.8)+32</f>
        <v>77</v>
      </c>
      <c r="Z268" s="34">
        <v>25</v>
      </c>
      <c r="AA268" s="25">
        <v>10</v>
      </c>
      <c r="AB268" s="25">
        <v>150</v>
      </c>
      <c r="AC268" s="25" t="s">
        <v>125</v>
      </c>
      <c r="AD268" s="25">
        <v>2</v>
      </c>
    </row>
    <row r="269" spans="1:36">
      <c r="A269" s="25" t="s">
        <v>221</v>
      </c>
      <c r="B269" s="26" t="s">
        <v>107</v>
      </c>
      <c r="C269" s="27">
        <v>41193</v>
      </c>
      <c r="D269" s="25">
        <v>2012</v>
      </c>
      <c r="E269" s="28">
        <v>0.43124999999999997</v>
      </c>
      <c r="F269" s="28">
        <v>0.43611111111111112</v>
      </c>
      <c r="G269" s="28">
        <f t="shared" si="499"/>
        <v>4.8611111111111494E-3</v>
      </c>
      <c r="H269" s="29">
        <v>2</v>
      </c>
      <c r="I269" s="30">
        <v>1</v>
      </c>
      <c r="J269" s="30">
        <v>2</v>
      </c>
      <c r="K269" s="30">
        <v>2</v>
      </c>
      <c r="L269" s="31" t="s">
        <v>226</v>
      </c>
      <c r="M269" s="31" t="s">
        <v>227</v>
      </c>
      <c r="N269" s="25">
        <v>2</v>
      </c>
      <c r="O269" s="32">
        <f t="shared" si="500"/>
        <v>22.439999999999998</v>
      </c>
      <c r="P269" s="32">
        <v>6.8</v>
      </c>
      <c r="Q269" s="32">
        <f t="shared" si="501"/>
        <v>27.39</v>
      </c>
      <c r="R269" s="32">
        <v>8.3000000000000007</v>
      </c>
      <c r="S269" s="32">
        <f t="shared" si="502"/>
        <v>27.39</v>
      </c>
      <c r="T269" s="33">
        <f t="shared" si="503"/>
        <v>8.3000000000000007</v>
      </c>
      <c r="U269" s="32">
        <f t="shared" si="504"/>
        <v>24.914999999999999</v>
      </c>
      <c r="V269" s="32">
        <f t="shared" si="505"/>
        <v>7.5500000000000007</v>
      </c>
      <c r="W269" s="30">
        <v>24.558</v>
      </c>
      <c r="X269" s="30">
        <v>112.10324</v>
      </c>
      <c r="Y269" s="34">
        <f t="shared" si="506"/>
        <v>77</v>
      </c>
      <c r="Z269" s="34">
        <v>25</v>
      </c>
      <c r="AA269" s="25">
        <v>10</v>
      </c>
      <c r="AB269" s="25">
        <v>150</v>
      </c>
      <c r="AC269" s="25" t="s">
        <v>96</v>
      </c>
      <c r="AD269" s="25">
        <v>30</v>
      </c>
    </row>
    <row r="270" spans="1:36">
      <c r="A270" s="25" t="s">
        <v>221</v>
      </c>
      <c r="B270" s="26" t="s">
        <v>107</v>
      </c>
      <c r="C270" s="27">
        <v>41193</v>
      </c>
      <c r="D270" s="25">
        <v>2012</v>
      </c>
      <c r="E270" s="28">
        <v>0.43124999999999997</v>
      </c>
      <c r="F270" s="28">
        <v>0.43611111111111112</v>
      </c>
      <c r="G270" s="28">
        <f t="shared" si="499"/>
        <v>4.8611111111111494E-3</v>
      </c>
      <c r="H270" s="29">
        <v>2</v>
      </c>
      <c r="I270" s="30">
        <v>1</v>
      </c>
      <c r="J270" s="30">
        <v>2</v>
      </c>
      <c r="K270" s="30">
        <v>2</v>
      </c>
      <c r="L270" s="31" t="s">
        <v>226</v>
      </c>
      <c r="M270" s="31" t="s">
        <v>227</v>
      </c>
      <c r="N270" s="25">
        <v>2</v>
      </c>
      <c r="O270" s="32">
        <f t="shared" si="500"/>
        <v>22.439999999999998</v>
      </c>
      <c r="P270" s="32">
        <v>6.8</v>
      </c>
      <c r="Q270" s="32">
        <f t="shared" si="501"/>
        <v>27.39</v>
      </c>
      <c r="R270" s="32">
        <v>8.3000000000000007</v>
      </c>
      <c r="S270" s="32">
        <f t="shared" si="502"/>
        <v>27.39</v>
      </c>
      <c r="T270" s="33">
        <f t="shared" si="503"/>
        <v>8.3000000000000007</v>
      </c>
      <c r="U270" s="32">
        <f t="shared" si="504"/>
        <v>24.914999999999999</v>
      </c>
      <c r="V270" s="32">
        <f t="shared" si="505"/>
        <v>7.5500000000000007</v>
      </c>
      <c r="W270" s="30">
        <v>24.558</v>
      </c>
      <c r="X270" s="30">
        <v>112.10324</v>
      </c>
      <c r="Y270" s="34">
        <f t="shared" si="506"/>
        <v>77</v>
      </c>
      <c r="Z270" s="34">
        <v>25</v>
      </c>
      <c r="AA270" s="25">
        <v>10</v>
      </c>
      <c r="AB270" s="25">
        <v>150</v>
      </c>
      <c r="AC270" s="25" t="s">
        <v>146</v>
      </c>
      <c r="AD270" s="25">
        <v>3</v>
      </c>
    </row>
    <row r="271" spans="1:36">
      <c r="A271" s="25" t="s">
        <v>222</v>
      </c>
      <c r="B271" s="26" t="s">
        <v>100</v>
      </c>
      <c r="C271" s="27">
        <v>41193</v>
      </c>
      <c r="D271" s="25">
        <v>2012</v>
      </c>
      <c r="E271" s="28">
        <v>0.44444444444444442</v>
      </c>
      <c r="F271" s="28">
        <v>0.44930555555555557</v>
      </c>
      <c r="G271" s="28">
        <f t="shared" si="499"/>
        <v>4.8611111111111494E-3</v>
      </c>
      <c r="H271" s="29">
        <v>2</v>
      </c>
      <c r="I271" s="30">
        <v>1</v>
      </c>
      <c r="J271" s="30">
        <v>3</v>
      </c>
      <c r="K271" s="30">
        <v>3</v>
      </c>
      <c r="L271" s="31" t="s">
        <v>226</v>
      </c>
      <c r="M271" s="31" t="s">
        <v>227</v>
      </c>
      <c r="N271" s="25">
        <v>2</v>
      </c>
      <c r="O271" s="32">
        <f t="shared" si="500"/>
        <v>30.029999999999998</v>
      </c>
      <c r="P271" s="32">
        <v>9.1</v>
      </c>
      <c r="Q271" s="32">
        <f t="shared" si="501"/>
        <v>37.29</v>
      </c>
      <c r="R271" s="32">
        <v>11.3</v>
      </c>
      <c r="S271" s="32">
        <f t="shared" si="502"/>
        <v>37.29</v>
      </c>
      <c r="T271" s="33">
        <f t="shared" si="503"/>
        <v>11.3</v>
      </c>
      <c r="U271" s="32">
        <f t="shared" si="504"/>
        <v>33.659999999999997</v>
      </c>
      <c r="V271" s="32">
        <f t="shared" si="505"/>
        <v>10.199999999999999</v>
      </c>
      <c r="W271" s="30">
        <v>24.558</v>
      </c>
      <c r="X271" s="30">
        <v>112.10324</v>
      </c>
      <c r="Y271" s="34">
        <f t="shared" si="506"/>
        <v>77</v>
      </c>
      <c r="Z271" s="34">
        <v>25</v>
      </c>
      <c r="AA271" s="25">
        <v>10</v>
      </c>
      <c r="AB271" s="25">
        <v>180</v>
      </c>
      <c r="AC271" s="25" t="s">
        <v>29</v>
      </c>
      <c r="AD271" s="25">
        <v>1</v>
      </c>
      <c r="AH271" s="44" t="s">
        <v>196</v>
      </c>
      <c r="AI271" s="25">
        <v>16</v>
      </c>
      <c r="AJ271" s="47">
        <v>10</v>
      </c>
    </row>
    <row r="272" spans="1:36">
      <c r="A272" s="25" t="s">
        <v>222</v>
      </c>
      <c r="B272" s="26" t="s">
        <v>100</v>
      </c>
      <c r="C272" s="27">
        <v>41193</v>
      </c>
      <c r="D272" s="25">
        <v>2012</v>
      </c>
      <c r="E272" s="28">
        <v>0.44444444444444442</v>
      </c>
      <c r="F272" s="28">
        <v>0.44930555555555557</v>
      </c>
      <c r="G272" s="28">
        <f>F272-E272</f>
        <v>4.8611111111111494E-3</v>
      </c>
      <c r="H272" s="29">
        <v>2</v>
      </c>
      <c r="I272" s="30">
        <v>1</v>
      </c>
      <c r="J272" s="30">
        <v>3</v>
      </c>
      <c r="K272" s="30">
        <v>3</v>
      </c>
      <c r="L272" s="31" t="s">
        <v>226</v>
      </c>
      <c r="M272" s="31" t="s">
        <v>227</v>
      </c>
      <c r="N272" s="25">
        <v>2</v>
      </c>
      <c r="O272" s="32">
        <f>(P272*3.3)</f>
        <v>30.029999999999998</v>
      </c>
      <c r="P272" s="32">
        <v>9.1</v>
      </c>
      <c r="Q272" s="32">
        <f>(R272*3.3)</f>
        <v>37.29</v>
      </c>
      <c r="R272" s="32">
        <v>11.3</v>
      </c>
      <c r="S272" s="32">
        <f>MAX(O272,Q272,)</f>
        <v>37.29</v>
      </c>
      <c r="T272" s="33">
        <f>MAX(P272,R272)</f>
        <v>11.3</v>
      </c>
      <c r="U272" s="32">
        <f t="shared" ref="U272:V276" si="507">AVERAGE(O272,Q272)</f>
        <v>33.659999999999997</v>
      </c>
      <c r="V272" s="32">
        <f t="shared" si="507"/>
        <v>10.199999999999999</v>
      </c>
      <c r="W272" s="30">
        <v>24.558</v>
      </c>
      <c r="X272" s="30">
        <v>112.10324</v>
      </c>
      <c r="Y272" s="34">
        <f>(Z272*1.8)+32</f>
        <v>77</v>
      </c>
      <c r="Z272" s="34">
        <v>25</v>
      </c>
      <c r="AA272" s="25">
        <v>10</v>
      </c>
      <c r="AB272" s="25">
        <v>180</v>
      </c>
      <c r="AC272" s="25" t="s">
        <v>124</v>
      </c>
      <c r="AD272" s="25">
        <v>1</v>
      </c>
      <c r="AH272" s="44" t="s">
        <v>196</v>
      </c>
      <c r="AI272" s="25">
        <v>16</v>
      </c>
      <c r="AJ272" s="47">
        <v>12</v>
      </c>
    </row>
    <row r="273" spans="1:36">
      <c r="A273" s="25" t="s">
        <v>222</v>
      </c>
      <c r="B273" s="26" t="s">
        <v>100</v>
      </c>
      <c r="C273" s="27">
        <v>41193</v>
      </c>
      <c r="D273" s="25">
        <v>2012</v>
      </c>
      <c r="E273" s="28">
        <v>0.44444444444444442</v>
      </c>
      <c r="F273" s="28">
        <v>0.44930555555555557</v>
      </c>
      <c r="G273" s="28">
        <f>F273-E273</f>
        <v>4.8611111111111494E-3</v>
      </c>
      <c r="H273" s="29">
        <v>2</v>
      </c>
      <c r="I273" s="30">
        <v>1</v>
      </c>
      <c r="J273" s="30">
        <v>3</v>
      </c>
      <c r="K273" s="30">
        <v>3</v>
      </c>
      <c r="L273" s="31" t="s">
        <v>226</v>
      </c>
      <c r="M273" s="31" t="s">
        <v>227</v>
      </c>
      <c r="N273" s="25">
        <v>2</v>
      </c>
      <c r="O273" s="32">
        <f>(P273*3.3)</f>
        <v>30.029999999999998</v>
      </c>
      <c r="P273" s="32">
        <v>9.1</v>
      </c>
      <c r="Q273" s="32">
        <f>(R273*3.3)</f>
        <v>37.29</v>
      </c>
      <c r="R273" s="32">
        <v>11.3</v>
      </c>
      <c r="S273" s="32">
        <f>MAX(O273,Q273,)</f>
        <v>37.29</v>
      </c>
      <c r="T273" s="33">
        <f>MAX(P273,R273)</f>
        <v>11.3</v>
      </c>
      <c r="U273" s="32">
        <f t="shared" si="507"/>
        <v>33.659999999999997</v>
      </c>
      <c r="V273" s="32">
        <f t="shared" si="507"/>
        <v>10.199999999999999</v>
      </c>
      <c r="W273" s="30">
        <v>24.558</v>
      </c>
      <c r="X273" s="30">
        <v>112.10324</v>
      </c>
      <c r="Y273" s="34">
        <f>(Z273*1.8)+32</f>
        <v>77</v>
      </c>
      <c r="Z273" s="34">
        <v>25</v>
      </c>
      <c r="AA273" s="25">
        <v>10</v>
      </c>
      <c r="AB273" s="25">
        <v>180</v>
      </c>
      <c r="AC273" s="25" t="s">
        <v>125</v>
      </c>
      <c r="AD273" s="25">
        <v>1</v>
      </c>
      <c r="AH273" s="44" t="s">
        <v>196</v>
      </c>
      <c r="AI273" s="25">
        <v>10</v>
      </c>
      <c r="AJ273" s="47">
        <v>11</v>
      </c>
    </row>
    <row r="274" spans="1:36">
      <c r="A274" s="25" t="s">
        <v>222</v>
      </c>
      <c r="B274" s="26" t="s">
        <v>100</v>
      </c>
      <c r="C274" s="27">
        <v>41193</v>
      </c>
      <c r="D274" s="25">
        <v>2012</v>
      </c>
      <c r="E274" s="28">
        <v>0.44444444444444442</v>
      </c>
      <c r="F274" s="28">
        <v>0.44930555555555557</v>
      </c>
      <c r="G274" s="28">
        <f>F274-E274</f>
        <v>4.8611111111111494E-3</v>
      </c>
      <c r="H274" s="29">
        <v>2</v>
      </c>
      <c r="I274" s="30">
        <v>1</v>
      </c>
      <c r="J274" s="30">
        <v>3</v>
      </c>
      <c r="K274" s="30">
        <v>3</v>
      </c>
      <c r="L274" s="31" t="s">
        <v>226</v>
      </c>
      <c r="M274" s="31" t="s">
        <v>227</v>
      </c>
      <c r="N274" s="25">
        <v>2</v>
      </c>
      <c r="O274" s="32">
        <f>(P274*3.3)</f>
        <v>30.029999999999998</v>
      </c>
      <c r="P274" s="32">
        <v>9.1</v>
      </c>
      <c r="Q274" s="32">
        <f>(R274*3.3)</f>
        <v>37.29</v>
      </c>
      <c r="R274" s="32">
        <v>11.3</v>
      </c>
      <c r="S274" s="32">
        <f>MAX(O274,Q274,)</f>
        <v>37.29</v>
      </c>
      <c r="T274" s="33">
        <f>MAX(P274,R274)</f>
        <v>11.3</v>
      </c>
      <c r="U274" s="32">
        <f t="shared" si="507"/>
        <v>33.659999999999997</v>
      </c>
      <c r="V274" s="32">
        <f t="shared" si="507"/>
        <v>10.199999999999999</v>
      </c>
      <c r="W274" s="30">
        <v>24.558</v>
      </c>
      <c r="X274" s="30">
        <v>112.10324</v>
      </c>
      <c r="Y274" s="34">
        <f>(Z274*1.8)+32</f>
        <v>77</v>
      </c>
      <c r="Z274" s="34">
        <v>25</v>
      </c>
      <c r="AA274" s="25">
        <v>10</v>
      </c>
      <c r="AB274" s="25">
        <v>180</v>
      </c>
      <c r="AC274" s="25" t="s">
        <v>96</v>
      </c>
      <c r="AD274" s="25">
        <v>2</v>
      </c>
    </row>
    <row r="275" spans="1:36">
      <c r="A275" s="25" t="s">
        <v>222</v>
      </c>
      <c r="B275" s="26" t="s">
        <v>100</v>
      </c>
      <c r="C275" s="27">
        <v>41193</v>
      </c>
      <c r="D275" s="25">
        <v>2012</v>
      </c>
      <c r="E275" s="28">
        <v>0.44444444444444442</v>
      </c>
      <c r="F275" s="28">
        <v>0.44930555555555557</v>
      </c>
      <c r="G275" s="28">
        <f>F275-E275</f>
        <v>4.8611111111111494E-3</v>
      </c>
      <c r="H275" s="29">
        <v>2</v>
      </c>
      <c r="I275" s="30">
        <v>1</v>
      </c>
      <c r="J275" s="30">
        <v>3</v>
      </c>
      <c r="K275" s="30">
        <v>3</v>
      </c>
      <c r="L275" s="31" t="s">
        <v>226</v>
      </c>
      <c r="M275" s="31" t="s">
        <v>227</v>
      </c>
      <c r="N275" s="25">
        <v>2</v>
      </c>
      <c r="O275" s="32">
        <f>(P275*3.3)</f>
        <v>30.029999999999998</v>
      </c>
      <c r="P275" s="32">
        <v>9.1</v>
      </c>
      <c r="Q275" s="32">
        <f>(R275*3.3)</f>
        <v>37.29</v>
      </c>
      <c r="R275" s="32">
        <v>11.3</v>
      </c>
      <c r="S275" s="32">
        <f>MAX(O275,Q275,)</f>
        <v>37.29</v>
      </c>
      <c r="T275" s="33">
        <f>MAX(P275,R275)</f>
        <v>11.3</v>
      </c>
      <c r="U275" s="32">
        <f t="shared" si="507"/>
        <v>33.659999999999997</v>
      </c>
      <c r="V275" s="32">
        <f t="shared" si="507"/>
        <v>10.199999999999999</v>
      </c>
      <c r="W275" s="30">
        <v>24.558</v>
      </c>
      <c r="X275" s="30">
        <v>112.10324</v>
      </c>
      <c r="Y275" s="34">
        <f>(Z275*1.8)+32</f>
        <v>77</v>
      </c>
      <c r="Z275" s="34">
        <v>25</v>
      </c>
      <c r="AA275" s="25">
        <v>10</v>
      </c>
      <c r="AB275" s="25">
        <v>180</v>
      </c>
      <c r="AC275" s="25" t="s">
        <v>153</v>
      </c>
      <c r="AD275" s="25">
        <v>1</v>
      </c>
    </row>
    <row r="276" spans="1:36">
      <c r="A276" s="49" t="s">
        <v>230</v>
      </c>
      <c r="B276" s="33" t="s">
        <v>127</v>
      </c>
      <c r="C276" s="54">
        <v>41195</v>
      </c>
      <c r="D276" s="49">
        <v>2012</v>
      </c>
      <c r="E276" s="50">
        <v>0.44375000000000003</v>
      </c>
      <c r="F276" s="50">
        <v>0.4458333333333333</v>
      </c>
      <c r="G276" s="50">
        <f>F276-E276</f>
        <v>2.0833333333332704E-3</v>
      </c>
      <c r="H276" s="51">
        <v>2</v>
      </c>
      <c r="I276" s="52">
        <v>2</v>
      </c>
      <c r="J276" s="52">
        <v>4</v>
      </c>
      <c r="K276" s="52">
        <v>4</v>
      </c>
      <c r="L276" s="53" t="s">
        <v>226</v>
      </c>
      <c r="M276" s="53" t="s">
        <v>227</v>
      </c>
      <c r="N276" s="49">
        <v>2</v>
      </c>
      <c r="O276" s="32">
        <f>(P276*3.3)</f>
        <v>36.959999999999994</v>
      </c>
      <c r="P276" s="32">
        <v>11.2</v>
      </c>
      <c r="Q276" s="32">
        <f>(R276*3.3)</f>
        <v>33</v>
      </c>
      <c r="R276" s="32">
        <v>10</v>
      </c>
      <c r="S276" s="32">
        <f>MAX(O276,Q276,)</f>
        <v>36.959999999999994</v>
      </c>
      <c r="T276" s="33">
        <f>MAX(P276,R276)</f>
        <v>11.2</v>
      </c>
      <c r="U276" s="32">
        <f t="shared" si="507"/>
        <v>34.979999999999997</v>
      </c>
      <c r="V276" s="32">
        <f t="shared" si="507"/>
        <v>10.6</v>
      </c>
      <c r="W276" s="52">
        <v>24.557569999999998</v>
      </c>
      <c r="X276" s="52">
        <v>112.10316</v>
      </c>
      <c r="Y276" s="34">
        <f>(Z276*1.8)+32</f>
        <v>73.400000000000006</v>
      </c>
      <c r="Z276" s="34">
        <v>23</v>
      </c>
      <c r="AA276" s="49">
        <v>5</v>
      </c>
      <c r="AB276" s="49">
        <v>180</v>
      </c>
      <c r="AC276" s="25" t="s">
        <v>96</v>
      </c>
      <c r="AD276" s="25">
        <v>33</v>
      </c>
    </row>
    <row r="277" spans="1:36">
      <c r="A277" s="49" t="s">
        <v>230</v>
      </c>
      <c r="B277" s="33" t="s">
        <v>127</v>
      </c>
      <c r="C277" s="54">
        <v>41195</v>
      </c>
      <c r="D277" s="49">
        <v>2012</v>
      </c>
      <c r="E277" s="50">
        <v>0.44375000000000003</v>
      </c>
      <c r="F277" s="50">
        <v>0.4458333333333333</v>
      </c>
      <c r="G277" s="50">
        <f t="shared" ref="G277:G280" si="508">F277-E277</f>
        <v>2.0833333333332704E-3</v>
      </c>
      <c r="H277" s="51">
        <v>2</v>
      </c>
      <c r="I277" s="52">
        <v>2</v>
      </c>
      <c r="J277" s="52">
        <v>4</v>
      </c>
      <c r="K277" s="52">
        <v>4</v>
      </c>
      <c r="L277" s="53" t="s">
        <v>226</v>
      </c>
      <c r="M277" s="53" t="s">
        <v>227</v>
      </c>
      <c r="N277" s="49">
        <v>2</v>
      </c>
      <c r="O277" s="32">
        <f t="shared" ref="O277:O285" si="509">(P277*3.3)</f>
        <v>36.959999999999994</v>
      </c>
      <c r="P277" s="32">
        <v>11.2</v>
      </c>
      <c r="Q277" s="32">
        <f t="shared" ref="Q277:Q285" si="510">(R277*3.3)</f>
        <v>33</v>
      </c>
      <c r="R277" s="32">
        <v>10</v>
      </c>
      <c r="S277" s="32">
        <f t="shared" ref="S277:S280" si="511">MAX(O277,Q277,)</f>
        <v>36.959999999999994</v>
      </c>
      <c r="T277" s="33">
        <f t="shared" ref="T277:T280" si="512">MAX(P277,R277)</f>
        <v>11.2</v>
      </c>
      <c r="U277" s="32">
        <f t="shared" ref="U277:U280" si="513">AVERAGE(O277,Q277)</f>
        <v>34.979999999999997</v>
      </c>
      <c r="V277" s="32">
        <f t="shared" ref="V277:V280" si="514">AVERAGE(P277,R277)</f>
        <v>10.6</v>
      </c>
      <c r="W277" s="52">
        <v>24.557569999999998</v>
      </c>
      <c r="X277" s="52">
        <v>112.10316</v>
      </c>
      <c r="Y277" s="34">
        <f t="shared" ref="Y277:Y285" si="515">(Z277*1.8)+32</f>
        <v>73.400000000000006</v>
      </c>
      <c r="Z277" s="34">
        <v>23</v>
      </c>
      <c r="AA277" s="49">
        <v>5</v>
      </c>
      <c r="AB277" s="49">
        <v>180</v>
      </c>
      <c r="AC277" s="25" t="s">
        <v>152</v>
      </c>
      <c r="AD277" s="25">
        <v>3</v>
      </c>
    </row>
    <row r="278" spans="1:36">
      <c r="A278" s="49" t="s">
        <v>230</v>
      </c>
      <c r="B278" s="33" t="s">
        <v>127</v>
      </c>
      <c r="C278" s="54">
        <v>41195</v>
      </c>
      <c r="D278" s="49">
        <v>2012</v>
      </c>
      <c r="E278" s="50">
        <v>0.44375000000000003</v>
      </c>
      <c r="F278" s="50">
        <v>0.4458333333333333</v>
      </c>
      <c r="G278" s="50">
        <f t="shared" si="508"/>
        <v>2.0833333333332704E-3</v>
      </c>
      <c r="H278" s="51">
        <v>2</v>
      </c>
      <c r="I278" s="52">
        <v>2</v>
      </c>
      <c r="J278" s="52">
        <v>4</v>
      </c>
      <c r="K278" s="52">
        <v>4</v>
      </c>
      <c r="L278" s="53" t="s">
        <v>226</v>
      </c>
      <c r="M278" s="53" t="s">
        <v>227</v>
      </c>
      <c r="N278" s="49">
        <v>2</v>
      </c>
      <c r="O278" s="32">
        <f t="shared" si="509"/>
        <v>36.959999999999994</v>
      </c>
      <c r="P278" s="32">
        <v>11.2</v>
      </c>
      <c r="Q278" s="32">
        <f t="shared" si="510"/>
        <v>33</v>
      </c>
      <c r="R278" s="32">
        <v>10</v>
      </c>
      <c r="S278" s="32">
        <f t="shared" si="511"/>
        <v>36.959999999999994</v>
      </c>
      <c r="T278" s="33">
        <f t="shared" si="512"/>
        <v>11.2</v>
      </c>
      <c r="U278" s="32">
        <f t="shared" si="513"/>
        <v>34.979999999999997</v>
      </c>
      <c r="V278" s="32">
        <f t="shared" si="514"/>
        <v>10.6</v>
      </c>
      <c r="W278" s="52">
        <v>24.557569999999998</v>
      </c>
      <c r="X278" s="52">
        <v>112.10316</v>
      </c>
      <c r="Y278" s="34">
        <f t="shared" si="515"/>
        <v>73.400000000000006</v>
      </c>
      <c r="Z278" s="34">
        <v>23</v>
      </c>
      <c r="AA278" s="49">
        <v>5</v>
      </c>
      <c r="AB278" s="49">
        <v>180</v>
      </c>
      <c r="AC278" s="25" t="s">
        <v>146</v>
      </c>
      <c r="AD278" s="25">
        <v>2</v>
      </c>
    </row>
    <row r="279" spans="1:36">
      <c r="A279" s="49" t="s">
        <v>230</v>
      </c>
      <c r="B279" s="33" t="s">
        <v>127</v>
      </c>
      <c r="C279" s="54">
        <v>41195</v>
      </c>
      <c r="D279" s="49">
        <v>2012</v>
      </c>
      <c r="E279" s="50">
        <v>0.44375000000000003</v>
      </c>
      <c r="F279" s="50">
        <v>0.4458333333333333</v>
      </c>
      <c r="G279" s="50">
        <f t="shared" si="508"/>
        <v>2.0833333333332704E-3</v>
      </c>
      <c r="H279" s="51">
        <v>2</v>
      </c>
      <c r="I279" s="52">
        <v>2</v>
      </c>
      <c r="J279" s="52">
        <v>4</v>
      </c>
      <c r="K279" s="52">
        <v>4</v>
      </c>
      <c r="L279" s="53" t="s">
        <v>226</v>
      </c>
      <c r="M279" s="53" t="s">
        <v>227</v>
      </c>
      <c r="N279" s="49">
        <v>2</v>
      </c>
      <c r="O279" s="32">
        <f t="shared" si="509"/>
        <v>36.959999999999994</v>
      </c>
      <c r="P279" s="32">
        <v>11.2</v>
      </c>
      <c r="Q279" s="32">
        <f t="shared" si="510"/>
        <v>33</v>
      </c>
      <c r="R279" s="32">
        <v>10</v>
      </c>
      <c r="S279" s="32">
        <f t="shared" si="511"/>
        <v>36.959999999999994</v>
      </c>
      <c r="T279" s="33">
        <f t="shared" si="512"/>
        <v>11.2</v>
      </c>
      <c r="U279" s="32">
        <f t="shared" si="513"/>
        <v>34.979999999999997</v>
      </c>
      <c r="V279" s="32">
        <f t="shared" si="514"/>
        <v>10.6</v>
      </c>
      <c r="W279" s="52">
        <v>24.557569999999998</v>
      </c>
      <c r="X279" s="52">
        <v>112.10316</v>
      </c>
      <c r="Y279" s="34">
        <f t="shared" si="515"/>
        <v>73.400000000000006</v>
      </c>
      <c r="Z279" s="34">
        <v>23</v>
      </c>
      <c r="AA279" s="49">
        <v>5</v>
      </c>
      <c r="AB279" s="49">
        <v>180</v>
      </c>
      <c r="AC279" s="25" t="s">
        <v>153</v>
      </c>
      <c r="AD279" s="25">
        <v>1</v>
      </c>
    </row>
    <row r="280" spans="1:36">
      <c r="A280" s="25" t="s">
        <v>232</v>
      </c>
      <c r="B280" s="26" t="s">
        <v>103</v>
      </c>
      <c r="C280" s="54">
        <v>41195</v>
      </c>
      <c r="D280" s="49">
        <v>2012</v>
      </c>
      <c r="E280" s="50">
        <v>0.44375000000000003</v>
      </c>
      <c r="F280" s="50">
        <v>0.4458333333333333</v>
      </c>
      <c r="G280" s="50">
        <f t="shared" si="508"/>
        <v>2.0833333333332704E-3</v>
      </c>
      <c r="H280" s="51">
        <v>2</v>
      </c>
      <c r="I280" s="52">
        <v>2</v>
      </c>
      <c r="J280" s="52">
        <v>5</v>
      </c>
      <c r="K280" s="52">
        <v>5</v>
      </c>
      <c r="L280" s="53" t="s">
        <v>226</v>
      </c>
      <c r="M280" s="53" t="s">
        <v>227</v>
      </c>
      <c r="N280" s="49">
        <v>2</v>
      </c>
      <c r="O280" s="32">
        <f t="shared" si="509"/>
        <v>36.299999999999997</v>
      </c>
      <c r="P280" s="32">
        <v>11</v>
      </c>
      <c r="Q280" s="32">
        <f t="shared" si="510"/>
        <v>36.299999999999997</v>
      </c>
      <c r="R280" s="32">
        <v>11</v>
      </c>
      <c r="S280" s="32">
        <f t="shared" si="511"/>
        <v>36.299999999999997</v>
      </c>
      <c r="T280" s="33">
        <f t="shared" si="512"/>
        <v>11</v>
      </c>
      <c r="U280" s="32">
        <f t="shared" si="513"/>
        <v>36.299999999999997</v>
      </c>
      <c r="V280" s="32">
        <f t="shared" si="514"/>
        <v>11</v>
      </c>
      <c r="W280" s="52">
        <v>24.557569999999998</v>
      </c>
      <c r="X280" s="52">
        <v>112.10316</v>
      </c>
      <c r="Y280" s="34">
        <f t="shared" si="515"/>
        <v>73.400000000000006</v>
      </c>
      <c r="Z280" s="34">
        <v>23</v>
      </c>
      <c r="AA280" s="49">
        <v>6</v>
      </c>
      <c r="AB280" s="49">
        <v>0</v>
      </c>
      <c r="AC280" s="25" t="s">
        <v>94</v>
      </c>
      <c r="AD280" s="25">
        <v>1</v>
      </c>
    </row>
    <row r="281" spans="1:36">
      <c r="A281" s="25" t="s">
        <v>232</v>
      </c>
      <c r="B281" s="26" t="s">
        <v>103</v>
      </c>
      <c r="C281" s="54">
        <v>41195</v>
      </c>
      <c r="D281" s="49">
        <v>2012</v>
      </c>
      <c r="E281" s="50">
        <v>0.44375000000000003</v>
      </c>
      <c r="F281" s="50">
        <v>0.4458333333333333</v>
      </c>
      <c r="G281" s="50">
        <f t="shared" ref="G281:G282" si="516">F281-E281</f>
        <v>2.0833333333332704E-3</v>
      </c>
      <c r="H281" s="51">
        <v>2</v>
      </c>
      <c r="I281" s="52">
        <v>2</v>
      </c>
      <c r="J281" s="52">
        <v>5</v>
      </c>
      <c r="K281" s="52">
        <v>5</v>
      </c>
      <c r="L281" s="53" t="s">
        <v>226</v>
      </c>
      <c r="M281" s="53" t="s">
        <v>227</v>
      </c>
      <c r="N281" s="49">
        <v>2</v>
      </c>
      <c r="O281" s="32">
        <f t="shared" si="509"/>
        <v>36.299999999999997</v>
      </c>
      <c r="P281" s="32">
        <v>11</v>
      </c>
      <c r="Q281" s="32">
        <f t="shared" si="510"/>
        <v>36.299999999999997</v>
      </c>
      <c r="R281" s="32">
        <v>11</v>
      </c>
      <c r="S281" s="32">
        <f t="shared" ref="S281:S282" si="517">MAX(O281,Q281,)</f>
        <v>36.299999999999997</v>
      </c>
      <c r="T281" s="33">
        <f t="shared" ref="T281:T282" si="518">MAX(P281,R281)</f>
        <v>11</v>
      </c>
      <c r="U281" s="32">
        <f t="shared" ref="U281:U282" si="519">AVERAGE(O281,Q281)</f>
        <v>36.299999999999997</v>
      </c>
      <c r="V281" s="32">
        <f t="shared" ref="V281:V282" si="520">AVERAGE(P281,R281)</f>
        <v>11</v>
      </c>
      <c r="W281" s="52">
        <v>24.557569999999998</v>
      </c>
      <c r="X281" s="52">
        <v>112.10316</v>
      </c>
      <c r="Y281" s="34">
        <f t="shared" si="515"/>
        <v>73.400000000000006</v>
      </c>
      <c r="Z281" s="34">
        <v>23</v>
      </c>
      <c r="AA281" s="49">
        <v>6</v>
      </c>
      <c r="AB281" s="49">
        <v>0</v>
      </c>
      <c r="AC281" s="25" t="s">
        <v>96</v>
      </c>
      <c r="AD281" s="25">
        <v>3</v>
      </c>
    </row>
    <row r="282" spans="1:36">
      <c r="A282" s="25" t="s">
        <v>233</v>
      </c>
      <c r="B282" s="26" t="s">
        <v>105</v>
      </c>
      <c r="C282" s="54">
        <v>41195</v>
      </c>
      <c r="D282" s="49">
        <v>2012</v>
      </c>
      <c r="E282" s="50">
        <v>0.42638888888888887</v>
      </c>
      <c r="F282" s="50">
        <v>0.42986111111111108</v>
      </c>
      <c r="G282" s="50">
        <f t="shared" si="516"/>
        <v>3.4722222222222099E-3</v>
      </c>
      <c r="H282" s="51">
        <v>2</v>
      </c>
      <c r="I282" s="52">
        <v>2</v>
      </c>
      <c r="J282" s="52">
        <v>6</v>
      </c>
      <c r="K282" s="52">
        <v>6</v>
      </c>
      <c r="L282" s="53" t="s">
        <v>226</v>
      </c>
      <c r="M282" s="53" t="s">
        <v>227</v>
      </c>
      <c r="N282" s="49">
        <v>2</v>
      </c>
      <c r="O282" s="32">
        <f t="shared" si="509"/>
        <v>36.629999999999995</v>
      </c>
      <c r="P282" s="32">
        <v>11.1</v>
      </c>
      <c r="Q282" s="32">
        <f t="shared" si="510"/>
        <v>38.279999999999994</v>
      </c>
      <c r="R282" s="32">
        <v>11.6</v>
      </c>
      <c r="S282" s="32">
        <f t="shared" si="517"/>
        <v>38.279999999999994</v>
      </c>
      <c r="T282" s="33">
        <f t="shared" si="518"/>
        <v>11.6</v>
      </c>
      <c r="U282" s="32">
        <f t="shared" si="519"/>
        <v>37.454999999999998</v>
      </c>
      <c r="V282" s="32">
        <f t="shared" si="520"/>
        <v>11.35</v>
      </c>
      <c r="W282" s="52">
        <v>24.55819</v>
      </c>
      <c r="X282" s="52">
        <v>112.10317999999999</v>
      </c>
      <c r="Y282" s="34">
        <f t="shared" si="515"/>
        <v>77</v>
      </c>
      <c r="Z282" s="34">
        <v>25</v>
      </c>
      <c r="AA282" s="49">
        <v>3</v>
      </c>
      <c r="AB282" s="49">
        <v>300</v>
      </c>
      <c r="AC282" s="25" t="s">
        <v>96</v>
      </c>
      <c r="AD282" s="25">
        <v>3</v>
      </c>
    </row>
    <row r="283" spans="1:36">
      <c r="A283" s="25" t="s">
        <v>233</v>
      </c>
      <c r="B283" s="26" t="s">
        <v>105</v>
      </c>
      <c r="C283" s="54">
        <v>41195</v>
      </c>
      <c r="D283" s="49">
        <v>2012</v>
      </c>
      <c r="E283" s="50">
        <v>0.42638888888888887</v>
      </c>
      <c r="F283" s="50">
        <v>0.42986111111111108</v>
      </c>
      <c r="G283" s="50">
        <f t="shared" ref="G283:G284" si="521">F283-E283</f>
        <v>3.4722222222222099E-3</v>
      </c>
      <c r="H283" s="51">
        <v>2</v>
      </c>
      <c r="I283" s="52">
        <v>2</v>
      </c>
      <c r="J283" s="52">
        <v>6</v>
      </c>
      <c r="K283" s="52">
        <v>6</v>
      </c>
      <c r="L283" s="53" t="s">
        <v>226</v>
      </c>
      <c r="M283" s="53" t="s">
        <v>227</v>
      </c>
      <c r="N283" s="49">
        <v>2</v>
      </c>
      <c r="O283" s="32">
        <f t="shared" si="509"/>
        <v>36.629999999999995</v>
      </c>
      <c r="P283" s="32">
        <v>11.1</v>
      </c>
      <c r="Q283" s="32">
        <f t="shared" si="510"/>
        <v>38.279999999999994</v>
      </c>
      <c r="R283" s="32">
        <v>11.6</v>
      </c>
      <c r="S283" s="32">
        <f t="shared" ref="S283:S284" si="522">MAX(O283,Q283,)</f>
        <v>38.279999999999994</v>
      </c>
      <c r="T283" s="33">
        <f t="shared" ref="T283:T284" si="523">MAX(P283,R283)</f>
        <v>11.6</v>
      </c>
      <c r="U283" s="32">
        <f t="shared" ref="U283:U284" si="524">AVERAGE(O283,Q283)</f>
        <v>37.454999999999998</v>
      </c>
      <c r="V283" s="32">
        <f t="shared" ref="V283:V284" si="525">AVERAGE(P283,R283)</f>
        <v>11.35</v>
      </c>
      <c r="W283" s="52">
        <v>24.55819</v>
      </c>
      <c r="X283" s="52">
        <v>112.10317999999999</v>
      </c>
      <c r="Y283" s="34">
        <f t="shared" si="515"/>
        <v>77</v>
      </c>
      <c r="Z283" s="34">
        <v>25</v>
      </c>
      <c r="AA283" s="49">
        <v>3</v>
      </c>
      <c r="AB283" s="49">
        <v>300</v>
      </c>
      <c r="AC283" s="25" t="s">
        <v>153</v>
      </c>
      <c r="AD283" s="25">
        <v>1</v>
      </c>
    </row>
    <row r="284" spans="1:36">
      <c r="A284" s="25" t="s">
        <v>234</v>
      </c>
      <c r="B284" s="26" t="s">
        <v>104</v>
      </c>
      <c r="C284" s="54">
        <v>41195</v>
      </c>
      <c r="D284" s="49">
        <v>2012</v>
      </c>
      <c r="E284" s="50">
        <v>0.42638888888888887</v>
      </c>
      <c r="F284" s="50">
        <v>0.43124999999999997</v>
      </c>
      <c r="G284" s="50">
        <f t="shared" si="521"/>
        <v>4.8611111111110938E-3</v>
      </c>
      <c r="H284" s="51">
        <v>2</v>
      </c>
      <c r="I284" s="52">
        <v>2</v>
      </c>
      <c r="J284" s="52">
        <v>7</v>
      </c>
      <c r="K284" s="52">
        <v>7</v>
      </c>
      <c r="L284" s="53" t="s">
        <v>226</v>
      </c>
      <c r="M284" s="53" t="s">
        <v>227</v>
      </c>
      <c r="N284" s="49">
        <v>2</v>
      </c>
      <c r="O284" s="32">
        <f t="shared" si="509"/>
        <v>35.64</v>
      </c>
      <c r="P284" s="32">
        <v>10.8</v>
      </c>
      <c r="Q284" s="32">
        <f t="shared" si="510"/>
        <v>38.279999999999994</v>
      </c>
      <c r="R284" s="32">
        <v>11.6</v>
      </c>
      <c r="S284" s="32">
        <f t="shared" si="522"/>
        <v>38.279999999999994</v>
      </c>
      <c r="T284" s="33">
        <f t="shared" si="523"/>
        <v>11.6</v>
      </c>
      <c r="U284" s="32">
        <f t="shared" si="524"/>
        <v>36.959999999999994</v>
      </c>
      <c r="V284" s="32">
        <f t="shared" si="525"/>
        <v>11.2</v>
      </c>
      <c r="W284" s="52">
        <v>24.55819</v>
      </c>
      <c r="X284" s="52">
        <v>112.10317999999999</v>
      </c>
      <c r="Y284" s="34">
        <f t="shared" si="515"/>
        <v>77</v>
      </c>
      <c r="Z284" s="34">
        <v>25</v>
      </c>
      <c r="AA284" s="49">
        <v>5</v>
      </c>
      <c r="AB284" s="49">
        <v>120</v>
      </c>
      <c r="AC284" s="25" t="s">
        <v>29</v>
      </c>
      <c r="AD284" s="25">
        <v>3</v>
      </c>
    </row>
    <row r="285" spans="1:36">
      <c r="A285" s="25" t="s">
        <v>234</v>
      </c>
      <c r="B285" s="26" t="s">
        <v>104</v>
      </c>
      <c r="C285" s="54">
        <v>41195</v>
      </c>
      <c r="D285" s="49">
        <v>2012</v>
      </c>
      <c r="E285" s="50">
        <v>0.42638888888888887</v>
      </c>
      <c r="F285" s="50">
        <v>0.43124999999999997</v>
      </c>
      <c r="G285" s="50">
        <f t="shared" ref="G285" si="526">F285-E285</f>
        <v>4.8611111111110938E-3</v>
      </c>
      <c r="H285" s="51">
        <v>2</v>
      </c>
      <c r="I285" s="52">
        <v>2</v>
      </c>
      <c r="J285" s="52">
        <v>7</v>
      </c>
      <c r="K285" s="52">
        <v>7</v>
      </c>
      <c r="L285" s="53" t="s">
        <v>226</v>
      </c>
      <c r="M285" s="53" t="s">
        <v>227</v>
      </c>
      <c r="N285" s="49">
        <v>2</v>
      </c>
      <c r="O285" s="32">
        <f t="shared" si="509"/>
        <v>35.64</v>
      </c>
      <c r="P285" s="32">
        <v>10.8</v>
      </c>
      <c r="Q285" s="32">
        <f t="shared" si="510"/>
        <v>38.279999999999994</v>
      </c>
      <c r="R285" s="32">
        <v>11.6</v>
      </c>
      <c r="S285" s="32">
        <f t="shared" ref="S285" si="527">MAX(O285,Q285,)</f>
        <v>38.279999999999994</v>
      </c>
      <c r="T285" s="33">
        <f t="shared" ref="T285" si="528">MAX(P285,R285)</f>
        <v>11.6</v>
      </c>
      <c r="U285" s="32">
        <f t="shared" ref="U285" si="529">AVERAGE(O285,Q285)</f>
        <v>36.959999999999994</v>
      </c>
      <c r="V285" s="32">
        <f t="shared" ref="V285" si="530">AVERAGE(P285,R285)</f>
        <v>11.2</v>
      </c>
      <c r="W285" s="52">
        <v>24.55819</v>
      </c>
      <c r="X285" s="52">
        <v>112.10317999999999</v>
      </c>
      <c r="Y285" s="34">
        <f t="shared" si="515"/>
        <v>77</v>
      </c>
      <c r="Z285" s="34">
        <v>25</v>
      </c>
      <c r="AA285" s="49">
        <v>5</v>
      </c>
      <c r="AB285" s="49">
        <v>120</v>
      </c>
      <c r="AC285" s="25" t="s">
        <v>96</v>
      </c>
      <c r="AD285" s="25">
        <v>12</v>
      </c>
    </row>
    <row r="286" spans="1:36">
      <c r="A286" s="25" t="s">
        <v>223</v>
      </c>
      <c r="B286" s="26" t="s">
        <v>141</v>
      </c>
      <c r="C286" s="27">
        <v>41195</v>
      </c>
      <c r="D286" s="49">
        <v>2012</v>
      </c>
      <c r="E286" s="50">
        <v>0.43055555555555558</v>
      </c>
      <c r="F286" s="50">
        <v>0.43402777777777773</v>
      </c>
      <c r="G286" s="50">
        <f>F286-E286</f>
        <v>3.4722222222221544E-3</v>
      </c>
      <c r="H286" s="51">
        <v>2</v>
      </c>
      <c r="I286" s="52">
        <v>2</v>
      </c>
      <c r="J286" s="52">
        <v>8</v>
      </c>
      <c r="K286" s="52">
        <v>8</v>
      </c>
      <c r="L286" s="31" t="s">
        <v>226</v>
      </c>
      <c r="M286" s="31" t="s">
        <v>227</v>
      </c>
      <c r="N286" s="49">
        <v>2</v>
      </c>
      <c r="O286" s="32">
        <f>(P286*3.3)</f>
        <v>33</v>
      </c>
      <c r="P286" s="32">
        <v>10</v>
      </c>
      <c r="Q286" s="32">
        <f>(R286*3.3)</f>
        <v>33</v>
      </c>
      <c r="R286" s="32">
        <v>10</v>
      </c>
      <c r="S286" s="32">
        <f>MAX(O286,Q286,)</f>
        <v>33</v>
      </c>
      <c r="T286" s="33">
        <f>MAX(P286,R286)</f>
        <v>10</v>
      </c>
      <c r="U286" s="32">
        <f>AVERAGE(O286,Q286)</f>
        <v>33</v>
      </c>
      <c r="V286" s="32">
        <f>AVERAGE(P286,R286)</f>
        <v>10</v>
      </c>
      <c r="W286" s="52">
        <v>24.559270000000001</v>
      </c>
      <c r="X286" s="52">
        <v>112.10365</v>
      </c>
      <c r="Y286" s="34">
        <f>(Z286*1.8)+32</f>
        <v>75.2</v>
      </c>
      <c r="Z286" s="34">
        <v>24</v>
      </c>
      <c r="AA286" s="49">
        <v>6</v>
      </c>
      <c r="AB286" s="49">
        <v>150</v>
      </c>
      <c r="AC286" s="25" t="s">
        <v>96</v>
      </c>
      <c r="AD286" s="25">
        <v>3</v>
      </c>
    </row>
    <row r="287" spans="1:36">
      <c r="A287" s="25" t="s">
        <v>224</v>
      </c>
      <c r="B287" s="26" t="s">
        <v>107</v>
      </c>
      <c r="C287" s="27">
        <v>41195</v>
      </c>
      <c r="D287" s="49">
        <v>2012</v>
      </c>
      <c r="E287" s="50">
        <v>0.43055555555555558</v>
      </c>
      <c r="F287" s="50">
        <v>0.43541666666666662</v>
      </c>
      <c r="G287" s="50">
        <f t="shared" ref="G287" si="531">F287-E287</f>
        <v>4.8611111111110383E-3</v>
      </c>
      <c r="H287" s="51">
        <v>2</v>
      </c>
      <c r="I287" s="52">
        <v>2</v>
      </c>
      <c r="J287" s="52">
        <v>9</v>
      </c>
      <c r="K287" s="52">
        <v>9</v>
      </c>
      <c r="L287" s="31" t="s">
        <v>226</v>
      </c>
      <c r="M287" s="31" t="s">
        <v>227</v>
      </c>
      <c r="N287" s="49">
        <v>2</v>
      </c>
      <c r="O287" s="32">
        <f t="shared" ref="O287" si="532">(P287*3.3)</f>
        <v>30.359999999999996</v>
      </c>
      <c r="P287" s="32">
        <v>9.1999999999999993</v>
      </c>
      <c r="Q287" s="32">
        <f t="shared" ref="Q287" si="533">(R287*3.3)</f>
        <v>33</v>
      </c>
      <c r="R287" s="32">
        <v>10</v>
      </c>
      <c r="S287" s="32">
        <f t="shared" ref="S287" si="534">MAX(O287,Q287,)</f>
        <v>33</v>
      </c>
      <c r="T287" s="33">
        <f t="shared" ref="T287" si="535">MAX(P287,R287)</f>
        <v>10</v>
      </c>
      <c r="U287" s="32">
        <f t="shared" ref="U287" si="536">AVERAGE(O287,Q287)</f>
        <v>31.68</v>
      </c>
      <c r="V287" s="32">
        <f t="shared" ref="V287" si="537">AVERAGE(P287,R287)</f>
        <v>9.6</v>
      </c>
      <c r="W287" s="52">
        <v>24.559270000000001</v>
      </c>
      <c r="X287" s="52">
        <v>112.10365</v>
      </c>
      <c r="Y287" s="34">
        <f t="shared" ref="Y287" si="538">(Z287*1.8)+32</f>
        <v>75.2</v>
      </c>
      <c r="Z287" s="34">
        <v>24</v>
      </c>
      <c r="AA287" s="49">
        <v>6</v>
      </c>
      <c r="AB287" s="49">
        <v>0</v>
      </c>
      <c r="AC287" s="25" t="s">
        <v>143</v>
      </c>
      <c r="AD287" s="25">
        <v>1</v>
      </c>
    </row>
    <row r="288" spans="1:36">
      <c r="A288" s="25" t="s">
        <v>224</v>
      </c>
      <c r="B288" s="26" t="s">
        <v>107</v>
      </c>
      <c r="C288" s="27">
        <v>41195</v>
      </c>
      <c r="D288" s="49">
        <v>2012</v>
      </c>
      <c r="E288" s="50">
        <v>0.43055555555555558</v>
      </c>
      <c r="F288" s="50">
        <v>0.43541666666666662</v>
      </c>
      <c r="G288" s="50">
        <f t="shared" ref="G288:G289" si="539">F288-E288</f>
        <v>4.8611111111110383E-3</v>
      </c>
      <c r="H288" s="51">
        <v>2</v>
      </c>
      <c r="I288" s="52">
        <v>2</v>
      </c>
      <c r="J288" s="52">
        <v>9</v>
      </c>
      <c r="K288" s="52">
        <v>9</v>
      </c>
      <c r="L288" s="31" t="s">
        <v>226</v>
      </c>
      <c r="M288" s="31" t="s">
        <v>227</v>
      </c>
      <c r="N288" s="49">
        <v>2</v>
      </c>
      <c r="O288" s="32">
        <f t="shared" ref="O288:O289" si="540">(P288*3.3)</f>
        <v>30.359999999999996</v>
      </c>
      <c r="P288" s="32">
        <v>9.1999999999999993</v>
      </c>
      <c r="Q288" s="32">
        <f t="shared" ref="Q288:Q289" si="541">(R288*3.3)</f>
        <v>33</v>
      </c>
      <c r="R288" s="32">
        <v>10</v>
      </c>
      <c r="S288" s="32">
        <f t="shared" ref="S288:S289" si="542">MAX(O288,Q288,)</f>
        <v>33</v>
      </c>
      <c r="T288" s="33">
        <f t="shared" ref="T288:T289" si="543">MAX(P288,R288)</f>
        <v>10</v>
      </c>
      <c r="U288" s="32">
        <f t="shared" ref="U288:U289" si="544">AVERAGE(O288,Q288)</f>
        <v>31.68</v>
      </c>
      <c r="V288" s="32">
        <f t="shared" ref="V288:V289" si="545">AVERAGE(P288,R288)</f>
        <v>9.6</v>
      </c>
      <c r="W288" s="52">
        <v>24.559270000000001</v>
      </c>
      <c r="X288" s="52">
        <v>112.10365</v>
      </c>
      <c r="Y288" s="34">
        <f t="shared" ref="Y288:Y289" si="546">(Z288*1.8)+32</f>
        <v>75.2</v>
      </c>
      <c r="Z288" s="34">
        <v>24</v>
      </c>
      <c r="AA288" s="49">
        <v>6</v>
      </c>
      <c r="AB288" s="49">
        <v>0</v>
      </c>
      <c r="AC288" s="25" t="s">
        <v>150</v>
      </c>
      <c r="AD288" s="25">
        <v>1</v>
      </c>
    </row>
    <row r="289" spans="1:35">
      <c r="A289" s="25" t="s">
        <v>225</v>
      </c>
      <c r="B289" s="26" t="s">
        <v>100</v>
      </c>
      <c r="C289" s="27">
        <v>41195</v>
      </c>
      <c r="D289" s="49">
        <v>2012</v>
      </c>
      <c r="E289" s="50">
        <v>0.42986111111111108</v>
      </c>
      <c r="F289" s="50">
        <v>0.43472222222222223</v>
      </c>
      <c r="G289" s="50">
        <f t="shared" si="539"/>
        <v>4.8611111111111494E-3</v>
      </c>
      <c r="H289" s="51">
        <v>2</v>
      </c>
      <c r="I289" s="52">
        <v>2</v>
      </c>
      <c r="J289" s="52">
        <v>10</v>
      </c>
      <c r="K289" s="52">
        <v>10</v>
      </c>
      <c r="L289" s="31" t="s">
        <v>226</v>
      </c>
      <c r="M289" s="31" t="s">
        <v>227</v>
      </c>
      <c r="N289" s="49">
        <v>2</v>
      </c>
      <c r="O289" s="32">
        <f t="shared" si="540"/>
        <v>38.279999999999994</v>
      </c>
      <c r="P289" s="32">
        <v>11.6</v>
      </c>
      <c r="Q289" s="32">
        <f t="shared" si="541"/>
        <v>35.309999999999995</v>
      </c>
      <c r="R289" s="32">
        <v>10.7</v>
      </c>
      <c r="S289" s="32">
        <f t="shared" si="542"/>
        <v>38.279999999999994</v>
      </c>
      <c r="T289" s="33">
        <f t="shared" si="543"/>
        <v>11.6</v>
      </c>
      <c r="U289" s="32">
        <f t="shared" si="544"/>
        <v>36.794999999999995</v>
      </c>
      <c r="V289" s="32">
        <f t="shared" si="545"/>
        <v>11.149999999999999</v>
      </c>
      <c r="W289" s="52">
        <v>24.559270000000001</v>
      </c>
      <c r="X289" s="52">
        <v>112.10365</v>
      </c>
      <c r="Y289" s="34">
        <f t="shared" si="546"/>
        <v>75.2</v>
      </c>
      <c r="Z289" s="34">
        <v>24</v>
      </c>
      <c r="AA289" s="49">
        <v>6</v>
      </c>
      <c r="AB289" s="49">
        <v>180</v>
      </c>
      <c r="AC289" s="25" t="s">
        <v>29</v>
      </c>
      <c r="AD289" s="25">
        <v>4</v>
      </c>
      <c r="AH289" s="44" t="s">
        <v>196</v>
      </c>
      <c r="AI289" s="25">
        <v>14</v>
      </c>
    </row>
    <row r="290" spans="1:35">
      <c r="A290" s="25" t="s">
        <v>225</v>
      </c>
      <c r="B290" s="26" t="s">
        <v>100</v>
      </c>
      <c r="C290" s="27">
        <v>41195</v>
      </c>
      <c r="D290" s="49">
        <v>2012</v>
      </c>
      <c r="E290" s="50">
        <v>0.42986111111111108</v>
      </c>
      <c r="F290" s="50">
        <v>0.43472222222222223</v>
      </c>
      <c r="G290" s="50">
        <f>F290-E290</f>
        <v>4.8611111111111494E-3</v>
      </c>
      <c r="H290" s="51">
        <v>2</v>
      </c>
      <c r="I290" s="52">
        <v>2</v>
      </c>
      <c r="J290" s="52">
        <v>10</v>
      </c>
      <c r="K290" s="52">
        <v>10</v>
      </c>
      <c r="L290" s="31" t="s">
        <v>226</v>
      </c>
      <c r="M290" s="31" t="s">
        <v>227</v>
      </c>
      <c r="N290" s="49">
        <v>2</v>
      </c>
      <c r="O290" s="32">
        <f>(P290*3.3)</f>
        <v>38.279999999999994</v>
      </c>
      <c r="P290" s="32">
        <v>11.6</v>
      </c>
      <c r="Q290" s="32">
        <f>(R290*3.3)</f>
        <v>35.309999999999995</v>
      </c>
      <c r="R290" s="32">
        <v>10.7</v>
      </c>
      <c r="S290" s="32">
        <f>MAX(O290,Q290,)</f>
        <v>38.279999999999994</v>
      </c>
      <c r="T290" s="33">
        <f>MAX(P290,R290)</f>
        <v>11.6</v>
      </c>
      <c r="U290" s="32">
        <f t="shared" ref="U290:V293" si="547">AVERAGE(O290,Q290)</f>
        <v>36.794999999999995</v>
      </c>
      <c r="V290" s="32">
        <f t="shared" si="547"/>
        <v>11.149999999999999</v>
      </c>
      <c r="W290" s="52">
        <v>24.559270000000001</v>
      </c>
      <c r="X290" s="52">
        <v>112.10365</v>
      </c>
      <c r="Y290" s="34">
        <f>(Z290*1.8)+32</f>
        <v>75.2</v>
      </c>
      <c r="Z290" s="34">
        <v>24</v>
      </c>
      <c r="AA290" s="49">
        <v>6</v>
      </c>
      <c r="AB290" s="49">
        <v>180</v>
      </c>
      <c r="AC290" s="25" t="s">
        <v>96</v>
      </c>
      <c r="AD290" s="25">
        <v>9</v>
      </c>
      <c r="AH290" s="44" t="s">
        <v>196</v>
      </c>
      <c r="AI290" s="25">
        <v>14</v>
      </c>
    </row>
    <row r="291" spans="1:35">
      <c r="A291" s="25" t="s">
        <v>225</v>
      </c>
      <c r="B291" s="26" t="s">
        <v>100</v>
      </c>
      <c r="C291" s="27">
        <v>41195</v>
      </c>
      <c r="D291" s="49">
        <v>2012</v>
      </c>
      <c r="E291" s="50">
        <v>0.42986111111111108</v>
      </c>
      <c r="F291" s="50">
        <v>0.43472222222222223</v>
      </c>
      <c r="G291" s="50">
        <f>F291-E291</f>
        <v>4.8611111111111494E-3</v>
      </c>
      <c r="H291" s="51">
        <v>2</v>
      </c>
      <c r="I291" s="52">
        <v>2</v>
      </c>
      <c r="J291" s="52">
        <v>10</v>
      </c>
      <c r="K291" s="52">
        <v>10</v>
      </c>
      <c r="L291" s="31" t="s">
        <v>226</v>
      </c>
      <c r="M291" s="31" t="s">
        <v>227</v>
      </c>
      <c r="N291" s="49">
        <v>2</v>
      </c>
      <c r="O291" s="32">
        <f>(P291*3.3)</f>
        <v>38.279999999999994</v>
      </c>
      <c r="P291" s="32">
        <v>11.6</v>
      </c>
      <c r="Q291" s="32">
        <f>(R291*3.3)</f>
        <v>35.309999999999995</v>
      </c>
      <c r="R291" s="32">
        <v>10.7</v>
      </c>
      <c r="S291" s="32">
        <f>MAX(O291,Q291,)</f>
        <v>38.279999999999994</v>
      </c>
      <c r="T291" s="33">
        <f>MAX(P291,R291)</f>
        <v>11.6</v>
      </c>
      <c r="U291" s="32">
        <f t="shared" si="547"/>
        <v>36.794999999999995</v>
      </c>
      <c r="V291" s="32">
        <f t="shared" si="547"/>
        <v>11.149999999999999</v>
      </c>
      <c r="W291" s="52">
        <v>24.559270000000001</v>
      </c>
      <c r="X291" s="52">
        <v>112.10365</v>
      </c>
      <c r="Y291" s="34">
        <f>(Z291*1.8)+32</f>
        <v>75.2</v>
      </c>
      <c r="Z291" s="34">
        <v>24</v>
      </c>
      <c r="AA291" s="49">
        <v>6</v>
      </c>
      <c r="AB291" s="49">
        <v>180</v>
      </c>
      <c r="AC291" s="25" t="s">
        <v>153</v>
      </c>
      <c r="AD291" s="25">
        <v>1</v>
      </c>
      <c r="AH291" s="44" t="s">
        <v>196</v>
      </c>
      <c r="AI291" s="25">
        <v>14</v>
      </c>
    </row>
    <row r="292" spans="1:35">
      <c r="A292" s="25" t="s">
        <v>225</v>
      </c>
      <c r="B292" s="26" t="s">
        <v>100</v>
      </c>
      <c r="C292" s="27">
        <v>41195</v>
      </c>
      <c r="D292" s="49">
        <v>2012</v>
      </c>
      <c r="E292" s="50">
        <v>0.42986111111111108</v>
      </c>
      <c r="F292" s="50">
        <v>0.43472222222222223</v>
      </c>
      <c r="G292" s="50">
        <f>F292-E292</f>
        <v>4.8611111111111494E-3</v>
      </c>
      <c r="H292" s="51">
        <v>2</v>
      </c>
      <c r="I292" s="52">
        <v>2</v>
      </c>
      <c r="J292" s="52">
        <v>10</v>
      </c>
      <c r="K292" s="52">
        <v>10</v>
      </c>
      <c r="L292" s="31" t="s">
        <v>226</v>
      </c>
      <c r="M292" s="31" t="s">
        <v>227</v>
      </c>
      <c r="N292" s="49">
        <v>2</v>
      </c>
      <c r="O292" s="32">
        <f>(P292*3.3)</f>
        <v>38.279999999999994</v>
      </c>
      <c r="P292" s="32">
        <v>11.6</v>
      </c>
      <c r="Q292" s="32">
        <f>(R292*3.3)</f>
        <v>35.309999999999995</v>
      </c>
      <c r="R292" s="32">
        <v>10.7</v>
      </c>
      <c r="S292" s="32">
        <f>MAX(O292,Q292,)</f>
        <v>38.279999999999994</v>
      </c>
      <c r="T292" s="33">
        <f>MAX(P292,R292)</f>
        <v>11.6</v>
      </c>
      <c r="U292" s="32">
        <f t="shared" si="547"/>
        <v>36.794999999999995</v>
      </c>
      <c r="V292" s="32">
        <f t="shared" si="547"/>
        <v>11.149999999999999</v>
      </c>
      <c r="W292" s="52">
        <v>24.559270000000001</v>
      </c>
      <c r="X292" s="52">
        <v>112.10365</v>
      </c>
      <c r="Y292" s="34">
        <f>(Z292*1.8)+32</f>
        <v>75.2</v>
      </c>
      <c r="Z292" s="34">
        <v>24</v>
      </c>
      <c r="AA292" s="49">
        <v>6</v>
      </c>
      <c r="AB292" s="49">
        <v>180</v>
      </c>
      <c r="AC292" s="25" t="s">
        <v>214</v>
      </c>
      <c r="AH292" s="44" t="s">
        <v>196</v>
      </c>
      <c r="AI292" s="25">
        <v>5</v>
      </c>
    </row>
    <row r="293" spans="1:35">
      <c r="A293" s="25" t="s">
        <v>225</v>
      </c>
      <c r="B293" s="26" t="s">
        <v>100</v>
      </c>
      <c r="C293" s="27">
        <v>41195</v>
      </c>
      <c r="D293" s="49">
        <v>2012</v>
      </c>
      <c r="E293" s="50">
        <v>0.42986111111111108</v>
      </c>
      <c r="F293" s="50">
        <v>0.43472222222222223</v>
      </c>
      <c r="G293" s="50">
        <f>F293-E293</f>
        <v>4.8611111111111494E-3</v>
      </c>
      <c r="H293" s="51">
        <v>2</v>
      </c>
      <c r="I293" s="52">
        <v>2</v>
      </c>
      <c r="J293" s="52">
        <v>10</v>
      </c>
      <c r="K293" s="52">
        <v>10</v>
      </c>
      <c r="L293" s="31" t="s">
        <v>226</v>
      </c>
      <c r="M293" s="31" t="s">
        <v>227</v>
      </c>
      <c r="N293" s="49">
        <v>2</v>
      </c>
      <c r="O293" s="32">
        <f>(P293*3.3)</f>
        <v>38.279999999999994</v>
      </c>
      <c r="P293" s="32">
        <v>11.6</v>
      </c>
      <c r="Q293" s="32">
        <f>(R293*3.3)</f>
        <v>35.309999999999995</v>
      </c>
      <c r="R293" s="32">
        <v>10.7</v>
      </c>
      <c r="S293" s="32">
        <f>MAX(O293,Q293,)</f>
        <v>38.279999999999994</v>
      </c>
      <c r="T293" s="33">
        <f>MAX(P293,R293)</f>
        <v>11.6</v>
      </c>
      <c r="U293" s="32">
        <f t="shared" si="547"/>
        <v>36.794999999999995</v>
      </c>
      <c r="V293" s="32">
        <f t="shared" si="547"/>
        <v>11.149999999999999</v>
      </c>
      <c r="W293" s="52">
        <v>24.559270000000001</v>
      </c>
      <c r="X293" s="52">
        <v>112.10365</v>
      </c>
      <c r="Y293" s="34">
        <f>(Z293*1.8)+32</f>
        <v>75.2</v>
      </c>
      <c r="Z293" s="34">
        <v>24</v>
      </c>
      <c r="AA293" s="49">
        <v>6</v>
      </c>
      <c r="AB293" s="49">
        <v>180</v>
      </c>
      <c r="AC293" s="25" t="s">
        <v>214</v>
      </c>
      <c r="AH293" s="44" t="s">
        <v>196</v>
      </c>
      <c r="AI293" s="25">
        <v>10</v>
      </c>
    </row>
    <row r="294" spans="1:35">
      <c r="A294" s="25" t="s">
        <v>235</v>
      </c>
      <c r="B294" s="25" t="s">
        <v>127</v>
      </c>
      <c r="C294" s="27">
        <v>41196</v>
      </c>
      <c r="D294" s="49">
        <v>2012</v>
      </c>
      <c r="E294" s="50">
        <v>0.3972222222222222</v>
      </c>
      <c r="F294" s="50">
        <v>0.40069444444444446</v>
      </c>
      <c r="G294" s="50">
        <f>F294-E294</f>
        <v>3.4722222222222654E-3</v>
      </c>
      <c r="H294" s="51">
        <v>2</v>
      </c>
      <c r="I294" s="52">
        <v>1</v>
      </c>
      <c r="J294" s="52">
        <v>1</v>
      </c>
      <c r="K294" s="52">
        <v>1</v>
      </c>
      <c r="L294" s="31" t="s">
        <v>236</v>
      </c>
      <c r="M294" s="31" t="s">
        <v>237</v>
      </c>
      <c r="N294" s="49">
        <v>2</v>
      </c>
      <c r="O294" s="32">
        <f>(P294*3.3)</f>
        <v>78.539999999999992</v>
      </c>
      <c r="P294" s="32">
        <v>23.8</v>
      </c>
      <c r="Q294" s="32">
        <f>(R294*3.3)</f>
        <v>80.52</v>
      </c>
      <c r="R294" s="32">
        <v>24.4</v>
      </c>
      <c r="S294" s="32">
        <f>MAX(O294,Q294,)</f>
        <v>80.52</v>
      </c>
      <c r="T294" s="33">
        <f>MAX(P294,R294)</f>
        <v>24.4</v>
      </c>
      <c r="U294" s="32">
        <f t="shared" ref="U294" si="548">AVERAGE(O294,Q294)</f>
        <v>79.53</v>
      </c>
      <c r="V294" s="32">
        <f t="shared" ref="V294" si="549">AVERAGE(P294,R294)</f>
        <v>24.1</v>
      </c>
      <c r="W294" s="52">
        <v>24.574580000000001</v>
      </c>
      <c r="X294" s="52">
        <v>112.11037</v>
      </c>
      <c r="Y294" s="34">
        <f>(Z294*1.8)+32</f>
        <v>73.400000000000006</v>
      </c>
      <c r="Z294" s="34">
        <v>23</v>
      </c>
      <c r="AA294" s="49">
        <v>12</v>
      </c>
      <c r="AB294" s="49">
        <v>0</v>
      </c>
      <c r="AC294" s="25" t="s">
        <v>96</v>
      </c>
      <c r="AD294" s="25">
        <v>7</v>
      </c>
    </row>
    <row r="295" spans="1:35">
      <c r="A295" s="25" t="s">
        <v>235</v>
      </c>
      <c r="B295" s="25" t="s">
        <v>127</v>
      </c>
      <c r="C295" s="27">
        <v>41196</v>
      </c>
      <c r="D295" s="49">
        <v>2012</v>
      </c>
      <c r="E295" s="50">
        <v>0.3972222222222222</v>
      </c>
      <c r="F295" s="50">
        <v>0.40069444444444446</v>
      </c>
      <c r="G295" s="50">
        <f t="shared" ref="G295:G296" si="550">F295-E295</f>
        <v>3.4722222222222654E-3</v>
      </c>
      <c r="H295" s="51">
        <v>2</v>
      </c>
      <c r="I295" s="52">
        <v>1</v>
      </c>
      <c r="J295" s="52">
        <v>1</v>
      </c>
      <c r="K295" s="52">
        <v>1</v>
      </c>
      <c r="L295" s="31" t="s">
        <v>236</v>
      </c>
      <c r="M295" s="31" t="s">
        <v>237</v>
      </c>
      <c r="N295" s="49">
        <v>2</v>
      </c>
      <c r="O295" s="32">
        <f t="shared" ref="O295:O325" si="551">(P295*3.3)</f>
        <v>78.539999999999992</v>
      </c>
      <c r="P295" s="32">
        <v>23.8</v>
      </c>
      <c r="Q295" s="32">
        <f t="shared" ref="Q295:Q325" si="552">(R295*3.3)</f>
        <v>80.52</v>
      </c>
      <c r="R295" s="32">
        <v>24.4</v>
      </c>
      <c r="S295" s="32">
        <f t="shared" ref="S295:S296" si="553">MAX(O295,Q295,)</f>
        <v>80.52</v>
      </c>
      <c r="T295" s="33">
        <f t="shared" ref="T295:T296" si="554">MAX(P295,R295)</f>
        <v>24.4</v>
      </c>
      <c r="U295" s="32">
        <f t="shared" ref="U295:U296" si="555">AVERAGE(O295,Q295)</f>
        <v>79.53</v>
      </c>
      <c r="V295" s="32">
        <f t="shared" ref="V295:V296" si="556">AVERAGE(P295,R295)</f>
        <v>24.1</v>
      </c>
      <c r="W295" s="52">
        <v>24.574580000000001</v>
      </c>
      <c r="X295" s="52">
        <v>112.11037</v>
      </c>
      <c r="Y295" s="34">
        <f t="shared" ref="Y295:Y325" si="557">(Z295*1.8)+32</f>
        <v>73.400000000000006</v>
      </c>
      <c r="Z295" s="34">
        <v>23</v>
      </c>
      <c r="AA295" s="49">
        <v>12</v>
      </c>
      <c r="AB295" s="49">
        <v>0</v>
      </c>
      <c r="AC295" s="25" t="s">
        <v>146</v>
      </c>
      <c r="AD295" s="25">
        <v>2</v>
      </c>
    </row>
    <row r="296" spans="1:35">
      <c r="A296" s="25" t="s">
        <v>240</v>
      </c>
      <c r="B296" s="25" t="s">
        <v>103</v>
      </c>
      <c r="C296" s="27">
        <v>41196</v>
      </c>
      <c r="D296" s="49">
        <v>2012</v>
      </c>
      <c r="E296" s="50">
        <v>0.40833333333333338</v>
      </c>
      <c r="F296" s="50">
        <v>0.41180555555555554</v>
      </c>
      <c r="G296" s="50">
        <f t="shared" si="550"/>
        <v>3.4722222222221544E-3</v>
      </c>
      <c r="H296" s="51">
        <v>2</v>
      </c>
      <c r="I296" s="52">
        <v>1</v>
      </c>
      <c r="J296" s="52">
        <v>2</v>
      </c>
      <c r="K296" s="52">
        <v>2</v>
      </c>
      <c r="L296" s="31" t="s">
        <v>236</v>
      </c>
      <c r="M296" s="31" t="s">
        <v>237</v>
      </c>
      <c r="N296" s="49">
        <v>2</v>
      </c>
      <c r="O296" s="32">
        <f t="shared" si="551"/>
        <v>72.599999999999994</v>
      </c>
      <c r="P296" s="32">
        <v>22</v>
      </c>
      <c r="Q296" s="32">
        <f t="shared" si="552"/>
        <v>79.199999999999989</v>
      </c>
      <c r="R296" s="32">
        <v>24</v>
      </c>
      <c r="S296" s="32">
        <f t="shared" si="553"/>
        <v>79.199999999999989</v>
      </c>
      <c r="T296" s="33">
        <f t="shared" si="554"/>
        <v>24</v>
      </c>
      <c r="U296" s="32">
        <f t="shared" si="555"/>
        <v>75.899999999999991</v>
      </c>
      <c r="V296" s="32">
        <f t="shared" si="556"/>
        <v>23</v>
      </c>
      <c r="W296" s="52">
        <v>24.574580000000001</v>
      </c>
      <c r="X296" s="52">
        <v>112.11037</v>
      </c>
      <c r="Y296" s="34">
        <f t="shared" si="557"/>
        <v>73.400000000000006</v>
      </c>
      <c r="Z296" s="34">
        <v>23</v>
      </c>
      <c r="AA296" s="49">
        <v>12</v>
      </c>
      <c r="AB296" s="49">
        <v>210</v>
      </c>
      <c r="AC296" s="25" t="s">
        <v>96</v>
      </c>
      <c r="AD296" s="25">
        <v>7</v>
      </c>
    </row>
    <row r="297" spans="1:35">
      <c r="A297" s="25" t="s">
        <v>241</v>
      </c>
      <c r="B297" s="25" t="s">
        <v>105</v>
      </c>
      <c r="C297" s="27">
        <v>41196</v>
      </c>
      <c r="D297" s="49">
        <v>2012</v>
      </c>
      <c r="E297" s="50">
        <v>0.39652777777777781</v>
      </c>
      <c r="F297" s="50">
        <v>0.40208333333333335</v>
      </c>
      <c r="G297" s="50">
        <f t="shared" ref="G297" si="558">F297-E297</f>
        <v>5.5555555555555358E-3</v>
      </c>
      <c r="H297" s="51">
        <v>2</v>
      </c>
      <c r="I297" s="52">
        <v>1</v>
      </c>
      <c r="J297" s="52">
        <v>3</v>
      </c>
      <c r="K297" s="52">
        <v>3</v>
      </c>
      <c r="L297" s="31" t="s">
        <v>236</v>
      </c>
      <c r="M297" s="31" t="s">
        <v>237</v>
      </c>
      <c r="N297" s="49">
        <v>2</v>
      </c>
      <c r="O297" s="32">
        <f t="shared" si="551"/>
        <v>78.539999999999992</v>
      </c>
      <c r="P297" s="32">
        <v>23.8</v>
      </c>
      <c r="Q297" s="32">
        <f t="shared" si="552"/>
        <v>78.209999999999994</v>
      </c>
      <c r="R297" s="32">
        <v>23.7</v>
      </c>
      <c r="S297" s="32">
        <f t="shared" ref="S297" si="559">MAX(O297,Q297,)</f>
        <v>78.539999999999992</v>
      </c>
      <c r="T297" s="33">
        <f t="shared" ref="T297" si="560">MAX(P297,R297)</f>
        <v>23.8</v>
      </c>
      <c r="U297" s="32">
        <f t="shared" ref="U297" si="561">AVERAGE(O297,Q297)</f>
        <v>78.375</v>
      </c>
      <c r="V297" s="32">
        <f t="shared" ref="V297" si="562">AVERAGE(P297,R297)</f>
        <v>23.75</v>
      </c>
      <c r="W297" s="52">
        <v>24.573450000000001</v>
      </c>
      <c r="X297" s="52">
        <v>112.11064</v>
      </c>
      <c r="Y297" s="34">
        <f t="shared" si="557"/>
        <v>73.400000000000006</v>
      </c>
      <c r="Z297" s="34">
        <v>23</v>
      </c>
      <c r="AA297" s="49">
        <v>12</v>
      </c>
      <c r="AB297" s="49">
        <v>210</v>
      </c>
      <c r="AC297" s="25" t="s">
        <v>143</v>
      </c>
      <c r="AD297" s="25">
        <v>3</v>
      </c>
    </row>
    <row r="298" spans="1:35">
      <c r="A298" s="25" t="s">
        <v>241</v>
      </c>
      <c r="B298" s="25" t="s">
        <v>105</v>
      </c>
      <c r="C298" s="27">
        <v>41196</v>
      </c>
      <c r="D298" s="49">
        <v>2012</v>
      </c>
      <c r="E298" s="50">
        <v>0.39652777777777781</v>
      </c>
      <c r="F298" s="50">
        <v>0.40208333333333335</v>
      </c>
      <c r="G298" s="50">
        <f t="shared" ref="G298:G300" si="563">F298-E298</f>
        <v>5.5555555555555358E-3</v>
      </c>
      <c r="H298" s="51">
        <v>2</v>
      </c>
      <c r="I298" s="52">
        <v>1</v>
      </c>
      <c r="J298" s="52">
        <v>3</v>
      </c>
      <c r="K298" s="52">
        <v>3</v>
      </c>
      <c r="L298" s="31" t="s">
        <v>236</v>
      </c>
      <c r="M298" s="31" t="s">
        <v>237</v>
      </c>
      <c r="N298" s="49">
        <v>2</v>
      </c>
      <c r="O298" s="32">
        <f t="shared" si="551"/>
        <v>78.539999999999992</v>
      </c>
      <c r="P298" s="32">
        <v>23.8</v>
      </c>
      <c r="Q298" s="32">
        <f t="shared" si="552"/>
        <v>78.209999999999994</v>
      </c>
      <c r="R298" s="32">
        <v>23.7</v>
      </c>
      <c r="S298" s="32">
        <f t="shared" ref="S298:S300" si="564">MAX(O298,Q298,)</f>
        <v>78.539999999999992</v>
      </c>
      <c r="T298" s="33">
        <f t="shared" ref="T298:T300" si="565">MAX(P298,R298)</f>
        <v>23.8</v>
      </c>
      <c r="U298" s="32">
        <f t="shared" ref="U298:U300" si="566">AVERAGE(O298,Q298)</f>
        <v>78.375</v>
      </c>
      <c r="V298" s="32">
        <f t="shared" ref="V298:V300" si="567">AVERAGE(P298,R298)</f>
        <v>23.75</v>
      </c>
      <c r="W298" s="52">
        <v>24.573450000000001</v>
      </c>
      <c r="X298" s="52">
        <v>112.11064</v>
      </c>
      <c r="Y298" s="34">
        <f t="shared" si="557"/>
        <v>73.400000000000006</v>
      </c>
      <c r="Z298" s="34">
        <v>23</v>
      </c>
      <c r="AA298" s="49">
        <v>12</v>
      </c>
      <c r="AB298" s="49">
        <v>210</v>
      </c>
      <c r="AC298" s="25" t="s">
        <v>125</v>
      </c>
      <c r="AD298" s="25">
        <v>1</v>
      </c>
    </row>
    <row r="299" spans="1:35">
      <c r="A299" s="25" t="s">
        <v>241</v>
      </c>
      <c r="B299" s="25" t="s">
        <v>105</v>
      </c>
      <c r="C299" s="27">
        <v>41196</v>
      </c>
      <c r="D299" s="49">
        <v>2012</v>
      </c>
      <c r="E299" s="50">
        <v>0.39652777777777781</v>
      </c>
      <c r="F299" s="50">
        <v>0.40208333333333335</v>
      </c>
      <c r="G299" s="50">
        <f t="shared" si="563"/>
        <v>5.5555555555555358E-3</v>
      </c>
      <c r="H299" s="51">
        <v>2</v>
      </c>
      <c r="I299" s="52">
        <v>1</v>
      </c>
      <c r="J299" s="52">
        <v>3</v>
      </c>
      <c r="K299" s="52">
        <v>3</v>
      </c>
      <c r="L299" s="31" t="s">
        <v>236</v>
      </c>
      <c r="M299" s="31" t="s">
        <v>237</v>
      </c>
      <c r="N299" s="49">
        <v>2</v>
      </c>
      <c r="O299" s="32">
        <f t="shared" si="551"/>
        <v>78.539999999999992</v>
      </c>
      <c r="P299" s="32">
        <v>23.8</v>
      </c>
      <c r="Q299" s="32">
        <f t="shared" si="552"/>
        <v>78.209999999999994</v>
      </c>
      <c r="R299" s="32">
        <v>23.7</v>
      </c>
      <c r="S299" s="32">
        <f t="shared" si="564"/>
        <v>78.539999999999992</v>
      </c>
      <c r="T299" s="33">
        <f t="shared" si="565"/>
        <v>23.8</v>
      </c>
      <c r="U299" s="32">
        <f t="shared" si="566"/>
        <v>78.375</v>
      </c>
      <c r="V299" s="32">
        <f t="shared" si="567"/>
        <v>23.75</v>
      </c>
      <c r="W299" s="52">
        <v>24.573450000000001</v>
      </c>
      <c r="X299" s="52">
        <v>112.11064</v>
      </c>
      <c r="Y299" s="34">
        <f t="shared" si="557"/>
        <v>73.400000000000006</v>
      </c>
      <c r="Z299" s="34">
        <v>23</v>
      </c>
      <c r="AA299" s="49">
        <v>12</v>
      </c>
      <c r="AB299" s="49">
        <v>210</v>
      </c>
      <c r="AC299" s="25" t="s">
        <v>96</v>
      </c>
      <c r="AD299" s="25">
        <v>13</v>
      </c>
    </row>
    <row r="300" spans="1:35">
      <c r="A300" s="25" t="s">
        <v>242</v>
      </c>
      <c r="B300" s="25" t="s">
        <v>104</v>
      </c>
      <c r="C300" s="27">
        <v>41196</v>
      </c>
      <c r="D300" s="49">
        <v>2012</v>
      </c>
      <c r="E300" s="50">
        <v>0.39583333333333331</v>
      </c>
      <c r="F300" s="50">
        <v>0.40069444444444446</v>
      </c>
      <c r="G300" s="50">
        <f t="shared" si="563"/>
        <v>4.8611111111111494E-3</v>
      </c>
      <c r="H300" s="51">
        <v>2</v>
      </c>
      <c r="I300" s="52">
        <v>1</v>
      </c>
      <c r="J300" s="52">
        <v>4</v>
      </c>
      <c r="K300" s="52">
        <v>4</v>
      </c>
      <c r="L300" s="31" t="s">
        <v>236</v>
      </c>
      <c r="M300" s="31" t="s">
        <v>237</v>
      </c>
      <c r="N300" s="49">
        <v>2</v>
      </c>
      <c r="O300" s="32">
        <f t="shared" si="551"/>
        <v>80.19</v>
      </c>
      <c r="P300" s="32">
        <v>24.3</v>
      </c>
      <c r="Q300" s="32">
        <f t="shared" si="552"/>
        <v>80.19</v>
      </c>
      <c r="R300" s="32">
        <v>24.3</v>
      </c>
      <c r="S300" s="32">
        <f t="shared" si="564"/>
        <v>80.19</v>
      </c>
      <c r="T300" s="33">
        <f t="shared" si="565"/>
        <v>24.3</v>
      </c>
      <c r="U300" s="32">
        <f t="shared" si="566"/>
        <v>80.19</v>
      </c>
      <c r="V300" s="32">
        <f t="shared" si="567"/>
        <v>24.3</v>
      </c>
      <c r="W300" s="52">
        <v>24.573450000000001</v>
      </c>
      <c r="X300" s="52">
        <v>112.11064</v>
      </c>
      <c r="Y300" s="34">
        <f t="shared" si="557"/>
        <v>73.400000000000006</v>
      </c>
      <c r="Z300" s="34">
        <v>23</v>
      </c>
      <c r="AA300" s="49">
        <v>10</v>
      </c>
      <c r="AB300" s="49">
        <v>60</v>
      </c>
      <c r="AC300" s="25" t="s">
        <v>151</v>
      </c>
      <c r="AD300" s="25">
        <v>1</v>
      </c>
    </row>
    <row r="301" spans="1:35">
      <c r="A301" s="25" t="s">
        <v>242</v>
      </c>
      <c r="B301" s="25" t="s">
        <v>104</v>
      </c>
      <c r="C301" s="27">
        <v>41196</v>
      </c>
      <c r="D301" s="49">
        <v>2012</v>
      </c>
      <c r="E301" s="50">
        <v>0.39583333333333331</v>
      </c>
      <c r="F301" s="50">
        <v>0.40069444444444446</v>
      </c>
      <c r="G301" s="50">
        <f t="shared" ref="G301:G313" si="568">F301-E301</f>
        <v>4.8611111111111494E-3</v>
      </c>
      <c r="H301" s="51">
        <v>2</v>
      </c>
      <c r="I301" s="52">
        <v>1</v>
      </c>
      <c r="J301" s="52">
        <v>4</v>
      </c>
      <c r="K301" s="52">
        <v>4</v>
      </c>
      <c r="L301" s="31" t="s">
        <v>236</v>
      </c>
      <c r="M301" s="31" t="s">
        <v>237</v>
      </c>
      <c r="N301" s="49">
        <v>2</v>
      </c>
      <c r="O301" s="32">
        <f t="shared" si="551"/>
        <v>80.19</v>
      </c>
      <c r="P301" s="32">
        <v>24.3</v>
      </c>
      <c r="Q301" s="32">
        <f t="shared" si="552"/>
        <v>80.19</v>
      </c>
      <c r="R301" s="32">
        <v>24.3</v>
      </c>
      <c r="S301" s="32">
        <f t="shared" ref="S301:S313" si="569">MAX(O301,Q301,)</f>
        <v>80.19</v>
      </c>
      <c r="T301" s="33">
        <f t="shared" ref="T301:T313" si="570">MAX(P301,R301)</f>
        <v>24.3</v>
      </c>
      <c r="U301" s="32">
        <f t="shared" ref="U301:U313" si="571">AVERAGE(O301,Q301)</f>
        <v>80.19</v>
      </c>
      <c r="V301" s="32">
        <f t="shared" ref="V301:V313" si="572">AVERAGE(P301,R301)</f>
        <v>24.3</v>
      </c>
      <c r="W301" s="52">
        <v>24.573450000000001</v>
      </c>
      <c r="X301" s="52">
        <v>112.11064</v>
      </c>
      <c r="Y301" s="34">
        <f t="shared" si="557"/>
        <v>73.400000000000006</v>
      </c>
      <c r="Z301" s="34">
        <v>23</v>
      </c>
      <c r="AA301" s="49">
        <v>10</v>
      </c>
      <c r="AB301" s="49">
        <v>60</v>
      </c>
      <c r="AC301" s="25" t="s">
        <v>92</v>
      </c>
      <c r="AD301" s="25">
        <v>13</v>
      </c>
    </row>
    <row r="302" spans="1:35">
      <c r="A302" s="25" t="s">
        <v>242</v>
      </c>
      <c r="B302" s="25" t="s">
        <v>104</v>
      </c>
      <c r="C302" s="27">
        <v>41196</v>
      </c>
      <c r="D302" s="49">
        <v>2012</v>
      </c>
      <c r="E302" s="50">
        <v>0.39583333333333331</v>
      </c>
      <c r="F302" s="50">
        <v>0.40069444444444446</v>
      </c>
      <c r="G302" s="50">
        <f t="shared" si="568"/>
        <v>4.8611111111111494E-3</v>
      </c>
      <c r="H302" s="51">
        <v>2</v>
      </c>
      <c r="I302" s="52">
        <v>1</v>
      </c>
      <c r="J302" s="52">
        <v>4</v>
      </c>
      <c r="K302" s="52">
        <v>4</v>
      </c>
      <c r="L302" s="31" t="s">
        <v>236</v>
      </c>
      <c r="M302" s="31" t="s">
        <v>237</v>
      </c>
      <c r="N302" s="49">
        <v>2</v>
      </c>
      <c r="O302" s="32">
        <f t="shared" si="551"/>
        <v>80.19</v>
      </c>
      <c r="P302" s="32">
        <v>24.3</v>
      </c>
      <c r="Q302" s="32">
        <f t="shared" si="552"/>
        <v>80.19</v>
      </c>
      <c r="R302" s="32">
        <v>24.3</v>
      </c>
      <c r="S302" s="32">
        <f t="shared" si="569"/>
        <v>80.19</v>
      </c>
      <c r="T302" s="33">
        <f t="shared" si="570"/>
        <v>24.3</v>
      </c>
      <c r="U302" s="32">
        <f t="shared" si="571"/>
        <v>80.19</v>
      </c>
      <c r="V302" s="32">
        <f t="shared" si="572"/>
        <v>24.3</v>
      </c>
      <c r="W302" s="52">
        <v>24.573450000000001</v>
      </c>
      <c r="X302" s="52">
        <v>112.11064</v>
      </c>
      <c r="Y302" s="34">
        <f t="shared" si="557"/>
        <v>73.400000000000006</v>
      </c>
      <c r="Z302" s="34">
        <v>23</v>
      </c>
      <c r="AA302" s="49">
        <v>10</v>
      </c>
      <c r="AB302" s="49">
        <v>60</v>
      </c>
      <c r="AC302" s="25" t="s">
        <v>96</v>
      </c>
      <c r="AD302" s="25">
        <v>11</v>
      </c>
    </row>
    <row r="303" spans="1:35">
      <c r="A303" s="25" t="s">
        <v>243</v>
      </c>
      <c r="B303" s="25" t="s">
        <v>141</v>
      </c>
      <c r="C303" s="27">
        <v>41196</v>
      </c>
      <c r="D303" s="49">
        <v>2012</v>
      </c>
      <c r="E303" s="50">
        <v>0.40486111111111112</v>
      </c>
      <c r="F303" s="50">
        <v>0.40972222222222227</v>
      </c>
      <c r="G303" s="50">
        <f t="shared" ref="G303" si="573">F303-E303</f>
        <v>4.8611111111111494E-3</v>
      </c>
      <c r="H303" s="51">
        <v>2</v>
      </c>
      <c r="I303" s="52">
        <v>1</v>
      </c>
      <c r="J303" s="52">
        <v>5</v>
      </c>
      <c r="K303" s="52">
        <v>5</v>
      </c>
      <c r="L303" s="31" t="s">
        <v>236</v>
      </c>
      <c r="M303" s="31" t="s">
        <v>237</v>
      </c>
      <c r="N303" s="49">
        <v>2</v>
      </c>
      <c r="O303" s="32">
        <f t="shared" si="551"/>
        <v>89.1</v>
      </c>
      <c r="P303" s="32">
        <v>27</v>
      </c>
      <c r="Q303" s="32">
        <f t="shared" si="552"/>
        <v>85.8</v>
      </c>
      <c r="R303" s="32">
        <v>26</v>
      </c>
      <c r="S303" s="32">
        <f t="shared" ref="S303" si="574">MAX(O303,Q303,)</f>
        <v>89.1</v>
      </c>
      <c r="T303" s="33">
        <f t="shared" ref="T303" si="575">MAX(P303,R303)</f>
        <v>27</v>
      </c>
      <c r="U303" s="32">
        <f t="shared" ref="U303" si="576">AVERAGE(O303,Q303)</f>
        <v>87.449999999999989</v>
      </c>
      <c r="V303" s="32">
        <f t="shared" ref="V303" si="577">AVERAGE(P303,R303)</f>
        <v>26.5</v>
      </c>
      <c r="W303" s="52">
        <v>24.57302</v>
      </c>
      <c r="X303" s="52">
        <v>112.11047000000001</v>
      </c>
      <c r="Y303" s="34">
        <f t="shared" si="557"/>
        <v>73.400000000000006</v>
      </c>
      <c r="Z303" s="34">
        <v>23</v>
      </c>
      <c r="AA303" s="49">
        <v>10</v>
      </c>
      <c r="AB303" s="49">
        <v>90</v>
      </c>
      <c r="AC303" s="25" t="s">
        <v>92</v>
      </c>
      <c r="AD303" s="25">
        <v>15</v>
      </c>
    </row>
    <row r="304" spans="1:35">
      <c r="A304" s="25" t="s">
        <v>243</v>
      </c>
      <c r="B304" s="25" t="s">
        <v>141</v>
      </c>
      <c r="C304" s="27">
        <v>41196</v>
      </c>
      <c r="D304" s="49">
        <v>2012</v>
      </c>
      <c r="E304" s="50">
        <v>0.40486111111111112</v>
      </c>
      <c r="F304" s="50">
        <v>0.40972222222222227</v>
      </c>
      <c r="G304" s="50">
        <f t="shared" ref="G304:G306" si="578">F304-E304</f>
        <v>4.8611111111111494E-3</v>
      </c>
      <c r="H304" s="51">
        <v>2</v>
      </c>
      <c r="I304" s="52">
        <v>1</v>
      </c>
      <c r="J304" s="52">
        <v>5</v>
      </c>
      <c r="K304" s="52">
        <v>5</v>
      </c>
      <c r="L304" s="31" t="s">
        <v>236</v>
      </c>
      <c r="M304" s="31" t="s">
        <v>237</v>
      </c>
      <c r="N304" s="49">
        <v>2</v>
      </c>
      <c r="O304" s="32">
        <f t="shared" si="551"/>
        <v>89.1</v>
      </c>
      <c r="P304" s="32">
        <v>27</v>
      </c>
      <c r="Q304" s="32">
        <f t="shared" si="552"/>
        <v>85.8</v>
      </c>
      <c r="R304" s="32">
        <v>26</v>
      </c>
      <c r="S304" s="32">
        <f t="shared" ref="S304:S306" si="579">MAX(O304,Q304,)</f>
        <v>89.1</v>
      </c>
      <c r="T304" s="33">
        <f t="shared" ref="T304:T306" si="580">MAX(P304,R304)</f>
        <v>27</v>
      </c>
      <c r="U304" s="32">
        <f t="shared" ref="U304:U306" si="581">AVERAGE(O304,Q304)</f>
        <v>87.449999999999989</v>
      </c>
      <c r="V304" s="32">
        <f t="shared" ref="V304:V306" si="582">AVERAGE(P304,R304)</f>
        <v>26.5</v>
      </c>
      <c r="W304" s="52">
        <v>24.57302</v>
      </c>
      <c r="X304" s="52">
        <v>112.11047000000001</v>
      </c>
      <c r="Y304" s="34">
        <f t="shared" si="557"/>
        <v>73.400000000000006</v>
      </c>
      <c r="Z304" s="34">
        <v>23</v>
      </c>
      <c r="AA304" s="49">
        <v>10</v>
      </c>
      <c r="AB304" s="49">
        <v>90</v>
      </c>
      <c r="AC304" s="25" t="s">
        <v>96</v>
      </c>
      <c r="AD304" s="25">
        <v>10</v>
      </c>
    </row>
    <row r="305" spans="1:30">
      <c r="A305" s="25" t="s">
        <v>243</v>
      </c>
      <c r="B305" s="25" t="s">
        <v>141</v>
      </c>
      <c r="C305" s="27">
        <v>41196</v>
      </c>
      <c r="D305" s="49">
        <v>2012</v>
      </c>
      <c r="E305" s="50">
        <v>0.40486111111111112</v>
      </c>
      <c r="F305" s="50">
        <v>0.40972222222222227</v>
      </c>
      <c r="G305" s="50">
        <f t="shared" si="578"/>
        <v>4.8611111111111494E-3</v>
      </c>
      <c r="H305" s="51">
        <v>2</v>
      </c>
      <c r="I305" s="52">
        <v>1</v>
      </c>
      <c r="J305" s="52">
        <v>5</v>
      </c>
      <c r="K305" s="52">
        <v>5</v>
      </c>
      <c r="L305" s="31" t="s">
        <v>236</v>
      </c>
      <c r="M305" s="31" t="s">
        <v>237</v>
      </c>
      <c r="N305" s="49">
        <v>2</v>
      </c>
      <c r="O305" s="32">
        <f t="shared" si="551"/>
        <v>89.1</v>
      </c>
      <c r="P305" s="32">
        <v>27</v>
      </c>
      <c r="Q305" s="32">
        <f t="shared" si="552"/>
        <v>85.8</v>
      </c>
      <c r="R305" s="32">
        <v>26</v>
      </c>
      <c r="S305" s="32">
        <f t="shared" si="579"/>
        <v>89.1</v>
      </c>
      <c r="T305" s="33">
        <f t="shared" si="580"/>
        <v>27</v>
      </c>
      <c r="U305" s="32">
        <f t="shared" si="581"/>
        <v>87.449999999999989</v>
      </c>
      <c r="V305" s="32">
        <f t="shared" si="582"/>
        <v>26.5</v>
      </c>
      <c r="W305" s="52">
        <v>24.57302</v>
      </c>
      <c r="X305" s="52">
        <v>112.11047000000001</v>
      </c>
      <c r="Y305" s="34">
        <f t="shared" si="557"/>
        <v>73.400000000000006</v>
      </c>
      <c r="Z305" s="34">
        <v>23</v>
      </c>
      <c r="AA305" s="49">
        <v>10</v>
      </c>
      <c r="AB305" s="49">
        <v>90</v>
      </c>
      <c r="AC305" s="25" t="s">
        <v>152</v>
      </c>
      <c r="AD305" s="25">
        <v>20</v>
      </c>
    </row>
    <row r="306" spans="1:30">
      <c r="A306" s="25" t="s">
        <v>244</v>
      </c>
      <c r="B306" s="25" t="s">
        <v>107</v>
      </c>
      <c r="C306" s="27">
        <v>41196</v>
      </c>
      <c r="D306" s="49">
        <v>2012</v>
      </c>
      <c r="E306" s="50">
        <v>0.38541666666666669</v>
      </c>
      <c r="F306" s="50">
        <v>0.39027777777777778</v>
      </c>
      <c r="G306" s="50">
        <f t="shared" si="578"/>
        <v>4.8611111111110938E-3</v>
      </c>
      <c r="H306" s="51">
        <v>2</v>
      </c>
      <c r="I306" s="52">
        <v>1</v>
      </c>
      <c r="J306" s="52">
        <v>6</v>
      </c>
      <c r="K306" s="52">
        <v>6</v>
      </c>
      <c r="L306" s="31" t="s">
        <v>236</v>
      </c>
      <c r="M306" s="31" t="s">
        <v>237</v>
      </c>
      <c r="N306" s="49">
        <v>2</v>
      </c>
      <c r="O306" s="32">
        <f t="shared" si="551"/>
        <v>76.89</v>
      </c>
      <c r="P306" s="32">
        <v>23.3</v>
      </c>
      <c r="Q306" s="32">
        <f t="shared" si="552"/>
        <v>80.19</v>
      </c>
      <c r="R306" s="32">
        <v>24.3</v>
      </c>
      <c r="S306" s="32">
        <f t="shared" si="579"/>
        <v>80.19</v>
      </c>
      <c r="T306" s="33">
        <f t="shared" si="580"/>
        <v>24.3</v>
      </c>
      <c r="U306" s="32">
        <f t="shared" si="581"/>
        <v>78.539999999999992</v>
      </c>
      <c r="V306" s="32">
        <f t="shared" si="582"/>
        <v>23.8</v>
      </c>
      <c r="W306" s="52">
        <v>24.57302</v>
      </c>
      <c r="X306" s="52">
        <v>112.11047000000001</v>
      </c>
      <c r="Y306" s="34">
        <f t="shared" si="557"/>
        <v>75.2</v>
      </c>
      <c r="Z306" s="34">
        <v>24</v>
      </c>
      <c r="AA306" s="49">
        <v>20</v>
      </c>
      <c r="AB306" s="49">
        <v>0</v>
      </c>
      <c r="AC306" s="25" t="s">
        <v>151</v>
      </c>
      <c r="AD306" s="25">
        <v>2</v>
      </c>
    </row>
    <row r="307" spans="1:30">
      <c r="A307" s="25" t="s">
        <v>244</v>
      </c>
      <c r="B307" s="25" t="s">
        <v>107</v>
      </c>
      <c r="C307" s="27">
        <v>41196</v>
      </c>
      <c r="D307" s="49">
        <v>2012</v>
      </c>
      <c r="E307" s="50">
        <v>0.38541666666666669</v>
      </c>
      <c r="F307" s="50">
        <v>0.39027777777777778</v>
      </c>
      <c r="G307" s="50">
        <f t="shared" ref="G307:G312" si="583">F307-E307</f>
        <v>4.8611111111110938E-3</v>
      </c>
      <c r="H307" s="51">
        <v>2</v>
      </c>
      <c r="I307" s="52">
        <v>1</v>
      </c>
      <c r="J307" s="52">
        <v>6</v>
      </c>
      <c r="K307" s="52">
        <v>6</v>
      </c>
      <c r="L307" s="31" t="s">
        <v>236</v>
      </c>
      <c r="M307" s="31" t="s">
        <v>237</v>
      </c>
      <c r="N307" s="49">
        <v>2</v>
      </c>
      <c r="O307" s="32">
        <f t="shared" si="551"/>
        <v>76.89</v>
      </c>
      <c r="P307" s="32">
        <v>23.3</v>
      </c>
      <c r="Q307" s="32">
        <f t="shared" si="552"/>
        <v>80.19</v>
      </c>
      <c r="R307" s="32">
        <v>24.3</v>
      </c>
      <c r="S307" s="32">
        <f t="shared" ref="S307:S312" si="584">MAX(O307,Q307,)</f>
        <v>80.19</v>
      </c>
      <c r="T307" s="33">
        <f t="shared" ref="T307:T312" si="585">MAX(P307,R307)</f>
        <v>24.3</v>
      </c>
      <c r="U307" s="32">
        <f t="shared" ref="U307:U312" si="586">AVERAGE(O307,Q307)</f>
        <v>78.539999999999992</v>
      </c>
      <c r="V307" s="32">
        <f t="shared" ref="V307:V312" si="587">AVERAGE(P307,R307)</f>
        <v>23.8</v>
      </c>
      <c r="W307" s="52">
        <v>24.57302</v>
      </c>
      <c r="X307" s="52">
        <v>112.11047000000001</v>
      </c>
      <c r="Y307" s="34">
        <f t="shared" si="557"/>
        <v>75.2</v>
      </c>
      <c r="Z307" s="34">
        <v>24</v>
      </c>
      <c r="AA307" s="49">
        <v>20</v>
      </c>
      <c r="AB307" s="49">
        <v>0</v>
      </c>
      <c r="AC307" s="25" t="s">
        <v>92</v>
      </c>
      <c r="AD307" s="25">
        <v>9</v>
      </c>
    </row>
    <row r="308" spans="1:30">
      <c r="A308" s="25" t="s">
        <v>244</v>
      </c>
      <c r="B308" s="25" t="s">
        <v>107</v>
      </c>
      <c r="C308" s="27">
        <v>41196</v>
      </c>
      <c r="D308" s="49">
        <v>2012</v>
      </c>
      <c r="E308" s="50">
        <v>0.38541666666666669</v>
      </c>
      <c r="F308" s="50">
        <v>0.39027777777777778</v>
      </c>
      <c r="G308" s="50">
        <f t="shared" si="583"/>
        <v>4.8611111111110938E-3</v>
      </c>
      <c r="H308" s="51">
        <v>2</v>
      </c>
      <c r="I308" s="52">
        <v>1</v>
      </c>
      <c r="J308" s="52">
        <v>6</v>
      </c>
      <c r="K308" s="52">
        <v>6</v>
      </c>
      <c r="L308" s="31" t="s">
        <v>236</v>
      </c>
      <c r="M308" s="31" t="s">
        <v>237</v>
      </c>
      <c r="N308" s="49">
        <v>2</v>
      </c>
      <c r="O308" s="32">
        <f t="shared" si="551"/>
        <v>76.89</v>
      </c>
      <c r="P308" s="32">
        <v>23.3</v>
      </c>
      <c r="Q308" s="32">
        <f t="shared" si="552"/>
        <v>80.19</v>
      </c>
      <c r="R308" s="32">
        <v>24.3</v>
      </c>
      <c r="S308" s="32">
        <f t="shared" si="584"/>
        <v>80.19</v>
      </c>
      <c r="T308" s="33">
        <f t="shared" si="585"/>
        <v>24.3</v>
      </c>
      <c r="U308" s="32">
        <f t="shared" si="586"/>
        <v>78.539999999999992</v>
      </c>
      <c r="V308" s="32">
        <f t="shared" si="587"/>
        <v>23.8</v>
      </c>
      <c r="W308" s="52">
        <v>24.57302</v>
      </c>
      <c r="X308" s="52">
        <v>112.11047000000001</v>
      </c>
      <c r="Y308" s="34">
        <f t="shared" si="557"/>
        <v>75.2</v>
      </c>
      <c r="Z308" s="34">
        <v>24</v>
      </c>
      <c r="AA308" s="49">
        <v>20</v>
      </c>
      <c r="AB308" s="49">
        <v>0</v>
      </c>
      <c r="AC308" s="25" t="s">
        <v>96</v>
      </c>
      <c r="AD308" s="25">
        <v>3</v>
      </c>
    </row>
    <row r="309" spans="1:30">
      <c r="A309" s="25" t="s">
        <v>244</v>
      </c>
      <c r="B309" s="25" t="s">
        <v>107</v>
      </c>
      <c r="C309" s="27">
        <v>41196</v>
      </c>
      <c r="D309" s="49">
        <v>2012</v>
      </c>
      <c r="E309" s="50">
        <v>0.38541666666666669</v>
      </c>
      <c r="F309" s="50">
        <v>0.39027777777777778</v>
      </c>
      <c r="G309" s="50">
        <f t="shared" si="583"/>
        <v>4.8611111111110938E-3</v>
      </c>
      <c r="H309" s="51">
        <v>2</v>
      </c>
      <c r="I309" s="52">
        <v>1</v>
      </c>
      <c r="J309" s="52">
        <v>6</v>
      </c>
      <c r="K309" s="52">
        <v>6</v>
      </c>
      <c r="L309" s="31" t="s">
        <v>236</v>
      </c>
      <c r="M309" s="31" t="s">
        <v>237</v>
      </c>
      <c r="N309" s="49">
        <v>2</v>
      </c>
      <c r="O309" s="32">
        <f t="shared" si="551"/>
        <v>76.89</v>
      </c>
      <c r="P309" s="32">
        <v>23.3</v>
      </c>
      <c r="Q309" s="32">
        <f t="shared" si="552"/>
        <v>80.19</v>
      </c>
      <c r="R309" s="32">
        <v>24.3</v>
      </c>
      <c r="S309" s="32">
        <f t="shared" si="584"/>
        <v>80.19</v>
      </c>
      <c r="T309" s="33">
        <f t="shared" si="585"/>
        <v>24.3</v>
      </c>
      <c r="U309" s="32">
        <f t="shared" si="586"/>
        <v>78.539999999999992</v>
      </c>
      <c r="V309" s="32">
        <f t="shared" si="587"/>
        <v>23.8</v>
      </c>
      <c r="W309" s="52">
        <v>24.57302</v>
      </c>
      <c r="X309" s="52">
        <v>112.11047000000001</v>
      </c>
      <c r="Y309" s="34">
        <f t="shared" si="557"/>
        <v>75.2</v>
      </c>
      <c r="Z309" s="34">
        <v>24</v>
      </c>
      <c r="AA309" s="49">
        <v>20</v>
      </c>
      <c r="AB309" s="49">
        <v>0</v>
      </c>
      <c r="AC309" s="25" t="s">
        <v>154</v>
      </c>
      <c r="AD309" s="25">
        <v>3</v>
      </c>
    </row>
    <row r="310" spans="1:30">
      <c r="A310" s="25" t="s">
        <v>245</v>
      </c>
      <c r="B310" s="25" t="s">
        <v>100</v>
      </c>
      <c r="C310" s="27">
        <v>41196</v>
      </c>
      <c r="D310" s="49">
        <v>2012</v>
      </c>
      <c r="E310" s="50">
        <v>0.3979166666666667</v>
      </c>
      <c r="F310" s="50">
        <v>0.40138888888888885</v>
      </c>
      <c r="G310" s="50">
        <f t="shared" ref="G310" si="588">F310-E310</f>
        <v>3.4722222222221544E-3</v>
      </c>
      <c r="H310" s="51">
        <v>2</v>
      </c>
      <c r="I310" s="52">
        <v>1</v>
      </c>
      <c r="J310" s="52">
        <v>7</v>
      </c>
      <c r="K310" s="52">
        <v>7</v>
      </c>
      <c r="L310" s="31" t="s">
        <v>236</v>
      </c>
      <c r="M310" s="31" t="s">
        <v>237</v>
      </c>
      <c r="N310" s="49">
        <v>2</v>
      </c>
      <c r="O310" s="32">
        <f t="shared" si="551"/>
        <v>88.11</v>
      </c>
      <c r="P310" s="32">
        <v>26.7</v>
      </c>
      <c r="Q310" s="32">
        <f t="shared" si="552"/>
        <v>83.49</v>
      </c>
      <c r="R310" s="32">
        <v>25.3</v>
      </c>
      <c r="S310" s="32">
        <f t="shared" ref="S310" si="589">MAX(O310,Q310,)</f>
        <v>88.11</v>
      </c>
      <c r="T310" s="33">
        <f t="shared" ref="T310" si="590">MAX(P310,R310)</f>
        <v>26.7</v>
      </c>
      <c r="U310" s="32">
        <f t="shared" ref="U310" si="591">AVERAGE(O310,Q310)</f>
        <v>85.8</v>
      </c>
      <c r="V310" s="32">
        <f t="shared" ref="V310" si="592">AVERAGE(P310,R310)</f>
        <v>26</v>
      </c>
      <c r="W310" s="52">
        <v>24.57302</v>
      </c>
      <c r="X310" s="52">
        <v>112.11047000000001</v>
      </c>
      <c r="Y310" s="34">
        <f t="shared" si="557"/>
        <v>73.400000000000006</v>
      </c>
      <c r="Z310" s="34">
        <v>23</v>
      </c>
      <c r="AA310" s="49">
        <v>20</v>
      </c>
      <c r="AB310" s="49">
        <v>180</v>
      </c>
      <c r="AC310" s="25" t="s">
        <v>143</v>
      </c>
      <c r="AD310" s="25">
        <v>3</v>
      </c>
    </row>
    <row r="311" spans="1:30">
      <c r="A311" s="25" t="s">
        <v>245</v>
      </c>
      <c r="B311" s="25" t="s">
        <v>100</v>
      </c>
      <c r="C311" s="27">
        <v>41196</v>
      </c>
      <c r="D311" s="49">
        <v>2012</v>
      </c>
      <c r="E311" s="50">
        <v>0.3979166666666667</v>
      </c>
      <c r="F311" s="50">
        <v>0.40138888888888885</v>
      </c>
      <c r="G311" s="50">
        <f t="shared" ref="G311:G312" si="593">F311-E311</f>
        <v>3.4722222222221544E-3</v>
      </c>
      <c r="H311" s="51">
        <v>2</v>
      </c>
      <c r="I311" s="52">
        <v>1</v>
      </c>
      <c r="J311" s="52">
        <v>7</v>
      </c>
      <c r="K311" s="52">
        <v>7</v>
      </c>
      <c r="L311" s="31" t="s">
        <v>236</v>
      </c>
      <c r="M311" s="31" t="s">
        <v>237</v>
      </c>
      <c r="N311" s="49">
        <v>2</v>
      </c>
      <c r="O311" s="32">
        <f t="shared" si="551"/>
        <v>88.11</v>
      </c>
      <c r="P311" s="32">
        <v>26.7</v>
      </c>
      <c r="Q311" s="32">
        <f t="shared" si="552"/>
        <v>83.49</v>
      </c>
      <c r="R311" s="32">
        <v>25.3</v>
      </c>
      <c r="S311" s="32">
        <f t="shared" ref="S311:S312" si="594">MAX(O311,Q311,)</f>
        <v>88.11</v>
      </c>
      <c r="T311" s="33">
        <f t="shared" ref="T311:T312" si="595">MAX(P311,R311)</f>
        <v>26.7</v>
      </c>
      <c r="U311" s="32">
        <f t="shared" ref="U311:U312" si="596">AVERAGE(O311,Q311)</f>
        <v>85.8</v>
      </c>
      <c r="V311" s="32">
        <f t="shared" ref="V311:V312" si="597">AVERAGE(P311,R311)</f>
        <v>26</v>
      </c>
      <c r="W311" s="52">
        <v>24.57302</v>
      </c>
      <c r="X311" s="52">
        <v>112.11047000000001</v>
      </c>
      <c r="Y311" s="34">
        <f t="shared" si="557"/>
        <v>73.400000000000006</v>
      </c>
      <c r="Z311" s="34">
        <v>23</v>
      </c>
      <c r="AA311" s="49">
        <v>20</v>
      </c>
      <c r="AB311" s="49">
        <v>180</v>
      </c>
      <c r="AC311" s="25" t="s">
        <v>115</v>
      </c>
      <c r="AD311" s="25">
        <v>4</v>
      </c>
    </row>
    <row r="312" spans="1:30">
      <c r="A312" s="25" t="s">
        <v>245</v>
      </c>
      <c r="B312" s="25" t="s">
        <v>100</v>
      </c>
      <c r="C312" s="27">
        <v>41196</v>
      </c>
      <c r="D312" s="49">
        <v>2012</v>
      </c>
      <c r="E312" s="50">
        <v>0.3979166666666667</v>
      </c>
      <c r="F312" s="50">
        <v>0.40138888888888885</v>
      </c>
      <c r="G312" s="50">
        <f t="shared" si="593"/>
        <v>3.4722222222221544E-3</v>
      </c>
      <c r="H312" s="51">
        <v>2</v>
      </c>
      <c r="I312" s="52">
        <v>1</v>
      </c>
      <c r="J312" s="52">
        <v>7</v>
      </c>
      <c r="K312" s="52">
        <v>7</v>
      </c>
      <c r="L312" s="31" t="s">
        <v>236</v>
      </c>
      <c r="M312" s="31" t="s">
        <v>237</v>
      </c>
      <c r="N312" s="49">
        <v>2</v>
      </c>
      <c r="O312" s="32">
        <f t="shared" si="551"/>
        <v>88.11</v>
      </c>
      <c r="P312" s="32">
        <v>26.7</v>
      </c>
      <c r="Q312" s="32">
        <f t="shared" si="552"/>
        <v>83.49</v>
      </c>
      <c r="R312" s="32">
        <v>25.3</v>
      </c>
      <c r="S312" s="32">
        <f t="shared" si="594"/>
        <v>88.11</v>
      </c>
      <c r="T312" s="33">
        <f t="shared" si="595"/>
        <v>26.7</v>
      </c>
      <c r="U312" s="32">
        <f t="shared" si="596"/>
        <v>85.8</v>
      </c>
      <c r="V312" s="32">
        <f t="shared" si="597"/>
        <v>26</v>
      </c>
      <c r="W312" s="52">
        <v>24.57302</v>
      </c>
      <c r="X312" s="52">
        <v>112.11047000000001</v>
      </c>
      <c r="Y312" s="34">
        <f t="shared" si="557"/>
        <v>73.400000000000006</v>
      </c>
      <c r="Z312" s="34">
        <v>23</v>
      </c>
      <c r="AA312" s="49">
        <v>20</v>
      </c>
      <c r="AB312" s="49">
        <v>180</v>
      </c>
      <c r="AC312" s="25" t="s">
        <v>146</v>
      </c>
      <c r="AD312" s="25">
        <v>1</v>
      </c>
    </row>
    <row r="313" spans="1:30">
      <c r="A313" s="25" t="s">
        <v>235</v>
      </c>
      <c r="B313" s="25" t="s">
        <v>127</v>
      </c>
      <c r="C313" s="27">
        <v>41196</v>
      </c>
      <c r="D313" s="49">
        <v>2012</v>
      </c>
      <c r="E313" s="50">
        <v>0.44444444444444442</v>
      </c>
      <c r="F313" s="50">
        <v>0.44930555555555557</v>
      </c>
      <c r="G313" s="50">
        <f t="shared" si="568"/>
        <v>4.8611111111111494E-3</v>
      </c>
      <c r="H313" s="51">
        <v>2</v>
      </c>
      <c r="I313" s="52">
        <v>2</v>
      </c>
      <c r="J313" s="52">
        <v>1</v>
      </c>
      <c r="K313" s="52">
        <v>1</v>
      </c>
      <c r="L313" s="31" t="s">
        <v>238</v>
      </c>
      <c r="M313" s="31" t="s">
        <v>239</v>
      </c>
      <c r="N313" s="49">
        <v>2</v>
      </c>
      <c r="O313" s="32">
        <f t="shared" si="551"/>
        <v>43.559999999999995</v>
      </c>
      <c r="P313" s="32">
        <v>13.2</v>
      </c>
      <c r="Q313" s="32">
        <f t="shared" si="552"/>
        <v>39.599999999999994</v>
      </c>
      <c r="R313" s="32">
        <v>12</v>
      </c>
      <c r="S313" s="32">
        <f t="shared" si="569"/>
        <v>43.559999999999995</v>
      </c>
      <c r="T313" s="33">
        <f t="shared" si="570"/>
        <v>13.2</v>
      </c>
      <c r="U313" s="32">
        <f t="shared" si="571"/>
        <v>41.58</v>
      </c>
      <c r="V313" s="32">
        <f t="shared" si="572"/>
        <v>12.6</v>
      </c>
      <c r="W313" s="52">
        <v>24.57873</v>
      </c>
      <c r="X313" s="52">
        <v>112.1088</v>
      </c>
      <c r="Y313" s="34">
        <f t="shared" si="557"/>
        <v>73.400000000000006</v>
      </c>
      <c r="Z313" s="34">
        <v>23</v>
      </c>
      <c r="AA313" s="49">
        <v>11</v>
      </c>
      <c r="AB313" s="49">
        <v>180</v>
      </c>
      <c r="AC313" s="25" t="s">
        <v>151</v>
      </c>
      <c r="AD313" s="25">
        <v>2</v>
      </c>
    </row>
    <row r="314" spans="1:30">
      <c r="A314" s="25" t="s">
        <v>235</v>
      </c>
      <c r="B314" s="25" t="s">
        <v>127</v>
      </c>
      <c r="C314" s="27">
        <v>41196</v>
      </c>
      <c r="D314" s="49">
        <v>2012</v>
      </c>
      <c r="E314" s="50">
        <v>0.44444444444444442</v>
      </c>
      <c r="F314" s="50">
        <v>0.44930555555555557</v>
      </c>
      <c r="G314" s="50">
        <f t="shared" ref="G314:G317" si="598">F314-E314</f>
        <v>4.8611111111111494E-3</v>
      </c>
      <c r="H314" s="51">
        <v>2</v>
      </c>
      <c r="I314" s="52">
        <v>2</v>
      </c>
      <c r="J314" s="52">
        <v>1</v>
      </c>
      <c r="K314" s="52">
        <v>1</v>
      </c>
      <c r="L314" s="31" t="s">
        <v>238</v>
      </c>
      <c r="M314" s="31" t="s">
        <v>239</v>
      </c>
      <c r="N314" s="49">
        <v>2</v>
      </c>
      <c r="O314" s="32">
        <f t="shared" si="551"/>
        <v>43.559999999999995</v>
      </c>
      <c r="P314" s="32">
        <v>13.2</v>
      </c>
      <c r="Q314" s="32">
        <f t="shared" si="552"/>
        <v>39.599999999999994</v>
      </c>
      <c r="R314" s="32">
        <v>12</v>
      </c>
      <c r="S314" s="32">
        <f t="shared" ref="S314:S317" si="599">MAX(O314,Q314,)</f>
        <v>43.559999999999995</v>
      </c>
      <c r="T314" s="33">
        <f t="shared" ref="T314:T317" si="600">MAX(P314,R314)</f>
        <v>13.2</v>
      </c>
      <c r="U314" s="32">
        <f t="shared" ref="U314:U317" si="601">AVERAGE(O314,Q314)</f>
        <v>41.58</v>
      </c>
      <c r="V314" s="32">
        <f t="shared" ref="V314:V317" si="602">AVERAGE(P314,R314)</f>
        <v>12.6</v>
      </c>
      <c r="W314" s="52">
        <v>24.57873</v>
      </c>
      <c r="X314" s="52">
        <v>112.1088</v>
      </c>
      <c r="Y314" s="34">
        <f t="shared" si="557"/>
        <v>73.400000000000006</v>
      </c>
      <c r="Z314" s="34">
        <v>23</v>
      </c>
      <c r="AA314" s="49">
        <v>11</v>
      </c>
      <c r="AB314" s="49">
        <v>180</v>
      </c>
      <c r="AC314" s="25" t="s">
        <v>143</v>
      </c>
      <c r="AD314" s="25">
        <v>3</v>
      </c>
    </row>
    <row r="315" spans="1:30">
      <c r="A315" s="25" t="s">
        <v>235</v>
      </c>
      <c r="B315" s="25" t="s">
        <v>127</v>
      </c>
      <c r="C315" s="27">
        <v>41196</v>
      </c>
      <c r="D315" s="49">
        <v>2012</v>
      </c>
      <c r="E315" s="50">
        <v>0.44444444444444442</v>
      </c>
      <c r="F315" s="50">
        <v>0.44930555555555557</v>
      </c>
      <c r="G315" s="50">
        <f t="shared" si="598"/>
        <v>4.8611111111111494E-3</v>
      </c>
      <c r="H315" s="51">
        <v>2</v>
      </c>
      <c r="I315" s="52">
        <v>2</v>
      </c>
      <c r="J315" s="52">
        <v>1</v>
      </c>
      <c r="K315" s="52">
        <v>1</v>
      </c>
      <c r="L315" s="31" t="s">
        <v>238</v>
      </c>
      <c r="M315" s="31" t="s">
        <v>239</v>
      </c>
      <c r="N315" s="49">
        <v>2</v>
      </c>
      <c r="O315" s="32">
        <f t="shared" si="551"/>
        <v>43.559999999999995</v>
      </c>
      <c r="P315" s="32">
        <v>13.2</v>
      </c>
      <c r="Q315" s="32">
        <f t="shared" si="552"/>
        <v>39.599999999999994</v>
      </c>
      <c r="R315" s="32">
        <v>12</v>
      </c>
      <c r="S315" s="32">
        <f t="shared" si="599"/>
        <v>43.559999999999995</v>
      </c>
      <c r="T315" s="33">
        <f t="shared" si="600"/>
        <v>13.2</v>
      </c>
      <c r="U315" s="32">
        <f t="shared" si="601"/>
        <v>41.58</v>
      </c>
      <c r="V315" s="32">
        <f t="shared" si="602"/>
        <v>12.6</v>
      </c>
      <c r="W315" s="52">
        <v>24.57873</v>
      </c>
      <c r="X315" s="52">
        <v>112.1088</v>
      </c>
      <c r="Y315" s="34">
        <f t="shared" si="557"/>
        <v>73.400000000000006</v>
      </c>
      <c r="Z315" s="34">
        <v>23</v>
      </c>
      <c r="AA315" s="49">
        <v>11</v>
      </c>
      <c r="AB315" s="49">
        <v>180</v>
      </c>
      <c r="AC315" s="25" t="s">
        <v>96</v>
      </c>
      <c r="AD315" s="25">
        <v>11</v>
      </c>
    </row>
    <row r="316" spans="1:30">
      <c r="A316" s="25" t="s">
        <v>235</v>
      </c>
      <c r="B316" s="25" t="s">
        <v>127</v>
      </c>
      <c r="C316" s="27">
        <v>41196</v>
      </c>
      <c r="D316" s="49">
        <v>2012</v>
      </c>
      <c r="E316" s="50">
        <v>0.44444444444444442</v>
      </c>
      <c r="F316" s="50">
        <v>0.44930555555555557</v>
      </c>
      <c r="G316" s="50">
        <f t="shared" si="598"/>
        <v>4.8611111111111494E-3</v>
      </c>
      <c r="H316" s="51">
        <v>2</v>
      </c>
      <c r="I316" s="52">
        <v>2</v>
      </c>
      <c r="J316" s="52">
        <v>1</v>
      </c>
      <c r="K316" s="52">
        <v>1</v>
      </c>
      <c r="L316" s="31" t="s">
        <v>238</v>
      </c>
      <c r="M316" s="31" t="s">
        <v>239</v>
      </c>
      <c r="N316" s="49">
        <v>2</v>
      </c>
      <c r="O316" s="32">
        <f t="shared" si="551"/>
        <v>43.559999999999995</v>
      </c>
      <c r="P316" s="32">
        <v>13.2</v>
      </c>
      <c r="Q316" s="32">
        <f t="shared" si="552"/>
        <v>39.599999999999994</v>
      </c>
      <c r="R316" s="32">
        <v>12</v>
      </c>
      <c r="S316" s="32">
        <f t="shared" si="599"/>
        <v>43.559999999999995</v>
      </c>
      <c r="T316" s="33">
        <f t="shared" si="600"/>
        <v>13.2</v>
      </c>
      <c r="U316" s="32">
        <f t="shared" si="601"/>
        <v>41.58</v>
      </c>
      <c r="V316" s="32">
        <f t="shared" si="602"/>
        <v>12.6</v>
      </c>
      <c r="W316" s="52">
        <v>24.57873</v>
      </c>
      <c r="X316" s="52">
        <v>112.1088</v>
      </c>
      <c r="Y316" s="34">
        <f t="shared" si="557"/>
        <v>73.400000000000006</v>
      </c>
      <c r="Z316" s="34">
        <v>23</v>
      </c>
      <c r="AA316" s="49">
        <v>11</v>
      </c>
      <c r="AB316" s="49">
        <v>180</v>
      </c>
      <c r="AC316" s="25" t="s">
        <v>153</v>
      </c>
      <c r="AD316" s="25">
        <v>1</v>
      </c>
    </row>
    <row r="317" spans="1:30">
      <c r="A317" s="25" t="s">
        <v>240</v>
      </c>
      <c r="B317" s="25" t="s">
        <v>103</v>
      </c>
      <c r="C317" s="27">
        <v>41196</v>
      </c>
      <c r="D317" s="49">
        <v>2012</v>
      </c>
      <c r="E317" s="50">
        <v>0.45624999999999999</v>
      </c>
      <c r="F317" s="50">
        <v>0.46180555555555558</v>
      </c>
      <c r="G317" s="50">
        <f t="shared" si="598"/>
        <v>5.5555555555555913E-3</v>
      </c>
      <c r="H317" s="51">
        <v>2</v>
      </c>
      <c r="I317" s="52">
        <v>2</v>
      </c>
      <c r="J317" s="52">
        <v>2</v>
      </c>
      <c r="K317" s="52">
        <v>2</v>
      </c>
      <c r="L317" s="31" t="s">
        <v>238</v>
      </c>
      <c r="M317" s="31" t="s">
        <v>239</v>
      </c>
      <c r="N317" s="49">
        <v>2</v>
      </c>
      <c r="O317" s="32">
        <f t="shared" si="551"/>
        <v>42.9</v>
      </c>
      <c r="P317" s="32">
        <v>13</v>
      </c>
      <c r="Q317" s="32">
        <f t="shared" si="552"/>
        <v>42.9</v>
      </c>
      <c r="R317" s="32">
        <v>13</v>
      </c>
      <c r="S317" s="32">
        <f t="shared" si="599"/>
        <v>42.9</v>
      </c>
      <c r="T317" s="33">
        <f t="shared" si="600"/>
        <v>13</v>
      </c>
      <c r="U317" s="32">
        <f t="shared" si="601"/>
        <v>42.9</v>
      </c>
      <c r="V317" s="32">
        <f t="shared" si="602"/>
        <v>13</v>
      </c>
      <c r="W317" s="52">
        <v>24.57873</v>
      </c>
      <c r="X317" s="52">
        <v>112.1088</v>
      </c>
      <c r="Y317" s="34">
        <f t="shared" si="557"/>
        <v>73.400000000000006</v>
      </c>
      <c r="Z317" s="34">
        <v>23</v>
      </c>
      <c r="AA317" s="49">
        <v>12</v>
      </c>
      <c r="AB317" s="49">
        <v>300</v>
      </c>
      <c r="AC317" s="25" t="s">
        <v>29</v>
      </c>
      <c r="AD317" s="25">
        <v>4</v>
      </c>
    </row>
    <row r="318" spans="1:30">
      <c r="A318" s="25" t="s">
        <v>240</v>
      </c>
      <c r="B318" s="25" t="s">
        <v>103</v>
      </c>
      <c r="C318" s="27">
        <v>41196</v>
      </c>
      <c r="D318" s="49">
        <v>2012</v>
      </c>
      <c r="E318" s="50">
        <v>0.45624999999999999</v>
      </c>
      <c r="F318" s="50">
        <v>0.46180555555555558</v>
      </c>
      <c r="G318" s="50">
        <f t="shared" ref="G318:G319" si="603">F318-E318</f>
        <v>5.5555555555555913E-3</v>
      </c>
      <c r="H318" s="51">
        <v>2</v>
      </c>
      <c r="I318" s="52">
        <v>2</v>
      </c>
      <c r="J318" s="52">
        <v>2</v>
      </c>
      <c r="K318" s="52">
        <v>2</v>
      </c>
      <c r="L318" s="31" t="s">
        <v>238</v>
      </c>
      <c r="M318" s="31" t="s">
        <v>239</v>
      </c>
      <c r="N318" s="49">
        <v>2</v>
      </c>
      <c r="O318" s="32">
        <f t="shared" si="551"/>
        <v>42.9</v>
      </c>
      <c r="P318" s="32">
        <v>13</v>
      </c>
      <c r="Q318" s="32">
        <f t="shared" si="552"/>
        <v>42.9</v>
      </c>
      <c r="R318" s="32">
        <v>13</v>
      </c>
      <c r="S318" s="32">
        <f t="shared" ref="S318:S319" si="604">MAX(O318,Q318,)</f>
        <v>42.9</v>
      </c>
      <c r="T318" s="33">
        <f t="shared" ref="T318:T319" si="605">MAX(P318,R318)</f>
        <v>13</v>
      </c>
      <c r="U318" s="32">
        <f t="shared" ref="U318:U319" si="606">AVERAGE(O318,Q318)</f>
        <v>42.9</v>
      </c>
      <c r="V318" s="32">
        <f t="shared" ref="V318:V319" si="607">AVERAGE(P318,R318)</f>
        <v>13</v>
      </c>
      <c r="W318" s="52">
        <v>24.57873</v>
      </c>
      <c r="X318" s="52">
        <v>112.1088</v>
      </c>
      <c r="Y318" s="34">
        <f t="shared" si="557"/>
        <v>73.400000000000006</v>
      </c>
      <c r="Z318" s="34">
        <v>23</v>
      </c>
      <c r="AA318" s="49">
        <v>12</v>
      </c>
      <c r="AB318" s="49">
        <v>300</v>
      </c>
      <c r="AC318" s="25" t="s">
        <v>96</v>
      </c>
      <c r="AD318" s="25">
        <v>3</v>
      </c>
    </row>
    <row r="319" spans="1:30">
      <c r="A319" s="25" t="s">
        <v>241</v>
      </c>
      <c r="B319" s="25" t="s">
        <v>105</v>
      </c>
      <c r="C319" s="27">
        <v>41196</v>
      </c>
      <c r="D319" s="49">
        <v>2012</v>
      </c>
      <c r="E319" s="50">
        <v>0.44444444444444442</v>
      </c>
      <c r="F319" s="50">
        <v>0.44722222222222219</v>
      </c>
      <c r="G319" s="50">
        <f t="shared" si="603"/>
        <v>2.7777777777777679E-3</v>
      </c>
      <c r="H319" s="51">
        <v>2</v>
      </c>
      <c r="I319" s="52">
        <v>2</v>
      </c>
      <c r="J319" s="52">
        <v>3</v>
      </c>
      <c r="K319" s="52">
        <v>3</v>
      </c>
      <c r="L319" s="31" t="s">
        <v>238</v>
      </c>
      <c r="M319" s="31" t="s">
        <v>239</v>
      </c>
      <c r="N319" s="49">
        <v>2</v>
      </c>
      <c r="O319" s="32">
        <f t="shared" si="551"/>
        <v>42.9</v>
      </c>
      <c r="P319" s="32">
        <v>13</v>
      </c>
      <c r="Q319" s="32">
        <f t="shared" si="552"/>
        <v>42.24</v>
      </c>
      <c r="R319" s="32">
        <v>12.8</v>
      </c>
      <c r="S319" s="32">
        <f t="shared" si="604"/>
        <v>42.9</v>
      </c>
      <c r="T319" s="33">
        <f t="shared" si="605"/>
        <v>13</v>
      </c>
      <c r="U319" s="32">
        <f t="shared" si="606"/>
        <v>42.57</v>
      </c>
      <c r="V319" s="32">
        <f t="shared" si="607"/>
        <v>12.9</v>
      </c>
      <c r="W319" s="52">
        <v>24.878609999999998</v>
      </c>
      <c r="X319" s="52">
        <v>112.10809</v>
      </c>
      <c r="Y319" s="34">
        <f t="shared" si="557"/>
        <v>77</v>
      </c>
      <c r="Z319" s="34">
        <v>25</v>
      </c>
      <c r="AA319" s="49">
        <v>11</v>
      </c>
      <c r="AB319" s="49">
        <v>30</v>
      </c>
      <c r="AC319" s="25" t="s">
        <v>95</v>
      </c>
      <c r="AD319" s="25">
        <v>1</v>
      </c>
    </row>
    <row r="320" spans="1:30">
      <c r="A320" s="25" t="s">
        <v>242</v>
      </c>
      <c r="B320" s="25" t="s">
        <v>104</v>
      </c>
      <c r="C320" s="27">
        <v>41196</v>
      </c>
      <c r="D320" s="49">
        <v>2012</v>
      </c>
      <c r="E320" s="50">
        <v>0.44444444444444442</v>
      </c>
      <c r="F320" s="50">
        <v>0.44930555555555557</v>
      </c>
      <c r="G320" s="50">
        <f t="shared" ref="G320" si="608">F320-E320</f>
        <v>4.8611111111111494E-3</v>
      </c>
      <c r="H320" s="51">
        <v>2</v>
      </c>
      <c r="I320" s="52">
        <v>2</v>
      </c>
      <c r="J320" s="52">
        <v>4</v>
      </c>
      <c r="K320" s="52">
        <v>4</v>
      </c>
      <c r="L320" s="31" t="s">
        <v>238</v>
      </c>
      <c r="M320" s="31" t="s">
        <v>239</v>
      </c>
      <c r="N320" s="49">
        <v>2</v>
      </c>
      <c r="O320" s="32">
        <f t="shared" si="551"/>
        <v>42.9</v>
      </c>
      <c r="P320" s="32">
        <v>13</v>
      </c>
      <c r="Q320" s="32">
        <f t="shared" si="552"/>
        <v>42.24</v>
      </c>
      <c r="R320" s="32">
        <v>12.8</v>
      </c>
      <c r="S320" s="32">
        <f t="shared" ref="S320" si="609">MAX(O320,Q320,)</f>
        <v>42.9</v>
      </c>
      <c r="T320" s="33">
        <f t="shared" ref="T320" si="610">MAX(P320,R320)</f>
        <v>13</v>
      </c>
      <c r="U320" s="32">
        <f t="shared" ref="U320" si="611">AVERAGE(O320,Q320)</f>
        <v>42.57</v>
      </c>
      <c r="V320" s="32">
        <f t="shared" ref="V320" si="612">AVERAGE(P320,R320)</f>
        <v>12.9</v>
      </c>
      <c r="W320" s="52">
        <v>24.878609999999998</v>
      </c>
      <c r="X320" s="52">
        <v>112.10809</v>
      </c>
      <c r="Y320" s="34">
        <f t="shared" si="557"/>
        <v>77</v>
      </c>
      <c r="Z320" s="34">
        <v>25</v>
      </c>
      <c r="AA320" s="49">
        <v>11</v>
      </c>
      <c r="AB320" s="49">
        <v>240</v>
      </c>
      <c r="AC320" s="25" t="s">
        <v>143</v>
      </c>
      <c r="AD320" s="25">
        <v>11</v>
      </c>
    </row>
    <row r="321" spans="1:30">
      <c r="A321" s="25" t="s">
        <v>242</v>
      </c>
      <c r="B321" s="25" t="s">
        <v>104</v>
      </c>
      <c r="C321" s="27">
        <v>41196</v>
      </c>
      <c r="D321" s="49">
        <v>2012</v>
      </c>
      <c r="E321" s="50">
        <v>0.44444444444444442</v>
      </c>
      <c r="F321" s="50">
        <v>0.44930555555555557</v>
      </c>
      <c r="G321" s="50">
        <f t="shared" ref="G321:G322" si="613">F321-E321</f>
        <v>4.8611111111111494E-3</v>
      </c>
      <c r="H321" s="51">
        <v>2</v>
      </c>
      <c r="I321" s="52">
        <v>2</v>
      </c>
      <c r="J321" s="52">
        <v>4</v>
      </c>
      <c r="K321" s="52">
        <v>4</v>
      </c>
      <c r="L321" s="31" t="s">
        <v>238</v>
      </c>
      <c r="M321" s="31" t="s">
        <v>239</v>
      </c>
      <c r="N321" s="49">
        <v>2</v>
      </c>
      <c r="O321" s="32">
        <f t="shared" si="551"/>
        <v>42.9</v>
      </c>
      <c r="P321" s="32">
        <v>13</v>
      </c>
      <c r="Q321" s="32">
        <f t="shared" si="552"/>
        <v>42.24</v>
      </c>
      <c r="R321" s="32">
        <v>12.8</v>
      </c>
      <c r="S321" s="32">
        <f t="shared" ref="S321:S322" si="614">MAX(O321,Q321,)</f>
        <v>42.9</v>
      </c>
      <c r="T321" s="33">
        <f t="shared" ref="T321:T322" si="615">MAX(P321,R321)</f>
        <v>13</v>
      </c>
      <c r="U321" s="32">
        <f t="shared" ref="U321:U322" si="616">AVERAGE(O321,Q321)</f>
        <v>42.57</v>
      </c>
      <c r="V321" s="32">
        <f t="shared" ref="V321:V322" si="617">AVERAGE(P321,R321)</f>
        <v>12.9</v>
      </c>
      <c r="W321" s="52">
        <v>24.878609999999998</v>
      </c>
      <c r="X321" s="52">
        <v>112.10809</v>
      </c>
      <c r="Y321" s="34">
        <f t="shared" si="557"/>
        <v>77</v>
      </c>
      <c r="Z321" s="34">
        <v>25</v>
      </c>
      <c r="AA321" s="49">
        <v>11</v>
      </c>
      <c r="AB321" s="49">
        <v>240</v>
      </c>
      <c r="AC321" s="25" t="s">
        <v>93</v>
      </c>
      <c r="AD321" s="25">
        <v>17</v>
      </c>
    </row>
    <row r="322" spans="1:30">
      <c r="A322" s="25" t="s">
        <v>242</v>
      </c>
      <c r="B322" s="25" t="s">
        <v>104</v>
      </c>
      <c r="C322" s="27">
        <v>41196</v>
      </c>
      <c r="D322" s="49">
        <v>2012</v>
      </c>
      <c r="E322" s="50">
        <v>0.44444444444444442</v>
      </c>
      <c r="F322" s="50">
        <v>0.44930555555555557</v>
      </c>
      <c r="G322" s="50">
        <f t="shared" si="613"/>
        <v>4.8611111111111494E-3</v>
      </c>
      <c r="H322" s="51">
        <v>2</v>
      </c>
      <c r="I322" s="52">
        <v>2</v>
      </c>
      <c r="J322" s="52">
        <v>4</v>
      </c>
      <c r="K322" s="52">
        <v>4</v>
      </c>
      <c r="L322" s="31" t="s">
        <v>238</v>
      </c>
      <c r="M322" s="31" t="s">
        <v>239</v>
      </c>
      <c r="N322" s="49">
        <v>2</v>
      </c>
      <c r="O322" s="32">
        <f t="shared" si="551"/>
        <v>42.9</v>
      </c>
      <c r="P322" s="32">
        <v>13</v>
      </c>
      <c r="Q322" s="32">
        <f t="shared" si="552"/>
        <v>42.24</v>
      </c>
      <c r="R322" s="32">
        <v>12.8</v>
      </c>
      <c r="S322" s="32">
        <f t="shared" si="614"/>
        <v>42.9</v>
      </c>
      <c r="T322" s="33">
        <f t="shared" si="615"/>
        <v>13</v>
      </c>
      <c r="U322" s="32">
        <f t="shared" si="616"/>
        <v>42.57</v>
      </c>
      <c r="V322" s="32">
        <f t="shared" si="617"/>
        <v>12.9</v>
      </c>
      <c r="W322" s="52">
        <v>24.878609999999998</v>
      </c>
      <c r="X322" s="52">
        <v>112.10809</v>
      </c>
      <c r="Y322" s="34">
        <f t="shared" si="557"/>
        <v>77</v>
      </c>
      <c r="Z322" s="34">
        <v>25</v>
      </c>
      <c r="AA322" s="49">
        <v>11</v>
      </c>
      <c r="AB322" s="49">
        <v>240</v>
      </c>
      <c r="AC322" s="25" t="s">
        <v>96</v>
      </c>
      <c r="AD322" s="25">
        <v>7</v>
      </c>
    </row>
    <row r="323" spans="1:30">
      <c r="A323" s="25" t="s">
        <v>243</v>
      </c>
      <c r="B323" s="25" t="s">
        <v>141</v>
      </c>
      <c r="C323" s="27">
        <v>41196</v>
      </c>
      <c r="D323" s="49">
        <v>2012</v>
      </c>
      <c r="E323" s="50">
        <v>0.44791666666666669</v>
      </c>
      <c r="F323" s="50">
        <v>0.4513888888888889</v>
      </c>
      <c r="G323" s="50">
        <f t="shared" ref="G323" si="618">F323-E323</f>
        <v>3.4722222222222099E-3</v>
      </c>
      <c r="H323" s="51">
        <v>2</v>
      </c>
      <c r="I323" s="52">
        <v>2</v>
      </c>
      <c r="J323" s="52">
        <v>5</v>
      </c>
      <c r="K323" s="52">
        <v>5</v>
      </c>
      <c r="L323" s="31" t="s">
        <v>238</v>
      </c>
      <c r="M323" s="31" t="s">
        <v>239</v>
      </c>
      <c r="N323" s="49">
        <v>2</v>
      </c>
      <c r="O323" s="32">
        <f t="shared" si="551"/>
        <v>33</v>
      </c>
      <c r="P323" s="32">
        <v>10</v>
      </c>
      <c r="Q323" s="32">
        <f t="shared" si="552"/>
        <v>33</v>
      </c>
      <c r="R323" s="32">
        <v>10</v>
      </c>
      <c r="S323" s="32">
        <f t="shared" ref="S323" si="619">MAX(O323,Q323,)</f>
        <v>33</v>
      </c>
      <c r="T323" s="33">
        <f t="shared" ref="T323" si="620">MAX(P323,R323)</f>
        <v>10</v>
      </c>
      <c r="U323" s="32">
        <f t="shared" ref="U323" si="621">AVERAGE(O323,Q323)</f>
        <v>33</v>
      </c>
      <c r="V323" s="32">
        <f t="shared" ref="V323" si="622">AVERAGE(P323,R323)</f>
        <v>10</v>
      </c>
      <c r="W323" s="52">
        <v>24.57734</v>
      </c>
      <c r="X323" s="52">
        <v>112.10666000000001</v>
      </c>
      <c r="Y323" s="34">
        <f t="shared" si="557"/>
        <v>73.400000000000006</v>
      </c>
      <c r="Z323" s="34">
        <v>23</v>
      </c>
      <c r="AA323" s="49">
        <v>15</v>
      </c>
      <c r="AB323" s="49">
        <v>0</v>
      </c>
      <c r="AC323" s="25" t="s">
        <v>96</v>
      </c>
      <c r="AD323" s="25">
        <v>5</v>
      </c>
    </row>
    <row r="324" spans="1:30">
      <c r="A324" s="25" t="s">
        <v>244</v>
      </c>
      <c r="B324" s="25" t="s">
        <v>107</v>
      </c>
      <c r="C324" s="27">
        <v>41196</v>
      </c>
      <c r="D324" s="49">
        <v>2012</v>
      </c>
      <c r="E324" s="50">
        <v>0.43333333333333335</v>
      </c>
      <c r="F324" s="50">
        <v>0.4375</v>
      </c>
      <c r="G324" s="50">
        <f t="shared" ref="G324" si="623">F324-E324</f>
        <v>4.1666666666666519E-3</v>
      </c>
      <c r="H324" s="51">
        <v>2</v>
      </c>
      <c r="I324" s="52">
        <v>2</v>
      </c>
      <c r="J324" s="52">
        <v>6</v>
      </c>
      <c r="K324" s="52">
        <v>6</v>
      </c>
      <c r="L324" s="31" t="s">
        <v>238</v>
      </c>
      <c r="M324" s="31" t="s">
        <v>239</v>
      </c>
      <c r="N324" s="49">
        <v>2</v>
      </c>
      <c r="O324" s="32">
        <f t="shared" si="551"/>
        <v>36.629999999999995</v>
      </c>
      <c r="P324" s="32">
        <v>11.1</v>
      </c>
      <c r="Q324" s="32">
        <f t="shared" si="552"/>
        <v>33.33</v>
      </c>
      <c r="R324" s="32">
        <v>10.1</v>
      </c>
      <c r="S324" s="32">
        <f t="shared" ref="S324" si="624">MAX(O324,Q324,)</f>
        <v>36.629999999999995</v>
      </c>
      <c r="T324" s="33">
        <f t="shared" ref="T324" si="625">MAX(P324,R324)</f>
        <v>11.1</v>
      </c>
      <c r="U324" s="32">
        <f t="shared" ref="U324" si="626">AVERAGE(O324,Q324)</f>
        <v>34.979999999999997</v>
      </c>
      <c r="V324" s="32">
        <f t="shared" ref="V324" si="627">AVERAGE(P324,R324)</f>
        <v>10.6</v>
      </c>
      <c r="W324" s="52">
        <v>24.57734</v>
      </c>
      <c r="X324" s="52">
        <v>112.10666000000001</v>
      </c>
      <c r="Y324" s="34">
        <f t="shared" si="557"/>
        <v>75.2</v>
      </c>
      <c r="Z324" s="34">
        <v>24</v>
      </c>
      <c r="AA324" s="49">
        <v>15</v>
      </c>
      <c r="AB324" s="49">
        <v>0</v>
      </c>
      <c r="AC324" s="25" t="s">
        <v>151</v>
      </c>
      <c r="AD324" s="25">
        <v>1</v>
      </c>
    </row>
    <row r="325" spans="1:30">
      <c r="A325" s="25" t="s">
        <v>244</v>
      </c>
      <c r="B325" s="25" t="s">
        <v>107</v>
      </c>
      <c r="C325" s="27">
        <v>41196</v>
      </c>
      <c r="D325" s="49">
        <v>2012</v>
      </c>
      <c r="E325" s="50">
        <v>0.43333333333333335</v>
      </c>
      <c r="F325" s="50">
        <v>0.4375</v>
      </c>
      <c r="G325" s="50">
        <f t="shared" ref="G325" si="628">F325-E325</f>
        <v>4.1666666666666519E-3</v>
      </c>
      <c r="H325" s="51">
        <v>2</v>
      </c>
      <c r="I325" s="52">
        <v>2</v>
      </c>
      <c r="J325" s="52">
        <v>6</v>
      </c>
      <c r="K325" s="52">
        <v>6</v>
      </c>
      <c r="L325" s="31" t="s">
        <v>238</v>
      </c>
      <c r="M325" s="31" t="s">
        <v>239</v>
      </c>
      <c r="N325" s="49">
        <v>2</v>
      </c>
      <c r="O325" s="32">
        <f t="shared" si="551"/>
        <v>36.629999999999995</v>
      </c>
      <c r="P325" s="32">
        <v>11.1</v>
      </c>
      <c r="Q325" s="32">
        <f t="shared" si="552"/>
        <v>33.33</v>
      </c>
      <c r="R325" s="32">
        <v>10.1</v>
      </c>
      <c r="S325" s="32">
        <f t="shared" ref="S325" si="629">MAX(O325,Q325,)</f>
        <v>36.629999999999995</v>
      </c>
      <c r="T325" s="33">
        <f t="shared" ref="T325" si="630">MAX(P325,R325)</f>
        <v>11.1</v>
      </c>
      <c r="U325" s="32">
        <f t="shared" ref="U325" si="631">AVERAGE(O325,Q325)</f>
        <v>34.979999999999997</v>
      </c>
      <c r="V325" s="32">
        <f t="shared" ref="V325" si="632">AVERAGE(P325,R325)</f>
        <v>10.6</v>
      </c>
      <c r="W325" s="52">
        <v>24.57734</v>
      </c>
      <c r="X325" s="52">
        <v>112.10666000000001</v>
      </c>
      <c r="Y325" s="34">
        <f t="shared" si="557"/>
        <v>75.2</v>
      </c>
      <c r="Z325" s="34">
        <v>24</v>
      </c>
      <c r="AA325" s="49">
        <v>15</v>
      </c>
      <c r="AB325" s="49">
        <v>0</v>
      </c>
      <c r="AC325" s="25" t="s">
        <v>146</v>
      </c>
      <c r="AD325" s="25">
        <v>1</v>
      </c>
    </row>
    <row r="326" spans="1:30">
      <c r="A326" s="25" t="s">
        <v>245</v>
      </c>
      <c r="B326" s="25" t="s">
        <v>100</v>
      </c>
      <c r="C326" s="27">
        <v>41196</v>
      </c>
      <c r="D326" s="49">
        <v>2012</v>
      </c>
      <c r="E326" s="50">
        <v>0.44305555555555554</v>
      </c>
      <c r="F326" s="50">
        <v>0.44722222222222219</v>
      </c>
      <c r="G326" s="50">
        <f t="shared" ref="G326" si="633">F326-E326</f>
        <v>4.1666666666666519E-3</v>
      </c>
      <c r="H326" s="51">
        <v>2</v>
      </c>
      <c r="I326" s="52">
        <v>2</v>
      </c>
      <c r="J326" s="52">
        <v>7</v>
      </c>
      <c r="K326" s="52">
        <v>7</v>
      </c>
      <c r="L326" s="31" t="s">
        <v>238</v>
      </c>
      <c r="M326" s="31" t="s">
        <v>239</v>
      </c>
      <c r="N326" s="49">
        <v>2</v>
      </c>
      <c r="O326" s="32">
        <f>(P326*3.3)</f>
        <v>38.279999999999994</v>
      </c>
      <c r="P326" s="32">
        <v>11.6</v>
      </c>
      <c r="Q326" s="32">
        <f>(R326*3.3)</f>
        <v>35.309999999999995</v>
      </c>
      <c r="R326" s="32">
        <v>10.7</v>
      </c>
      <c r="S326" s="32">
        <f t="shared" ref="S326" si="634">MAX(O326,Q326,)</f>
        <v>38.279999999999994</v>
      </c>
      <c r="T326" s="33">
        <f t="shared" ref="T326" si="635">MAX(P326,R326)</f>
        <v>11.6</v>
      </c>
      <c r="U326" s="32">
        <f t="shared" ref="U326" si="636">AVERAGE(O326,Q326)</f>
        <v>36.794999999999995</v>
      </c>
      <c r="V326" s="32">
        <f t="shared" ref="V326" si="637">AVERAGE(P326,R326)</f>
        <v>11.149999999999999</v>
      </c>
      <c r="W326" s="52">
        <v>24.57734</v>
      </c>
      <c r="X326" s="52">
        <v>112.10666000000001</v>
      </c>
      <c r="Y326" s="34">
        <f>(Z326*1.8)+32</f>
        <v>73.400000000000006</v>
      </c>
      <c r="Z326" s="34">
        <v>23</v>
      </c>
      <c r="AA326" s="49">
        <v>20</v>
      </c>
      <c r="AB326" s="49">
        <v>180</v>
      </c>
      <c r="AC326" s="25" t="s">
        <v>96</v>
      </c>
      <c r="AD326" s="25">
        <v>5</v>
      </c>
    </row>
    <row r="327" spans="1:30">
      <c r="A327" s="25" t="s">
        <v>245</v>
      </c>
      <c r="B327" s="25" t="s">
        <v>100</v>
      </c>
      <c r="C327" s="27">
        <v>41196</v>
      </c>
      <c r="D327" s="49">
        <v>2012</v>
      </c>
      <c r="E327" s="50">
        <v>0.44305555555555554</v>
      </c>
      <c r="F327" s="50">
        <v>0.44722222222222219</v>
      </c>
      <c r="G327" s="50">
        <f t="shared" ref="G327:G328" si="638">F327-E327</f>
        <v>4.1666666666666519E-3</v>
      </c>
      <c r="H327" s="51">
        <v>2</v>
      </c>
      <c r="I327" s="52">
        <v>2</v>
      </c>
      <c r="J327" s="52">
        <v>7</v>
      </c>
      <c r="K327" s="52">
        <v>7</v>
      </c>
      <c r="L327" s="31" t="s">
        <v>238</v>
      </c>
      <c r="M327" s="31" t="s">
        <v>239</v>
      </c>
      <c r="N327" s="49">
        <v>2</v>
      </c>
      <c r="O327" s="32">
        <f t="shared" ref="O327:O328" si="639">(P327*3.3)</f>
        <v>38.279999999999994</v>
      </c>
      <c r="P327" s="32">
        <v>11.6</v>
      </c>
      <c r="Q327" s="32">
        <f t="shared" ref="Q327:Q328" si="640">(R327*3.3)</f>
        <v>35.309999999999995</v>
      </c>
      <c r="R327" s="32">
        <v>10.7</v>
      </c>
      <c r="S327" s="32">
        <f t="shared" ref="S327:S328" si="641">MAX(O327,Q327,)</f>
        <v>38.279999999999994</v>
      </c>
      <c r="T327" s="33">
        <f t="shared" ref="T327:T328" si="642">MAX(P327,R327)</f>
        <v>11.6</v>
      </c>
      <c r="U327" s="32">
        <f t="shared" ref="U327:U328" si="643">AVERAGE(O327,Q327)</f>
        <v>36.794999999999995</v>
      </c>
      <c r="V327" s="32">
        <f t="shared" ref="V327:V328" si="644">AVERAGE(P327,R327)</f>
        <v>11.149999999999999</v>
      </c>
      <c r="W327" s="52">
        <v>24.57734</v>
      </c>
      <c r="X327" s="52">
        <v>112.10666000000001</v>
      </c>
      <c r="Y327" s="34">
        <f t="shared" ref="Y327:Y328" si="645">(Z327*1.8)+32</f>
        <v>73.400000000000006</v>
      </c>
      <c r="Z327" s="34">
        <v>23</v>
      </c>
      <c r="AA327" s="49">
        <v>20</v>
      </c>
      <c r="AB327" s="49">
        <v>180</v>
      </c>
      <c r="AC327" s="25" t="s">
        <v>146</v>
      </c>
      <c r="AD327" s="25">
        <v>2</v>
      </c>
    </row>
    <row r="328" spans="1:30">
      <c r="A328" s="25" t="s">
        <v>245</v>
      </c>
      <c r="B328" s="25" t="s">
        <v>100</v>
      </c>
      <c r="C328" s="27">
        <v>41196</v>
      </c>
      <c r="D328" s="49">
        <v>2012</v>
      </c>
      <c r="E328" s="50">
        <v>0.44305555555555554</v>
      </c>
      <c r="F328" s="50">
        <v>0.44722222222222219</v>
      </c>
      <c r="G328" s="50">
        <f t="shared" si="638"/>
        <v>4.1666666666666519E-3</v>
      </c>
      <c r="H328" s="51">
        <v>2</v>
      </c>
      <c r="I328" s="52">
        <v>2</v>
      </c>
      <c r="J328" s="52">
        <v>7</v>
      </c>
      <c r="K328" s="52">
        <v>7</v>
      </c>
      <c r="L328" s="31" t="s">
        <v>238</v>
      </c>
      <c r="M328" s="31" t="s">
        <v>239</v>
      </c>
      <c r="N328" s="49">
        <v>2</v>
      </c>
      <c r="O328" s="32">
        <f t="shared" si="639"/>
        <v>38.279999999999994</v>
      </c>
      <c r="P328" s="32">
        <v>11.6</v>
      </c>
      <c r="Q328" s="32">
        <f t="shared" si="640"/>
        <v>35.309999999999995</v>
      </c>
      <c r="R328" s="32">
        <v>10.7</v>
      </c>
      <c r="S328" s="32">
        <f t="shared" si="641"/>
        <v>38.279999999999994</v>
      </c>
      <c r="T328" s="33">
        <f t="shared" si="642"/>
        <v>11.6</v>
      </c>
      <c r="U328" s="32">
        <f t="shared" si="643"/>
        <v>36.794999999999995</v>
      </c>
      <c r="V328" s="32">
        <f t="shared" si="644"/>
        <v>11.149999999999999</v>
      </c>
      <c r="W328" s="52">
        <v>24.57734</v>
      </c>
      <c r="X328" s="52">
        <v>112.10666000000001</v>
      </c>
      <c r="Y328" s="34">
        <f t="shared" si="645"/>
        <v>73.400000000000006</v>
      </c>
      <c r="Z328" s="34">
        <v>23</v>
      </c>
      <c r="AA328" s="49">
        <v>20</v>
      </c>
      <c r="AB328" s="49">
        <v>180</v>
      </c>
      <c r="AC328" s="25" t="s">
        <v>153</v>
      </c>
      <c r="AD328" s="25">
        <v>1</v>
      </c>
    </row>
    <row r="329" spans="1:30">
      <c r="E329" s="28"/>
      <c r="F329" s="28"/>
      <c r="G329" s="28"/>
      <c r="H329" s="29"/>
      <c r="L329" s="26"/>
      <c r="M329" s="26"/>
    </row>
    <row r="330" spans="1:30">
      <c r="E330" s="28"/>
      <c r="F330" s="28"/>
      <c r="G330" s="28"/>
      <c r="H330" s="29"/>
      <c r="L330" s="26"/>
      <c r="M330" s="26"/>
    </row>
    <row r="331" spans="1:30">
      <c r="E331" s="28"/>
      <c r="F331" s="28"/>
      <c r="G331" s="28"/>
      <c r="H331" s="29"/>
      <c r="L331" s="26"/>
      <c r="M331" s="26"/>
    </row>
    <row r="332" spans="1:30">
      <c r="E332" s="28"/>
      <c r="F332" s="28"/>
      <c r="G332" s="28"/>
      <c r="H332" s="29"/>
      <c r="L332" s="26"/>
      <c r="M332" s="26"/>
    </row>
    <row r="333" spans="1:30">
      <c r="E333" s="28"/>
      <c r="F333" s="28"/>
      <c r="G333" s="28"/>
      <c r="H333" s="29"/>
      <c r="L333" s="26"/>
      <c r="M333" s="26"/>
    </row>
    <row r="334" spans="1:30">
      <c r="E334" s="28"/>
      <c r="F334" s="28"/>
      <c r="G334" s="28"/>
      <c r="H334" s="29"/>
      <c r="L334" s="26"/>
      <c r="M334" s="26"/>
    </row>
    <row r="335" spans="1:30">
      <c r="E335" s="28"/>
      <c r="F335" s="28"/>
      <c r="G335" s="28"/>
      <c r="H335" s="29"/>
      <c r="L335" s="26"/>
      <c r="M335" s="26"/>
    </row>
    <row r="336" spans="1:30">
      <c r="E336" s="28"/>
      <c r="F336" s="28"/>
      <c r="G336" s="28"/>
      <c r="H336" s="29"/>
      <c r="L336" s="26"/>
      <c r="M336" s="26"/>
    </row>
    <row r="337" spans="5:13">
      <c r="E337" s="28"/>
      <c r="F337" s="28"/>
      <c r="G337" s="28"/>
      <c r="H337" s="29"/>
      <c r="L337" s="26"/>
      <c r="M337" s="26"/>
    </row>
    <row r="338" spans="5:13">
      <c r="E338" s="28"/>
      <c r="F338" s="28"/>
      <c r="G338" s="28"/>
      <c r="H338" s="29"/>
      <c r="L338" s="26"/>
      <c r="M338" s="26"/>
    </row>
    <row r="339" spans="5:13">
      <c r="E339" s="28"/>
      <c r="F339" s="28"/>
      <c r="G339" s="28"/>
      <c r="H339" s="29"/>
      <c r="L339" s="26"/>
      <c r="M339" s="26"/>
    </row>
    <row r="340" spans="5:13">
      <c r="E340" s="28"/>
      <c r="F340" s="28"/>
      <c r="G340" s="28"/>
      <c r="H340" s="29"/>
      <c r="L340" s="26"/>
      <c r="M340" s="26"/>
    </row>
    <row r="341" spans="5:13">
      <c r="E341" s="28"/>
      <c r="F341" s="28"/>
      <c r="G341" s="28"/>
      <c r="H341" s="29"/>
      <c r="L341" s="26"/>
      <c r="M341" s="26"/>
    </row>
    <row r="342" spans="5:13">
      <c r="E342" s="28"/>
      <c r="F342" s="28"/>
      <c r="G342" s="28"/>
      <c r="H342" s="29"/>
      <c r="L342" s="26"/>
      <c r="M342" s="26"/>
    </row>
    <row r="343" spans="5:13">
      <c r="E343" s="28"/>
      <c r="F343" s="28"/>
      <c r="G343" s="28"/>
      <c r="H343" s="29"/>
      <c r="L343" s="26"/>
      <c r="M343" s="26"/>
    </row>
    <row r="344" spans="5:13">
      <c r="E344" s="28"/>
      <c r="F344" s="28"/>
      <c r="G344" s="28"/>
      <c r="H344" s="29"/>
      <c r="L344" s="26"/>
      <c r="M344" s="26"/>
    </row>
    <row r="345" spans="5:13">
      <c r="E345" s="28"/>
      <c r="F345" s="28"/>
      <c r="G345" s="28"/>
      <c r="H345" s="29"/>
      <c r="L345" s="26"/>
      <c r="M345" s="26"/>
    </row>
    <row r="346" spans="5:13">
      <c r="E346" s="28"/>
      <c r="F346" s="28"/>
      <c r="G346" s="28"/>
      <c r="H346" s="29"/>
      <c r="L346" s="26"/>
      <c r="M346" s="26"/>
    </row>
    <row r="347" spans="5:13">
      <c r="E347" s="28"/>
      <c r="F347" s="28"/>
      <c r="G347" s="28"/>
      <c r="H347" s="29"/>
      <c r="L347" s="26"/>
      <c r="M347" s="26"/>
    </row>
    <row r="348" spans="5:13">
      <c r="E348" s="28"/>
      <c r="F348" s="28"/>
      <c r="G348" s="28"/>
      <c r="H348" s="29"/>
      <c r="L348" s="26"/>
      <c r="M348" s="26"/>
    </row>
    <row r="349" spans="5:13">
      <c r="E349" s="28"/>
      <c r="F349" s="28"/>
      <c r="G349" s="28"/>
      <c r="H349" s="29"/>
      <c r="L349" s="26"/>
      <c r="M349" s="26"/>
    </row>
    <row r="350" spans="5:13">
      <c r="E350" s="28"/>
      <c r="F350" s="28"/>
      <c r="G350" s="28"/>
      <c r="H350" s="29"/>
      <c r="L350" s="26"/>
      <c r="M350" s="26"/>
    </row>
    <row r="351" spans="5:13">
      <c r="E351" s="28"/>
      <c r="F351" s="28"/>
      <c r="G351" s="28"/>
      <c r="H351" s="29"/>
      <c r="L351" s="26"/>
      <c r="M351" s="26"/>
    </row>
    <row r="352" spans="5:13">
      <c r="E352" s="28"/>
      <c r="F352" s="28"/>
      <c r="G352" s="28"/>
      <c r="H352" s="29"/>
      <c r="L352" s="26"/>
      <c r="M352" s="26"/>
    </row>
    <row r="353" spans="5:13">
      <c r="E353" s="28"/>
      <c r="F353" s="28"/>
      <c r="G353" s="28"/>
      <c r="H353" s="29"/>
      <c r="L353" s="26"/>
      <c r="M353" s="26"/>
    </row>
    <row r="354" spans="5:13">
      <c r="E354" s="28"/>
      <c r="F354" s="28"/>
      <c r="G354" s="28"/>
      <c r="H354" s="29"/>
      <c r="L354" s="26"/>
      <c r="M354" s="26"/>
    </row>
    <row r="355" spans="5:13">
      <c r="E355" s="28"/>
      <c r="F355" s="28"/>
      <c r="G355" s="28"/>
      <c r="H355" s="29"/>
      <c r="L355" s="26"/>
      <c r="M355" s="26"/>
    </row>
    <row r="356" spans="5:13">
      <c r="E356" s="28"/>
      <c r="F356" s="28"/>
      <c r="G356" s="28"/>
      <c r="H356" s="29"/>
      <c r="L356" s="26"/>
      <c r="M356" s="26"/>
    </row>
    <row r="357" spans="5:13">
      <c r="E357" s="28"/>
      <c r="F357" s="28"/>
      <c r="G357" s="28"/>
      <c r="H357" s="29"/>
      <c r="L357" s="26"/>
      <c r="M357" s="26"/>
    </row>
    <row r="358" spans="5:13">
      <c r="E358" s="28"/>
      <c r="F358" s="28"/>
      <c r="G358" s="28"/>
      <c r="H358" s="29"/>
      <c r="L358" s="26"/>
      <c r="M358" s="26"/>
    </row>
    <row r="359" spans="5:13">
      <c r="E359" s="28"/>
      <c r="F359" s="28"/>
      <c r="G359" s="28"/>
      <c r="H359" s="29"/>
      <c r="L359" s="26"/>
      <c r="M359" s="26"/>
    </row>
    <row r="360" spans="5:13">
      <c r="E360" s="28"/>
      <c r="F360" s="28"/>
      <c r="G360" s="28"/>
      <c r="H360" s="29"/>
      <c r="L360" s="26"/>
      <c r="M360" s="26"/>
    </row>
    <row r="361" spans="5:13">
      <c r="E361" s="28"/>
      <c r="F361" s="28"/>
      <c r="G361" s="28"/>
      <c r="H361" s="29"/>
      <c r="L361" s="26"/>
      <c r="M361" s="26"/>
    </row>
    <row r="362" spans="5:13">
      <c r="E362" s="28"/>
      <c r="F362" s="28"/>
      <c r="G362" s="28"/>
      <c r="H362" s="29"/>
      <c r="L362" s="26"/>
      <c r="M362" s="26"/>
    </row>
    <row r="363" spans="5:13">
      <c r="E363" s="28"/>
      <c r="F363" s="28"/>
      <c r="G363" s="28"/>
      <c r="H363" s="29"/>
      <c r="L363" s="26"/>
      <c r="M363" s="26"/>
    </row>
    <row r="364" spans="5:13">
      <c r="E364" s="28"/>
      <c r="F364" s="28"/>
      <c r="G364" s="28"/>
      <c r="H364" s="29"/>
      <c r="L364" s="26"/>
      <c r="M364" s="26"/>
    </row>
    <row r="365" spans="5:13">
      <c r="E365" s="28"/>
      <c r="F365" s="28"/>
      <c r="G365" s="28"/>
      <c r="H365" s="29"/>
      <c r="L365" s="26"/>
      <c r="M365" s="26"/>
    </row>
    <row r="366" spans="5:13">
      <c r="E366" s="28"/>
      <c r="F366" s="28"/>
      <c r="G366" s="28"/>
      <c r="H366" s="29"/>
      <c r="L366" s="26"/>
      <c r="M366" s="26"/>
    </row>
    <row r="367" spans="5:13">
      <c r="E367" s="28"/>
      <c r="F367" s="28"/>
      <c r="G367" s="28"/>
      <c r="H367" s="29"/>
      <c r="L367" s="26"/>
      <c r="M367" s="26"/>
    </row>
    <row r="368" spans="5:13">
      <c r="E368" s="28"/>
      <c r="F368" s="28"/>
      <c r="G368" s="28"/>
      <c r="H368" s="29"/>
      <c r="L368" s="26"/>
      <c r="M368" s="26"/>
    </row>
    <row r="369" spans="5:13">
      <c r="E369" s="28"/>
      <c r="F369" s="28"/>
      <c r="G369" s="28"/>
      <c r="H369" s="29"/>
      <c r="L369" s="26"/>
      <c r="M369" s="26"/>
    </row>
    <row r="370" spans="5:13">
      <c r="E370" s="28"/>
      <c r="F370" s="28"/>
      <c r="G370" s="28"/>
      <c r="H370" s="29"/>
      <c r="L370" s="26"/>
      <c r="M370" s="26"/>
    </row>
    <row r="371" spans="5:13">
      <c r="E371" s="28"/>
      <c r="F371" s="28"/>
      <c r="G371" s="28"/>
      <c r="H371" s="29"/>
      <c r="L371" s="26"/>
      <c r="M371" s="26"/>
    </row>
    <row r="372" spans="5:13">
      <c r="E372" s="28"/>
      <c r="F372" s="28"/>
      <c r="G372" s="28"/>
      <c r="H372" s="29"/>
      <c r="L372" s="26"/>
      <c r="M372" s="26"/>
    </row>
    <row r="373" spans="5:13">
      <c r="E373" s="28"/>
      <c r="F373" s="28"/>
      <c r="G373" s="28"/>
      <c r="H373" s="29"/>
      <c r="L373" s="26"/>
      <c r="M373" s="26"/>
    </row>
    <row r="374" spans="5:13">
      <c r="E374" s="28"/>
      <c r="F374" s="28"/>
      <c r="G374" s="28"/>
      <c r="H374" s="29"/>
      <c r="L374" s="26"/>
      <c r="M374" s="26"/>
    </row>
    <row r="375" spans="5:13">
      <c r="E375" s="28"/>
      <c r="F375" s="28"/>
      <c r="G375" s="28"/>
      <c r="H375" s="29"/>
      <c r="L375" s="26"/>
      <c r="M375" s="26"/>
    </row>
    <row r="376" spans="5:13">
      <c r="E376" s="28"/>
      <c r="F376" s="28"/>
      <c r="G376" s="28"/>
      <c r="H376" s="29"/>
      <c r="L376" s="26"/>
      <c r="M376" s="26"/>
    </row>
    <row r="377" spans="5:13">
      <c r="E377" s="28"/>
      <c r="F377" s="28"/>
      <c r="G377" s="28"/>
      <c r="H377" s="29"/>
      <c r="L377" s="26"/>
      <c r="M377" s="26"/>
    </row>
    <row r="378" spans="5:13">
      <c r="E378" s="28"/>
      <c r="F378" s="28"/>
      <c r="G378" s="28"/>
      <c r="H378" s="29"/>
      <c r="L378" s="26"/>
      <c r="M378" s="26"/>
    </row>
    <row r="379" spans="5:13">
      <c r="E379" s="28"/>
      <c r="F379" s="28"/>
      <c r="G379" s="28"/>
      <c r="H379" s="29"/>
      <c r="L379" s="26"/>
      <c r="M379" s="26"/>
    </row>
    <row r="380" spans="5:13">
      <c r="E380" s="28"/>
      <c r="F380" s="28"/>
      <c r="G380" s="28"/>
      <c r="H380" s="29"/>
      <c r="L380" s="26"/>
      <c r="M380" s="26"/>
    </row>
    <row r="381" spans="5:13">
      <c r="E381" s="28"/>
      <c r="F381" s="28"/>
      <c r="G381" s="28"/>
      <c r="H381" s="29"/>
      <c r="L381" s="26"/>
      <c r="M381" s="26"/>
    </row>
    <row r="382" spans="5:13">
      <c r="E382" s="28"/>
      <c r="F382" s="28"/>
      <c r="G382" s="28"/>
      <c r="H382" s="29"/>
      <c r="L382" s="26"/>
      <c r="M382" s="26"/>
    </row>
    <row r="383" spans="5:13">
      <c r="E383" s="28"/>
      <c r="F383" s="28"/>
      <c r="G383" s="28"/>
      <c r="H383" s="29"/>
      <c r="L383" s="26"/>
      <c r="M383" s="26"/>
    </row>
    <row r="384" spans="5:13">
      <c r="E384" s="28"/>
      <c r="F384" s="28"/>
      <c r="G384" s="28"/>
      <c r="H384" s="29"/>
      <c r="L384" s="26"/>
      <c r="M384" s="26"/>
    </row>
    <row r="385" spans="5:13">
      <c r="E385" s="28"/>
      <c r="F385" s="28"/>
      <c r="G385" s="28"/>
      <c r="H385" s="29"/>
      <c r="L385" s="26"/>
      <c r="M385" s="26"/>
    </row>
    <row r="386" spans="5:13">
      <c r="E386" s="28"/>
      <c r="F386" s="28"/>
      <c r="G386" s="28"/>
      <c r="H386" s="29"/>
      <c r="L386" s="26"/>
      <c r="M386" s="26"/>
    </row>
    <row r="387" spans="5:13">
      <c r="E387" s="28"/>
      <c r="F387" s="28"/>
      <c r="G387" s="28"/>
      <c r="H387" s="29"/>
      <c r="L387" s="26"/>
      <c r="M387" s="26"/>
    </row>
    <row r="388" spans="5:13">
      <c r="E388" s="28"/>
      <c r="F388" s="28"/>
      <c r="G388" s="28"/>
      <c r="H388" s="29"/>
      <c r="L388" s="26"/>
      <c r="M388" s="26"/>
    </row>
    <row r="389" spans="5:13">
      <c r="E389" s="28"/>
      <c r="F389" s="28"/>
      <c r="G389" s="28"/>
      <c r="H389" s="29"/>
      <c r="L389" s="26"/>
      <c r="M389" s="26"/>
    </row>
    <row r="390" spans="5:13">
      <c r="E390" s="28"/>
      <c r="F390" s="28"/>
      <c r="G390" s="28"/>
      <c r="H390" s="29"/>
      <c r="L390" s="26"/>
      <c r="M390" s="26"/>
    </row>
    <row r="391" spans="5:13">
      <c r="E391" s="28"/>
      <c r="F391" s="28"/>
      <c r="G391" s="28"/>
      <c r="H391" s="29"/>
      <c r="L391" s="26"/>
      <c r="M391" s="26"/>
    </row>
    <row r="392" spans="5:13">
      <c r="E392" s="28"/>
      <c r="F392" s="28"/>
      <c r="G392" s="28"/>
      <c r="H392" s="29"/>
      <c r="L392" s="26"/>
      <c r="M392" s="26"/>
    </row>
    <row r="393" spans="5:13">
      <c r="E393" s="28"/>
      <c r="F393" s="28"/>
      <c r="G393" s="28"/>
      <c r="H393" s="29"/>
      <c r="L393" s="26"/>
      <c r="M393" s="26"/>
    </row>
    <row r="394" spans="5:13">
      <c r="E394" s="28"/>
      <c r="F394" s="28"/>
      <c r="G394" s="28"/>
      <c r="H394" s="29"/>
      <c r="L394" s="26"/>
      <c r="M394" s="26"/>
    </row>
    <row r="395" spans="5:13">
      <c r="E395" s="28"/>
      <c r="F395" s="28"/>
      <c r="G395" s="28"/>
      <c r="H395" s="29"/>
      <c r="L395" s="26"/>
      <c r="M395" s="26"/>
    </row>
    <row r="396" spans="5:13">
      <c r="E396" s="28"/>
      <c r="F396" s="28"/>
      <c r="G396" s="28"/>
      <c r="H396" s="29"/>
      <c r="L396" s="26"/>
      <c r="M396" s="26"/>
    </row>
    <row r="397" spans="5:13">
      <c r="E397" s="28"/>
      <c r="F397" s="28"/>
      <c r="G397" s="28"/>
      <c r="H397" s="29"/>
      <c r="L397" s="26"/>
      <c r="M397" s="26"/>
    </row>
    <row r="398" spans="5:13">
      <c r="E398" s="28"/>
      <c r="F398" s="28"/>
      <c r="G398" s="28"/>
      <c r="H398" s="29"/>
      <c r="L398" s="26"/>
      <c r="M398" s="26"/>
    </row>
    <row r="399" spans="5:13">
      <c r="E399" s="28"/>
      <c r="F399" s="28"/>
      <c r="G399" s="28"/>
      <c r="H399" s="29"/>
      <c r="L399" s="26"/>
      <c r="M399" s="26"/>
    </row>
    <row r="400" spans="5:13">
      <c r="E400" s="28"/>
      <c r="F400" s="28"/>
      <c r="G400" s="28"/>
      <c r="H400" s="29"/>
      <c r="L400" s="26"/>
      <c r="M400" s="26"/>
    </row>
    <row r="401" spans="5:13">
      <c r="E401" s="28"/>
      <c r="F401" s="28"/>
      <c r="G401" s="28"/>
      <c r="H401" s="29"/>
      <c r="L401" s="26"/>
      <c r="M401" s="26"/>
    </row>
    <row r="402" spans="5:13">
      <c r="E402" s="28"/>
      <c r="F402" s="28"/>
      <c r="G402" s="28"/>
      <c r="H402" s="29"/>
      <c r="L402" s="26"/>
      <c r="M402" s="26"/>
    </row>
    <row r="403" spans="5:13">
      <c r="E403" s="28"/>
      <c r="F403" s="28"/>
      <c r="G403" s="28"/>
      <c r="H403" s="29"/>
      <c r="L403" s="26"/>
      <c r="M403" s="26"/>
    </row>
    <row r="404" spans="5:13">
      <c r="E404" s="28"/>
      <c r="F404" s="28"/>
      <c r="G404" s="28"/>
      <c r="H404" s="29"/>
      <c r="L404" s="26"/>
      <c r="M404" s="26"/>
    </row>
    <row r="405" spans="5:13">
      <c r="E405" s="28"/>
      <c r="F405" s="28"/>
      <c r="G405" s="28"/>
      <c r="H405" s="29"/>
      <c r="L405" s="26"/>
      <c r="M405" s="26"/>
    </row>
    <row r="406" spans="5:13">
      <c r="E406" s="28"/>
      <c r="F406" s="28"/>
      <c r="G406" s="28"/>
      <c r="H406" s="29"/>
      <c r="L406" s="26"/>
      <c r="M406" s="26"/>
    </row>
    <row r="407" spans="5:13">
      <c r="E407" s="28"/>
      <c r="F407" s="28"/>
      <c r="G407" s="28"/>
      <c r="H407" s="29"/>
      <c r="L407" s="26"/>
      <c r="M407" s="26"/>
    </row>
    <row r="408" spans="5:13">
      <c r="E408" s="28"/>
      <c r="F408" s="28"/>
      <c r="G408" s="28"/>
      <c r="H408" s="29"/>
      <c r="L408" s="26"/>
      <c r="M408" s="26"/>
    </row>
    <row r="409" spans="5:13">
      <c r="E409" s="28"/>
      <c r="F409" s="28"/>
      <c r="G409" s="28"/>
      <c r="H409" s="29"/>
      <c r="L409" s="26"/>
      <c r="M409" s="26"/>
    </row>
    <row r="410" spans="5:13">
      <c r="E410" s="28"/>
      <c r="F410" s="28"/>
      <c r="G410" s="28"/>
      <c r="H410" s="29"/>
      <c r="L410" s="26"/>
      <c r="M410" s="26"/>
    </row>
    <row r="411" spans="5:13">
      <c r="E411" s="28"/>
      <c r="F411" s="28"/>
      <c r="G411" s="28"/>
      <c r="H411" s="29"/>
      <c r="L411" s="26"/>
      <c r="M411" s="26"/>
    </row>
    <row r="412" spans="5:13">
      <c r="E412" s="28"/>
      <c r="F412" s="28"/>
      <c r="G412" s="28"/>
      <c r="H412" s="29"/>
      <c r="L412" s="26"/>
      <c r="M412" s="26"/>
    </row>
    <row r="413" spans="5:13">
      <c r="E413" s="28"/>
      <c r="F413" s="28"/>
      <c r="G413" s="28"/>
      <c r="H413" s="29"/>
      <c r="L413" s="26"/>
      <c r="M413" s="26"/>
    </row>
    <row r="414" spans="5:13">
      <c r="E414" s="28"/>
      <c r="F414" s="28"/>
      <c r="G414" s="28"/>
      <c r="H414" s="29"/>
      <c r="L414" s="26"/>
      <c r="M414" s="26"/>
    </row>
    <row r="415" spans="5:13">
      <c r="E415" s="28"/>
      <c r="F415" s="28"/>
      <c r="G415" s="28"/>
      <c r="H415" s="29"/>
      <c r="L415" s="26"/>
      <c r="M415" s="26"/>
    </row>
    <row r="416" spans="5:13">
      <c r="E416" s="28"/>
      <c r="F416" s="28"/>
      <c r="G416" s="28"/>
      <c r="H416" s="29"/>
      <c r="L416" s="26"/>
      <c r="M416" s="26"/>
    </row>
    <row r="417" spans="5:13">
      <c r="E417" s="28"/>
      <c r="F417" s="28"/>
      <c r="G417" s="28"/>
      <c r="H417" s="29"/>
      <c r="L417" s="26"/>
      <c r="M417" s="26"/>
    </row>
    <row r="418" spans="5:13">
      <c r="E418" s="28"/>
      <c r="F418" s="28"/>
      <c r="G418" s="28"/>
      <c r="H418" s="29"/>
      <c r="L418" s="26"/>
      <c r="M418" s="26"/>
    </row>
    <row r="419" spans="5:13">
      <c r="E419" s="28"/>
      <c r="F419" s="28"/>
      <c r="G419" s="28"/>
      <c r="H419" s="29"/>
      <c r="L419" s="26"/>
      <c r="M419" s="26"/>
    </row>
    <row r="420" spans="5:13">
      <c r="E420" s="28"/>
      <c r="F420" s="28"/>
      <c r="G420" s="28"/>
      <c r="H420" s="29"/>
      <c r="L420" s="26"/>
      <c r="M420" s="26"/>
    </row>
    <row r="421" spans="5:13">
      <c r="E421" s="28"/>
      <c r="F421" s="28"/>
      <c r="G421" s="28"/>
      <c r="H421" s="29"/>
      <c r="L421" s="26"/>
      <c r="M421" s="26"/>
    </row>
    <row r="422" spans="5:13">
      <c r="E422" s="28"/>
      <c r="F422" s="28"/>
      <c r="G422" s="28"/>
      <c r="H422" s="29"/>
      <c r="L422" s="26"/>
      <c r="M422" s="26"/>
    </row>
    <row r="423" spans="5:13">
      <c r="E423" s="28"/>
      <c r="F423" s="28"/>
      <c r="G423" s="28"/>
      <c r="H423" s="29"/>
      <c r="L423" s="26"/>
      <c r="M423" s="26"/>
    </row>
    <row r="424" spans="5:13">
      <c r="E424" s="28"/>
      <c r="F424" s="28"/>
      <c r="G424" s="28"/>
      <c r="H424" s="29"/>
      <c r="L424" s="26"/>
      <c r="M424" s="26"/>
    </row>
    <row r="425" spans="5:13">
      <c r="E425" s="28"/>
      <c r="F425" s="28"/>
      <c r="G425" s="28"/>
      <c r="H425" s="29"/>
      <c r="L425" s="26"/>
      <c r="M425" s="26"/>
    </row>
    <row r="426" spans="5:13">
      <c r="E426" s="28"/>
      <c r="F426" s="28"/>
      <c r="G426" s="28"/>
      <c r="H426" s="29"/>
      <c r="L426" s="26"/>
      <c r="M426" s="26"/>
    </row>
    <row r="427" spans="5:13">
      <c r="E427" s="28"/>
      <c r="F427" s="28"/>
      <c r="G427" s="28"/>
      <c r="H427" s="29"/>
      <c r="L427" s="26"/>
      <c r="M427" s="26"/>
    </row>
    <row r="428" spans="5:13">
      <c r="E428" s="28"/>
      <c r="F428" s="28"/>
      <c r="G428" s="28"/>
      <c r="H428" s="29"/>
      <c r="L428" s="26"/>
      <c r="M428" s="26"/>
    </row>
    <row r="429" spans="5:13">
      <c r="E429" s="28"/>
      <c r="F429" s="28"/>
      <c r="G429" s="28"/>
      <c r="H429" s="29"/>
      <c r="L429" s="26"/>
      <c r="M429" s="26"/>
    </row>
    <row r="430" spans="5:13">
      <c r="E430" s="28"/>
      <c r="F430" s="28"/>
      <c r="G430" s="28"/>
      <c r="H430" s="29"/>
      <c r="L430" s="26"/>
      <c r="M430" s="26"/>
    </row>
    <row r="431" spans="5:13">
      <c r="E431" s="28"/>
      <c r="F431" s="28"/>
      <c r="G431" s="28"/>
      <c r="H431" s="29"/>
      <c r="L431" s="26"/>
      <c r="M431" s="26"/>
    </row>
    <row r="432" spans="5:13">
      <c r="E432" s="28"/>
      <c r="F432" s="28"/>
      <c r="G432" s="28"/>
      <c r="H432" s="29"/>
      <c r="L432" s="26"/>
      <c r="M432" s="26"/>
    </row>
    <row r="433" spans="5:13">
      <c r="E433" s="28"/>
      <c r="F433" s="28"/>
      <c r="G433" s="28"/>
      <c r="H433" s="29"/>
      <c r="L433" s="26"/>
      <c r="M433" s="26"/>
    </row>
    <row r="434" spans="5:13">
      <c r="E434" s="28"/>
      <c r="F434" s="28"/>
      <c r="G434" s="28"/>
      <c r="H434" s="29"/>
      <c r="L434" s="26"/>
      <c r="M434" s="26"/>
    </row>
    <row r="435" spans="5:13">
      <c r="E435" s="28"/>
      <c r="F435" s="28"/>
      <c r="G435" s="28"/>
      <c r="H435" s="29"/>
      <c r="L435" s="26"/>
      <c r="M435" s="26"/>
    </row>
    <row r="436" spans="5:13">
      <c r="E436" s="28"/>
      <c r="F436" s="28"/>
      <c r="G436" s="28"/>
      <c r="H436" s="29"/>
      <c r="L436" s="26"/>
      <c r="M436" s="26"/>
    </row>
    <row r="437" spans="5:13">
      <c r="E437" s="28"/>
      <c r="F437" s="28"/>
      <c r="G437" s="28"/>
      <c r="H437" s="29"/>
      <c r="L437" s="26"/>
      <c r="M437" s="26"/>
    </row>
    <row r="438" spans="5:13">
      <c r="E438" s="28"/>
      <c r="F438" s="28"/>
      <c r="G438" s="28"/>
      <c r="H438" s="29"/>
      <c r="L438" s="26"/>
      <c r="M438" s="26"/>
    </row>
    <row r="439" spans="5:13">
      <c r="E439" s="28"/>
      <c r="F439" s="28"/>
      <c r="G439" s="28"/>
      <c r="H439" s="29"/>
      <c r="L439" s="26"/>
      <c r="M439" s="26"/>
    </row>
    <row r="440" spans="5:13">
      <c r="E440" s="28"/>
      <c r="F440" s="28"/>
      <c r="G440" s="28"/>
      <c r="H440" s="29"/>
      <c r="L440" s="26"/>
      <c r="M440" s="26"/>
    </row>
    <row r="441" spans="5:13">
      <c r="E441" s="28"/>
      <c r="F441" s="28"/>
      <c r="G441" s="28"/>
      <c r="H441" s="29"/>
      <c r="L441" s="26"/>
      <c r="M441" s="26"/>
    </row>
    <row r="442" spans="5:13">
      <c r="E442" s="28"/>
      <c r="F442" s="28"/>
      <c r="G442" s="28"/>
      <c r="H442" s="29"/>
      <c r="L442" s="26"/>
      <c r="M442" s="26"/>
    </row>
    <row r="443" spans="5:13">
      <c r="E443" s="28"/>
      <c r="F443" s="28"/>
      <c r="G443" s="28"/>
      <c r="H443" s="29"/>
      <c r="L443" s="26"/>
      <c r="M443" s="26"/>
    </row>
    <row r="444" spans="5:13">
      <c r="E444" s="28"/>
      <c r="F444" s="28"/>
      <c r="G444" s="28"/>
      <c r="H444" s="29"/>
      <c r="L444" s="26"/>
      <c r="M444" s="26"/>
    </row>
    <row r="445" spans="5:13">
      <c r="E445" s="28"/>
      <c r="F445" s="28"/>
      <c r="G445" s="28"/>
      <c r="H445" s="29"/>
      <c r="L445" s="26"/>
      <c r="M445" s="26"/>
    </row>
    <row r="446" spans="5:13">
      <c r="E446" s="28"/>
      <c r="F446" s="28"/>
      <c r="G446" s="28"/>
      <c r="H446" s="29"/>
      <c r="L446" s="26"/>
      <c r="M446" s="26"/>
    </row>
    <row r="447" spans="5:13">
      <c r="E447" s="28"/>
      <c r="F447" s="28"/>
      <c r="G447" s="28"/>
      <c r="H447" s="29"/>
      <c r="L447" s="26"/>
      <c r="M447" s="26"/>
    </row>
    <row r="448" spans="5:13">
      <c r="E448" s="28"/>
      <c r="F448" s="28"/>
      <c r="G448" s="28"/>
      <c r="H448" s="29"/>
      <c r="L448" s="26"/>
      <c r="M448" s="26"/>
    </row>
    <row r="449" spans="5:13">
      <c r="E449" s="28"/>
      <c r="F449" s="28"/>
      <c r="G449" s="28"/>
      <c r="H449" s="29"/>
      <c r="L449" s="26"/>
      <c r="M449" s="26"/>
    </row>
    <row r="450" spans="5:13">
      <c r="E450" s="28"/>
      <c r="F450" s="28"/>
      <c r="G450" s="28"/>
      <c r="H450" s="29"/>
      <c r="L450" s="26"/>
      <c r="M450" s="26"/>
    </row>
    <row r="451" spans="5:13">
      <c r="E451" s="28"/>
      <c r="F451" s="28"/>
      <c r="G451" s="28"/>
      <c r="H451" s="29"/>
      <c r="L451" s="26"/>
      <c r="M451" s="26"/>
    </row>
    <row r="452" spans="5:13">
      <c r="E452" s="28"/>
      <c r="F452" s="28"/>
      <c r="G452" s="28"/>
      <c r="H452" s="29"/>
      <c r="L452" s="26"/>
      <c r="M452" s="26"/>
    </row>
    <row r="453" spans="5:13">
      <c r="E453" s="28"/>
      <c r="F453" s="28"/>
      <c r="G453" s="28"/>
      <c r="H453" s="29"/>
      <c r="L453" s="26"/>
      <c r="M453" s="26"/>
    </row>
    <row r="454" spans="5:13">
      <c r="E454" s="28"/>
      <c r="F454" s="28"/>
      <c r="G454" s="28"/>
      <c r="H454" s="29"/>
      <c r="L454" s="26"/>
      <c r="M454" s="26"/>
    </row>
    <row r="455" spans="5:13">
      <c r="E455" s="28"/>
      <c r="F455" s="28"/>
      <c r="G455" s="28"/>
      <c r="H455" s="29"/>
      <c r="L455" s="26"/>
      <c r="M455" s="26"/>
    </row>
    <row r="456" spans="5:13">
      <c r="E456" s="28"/>
      <c r="F456" s="28"/>
      <c r="G456" s="28"/>
      <c r="H456" s="29"/>
      <c r="L456" s="26"/>
      <c r="M456" s="26"/>
    </row>
    <row r="457" spans="5:13">
      <c r="E457" s="28"/>
      <c r="F457" s="28"/>
      <c r="G457" s="28"/>
      <c r="H457" s="29"/>
      <c r="L457" s="26"/>
      <c r="M457" s="26"/>
    </row>
    <row r="458" spans="5:13">
      <c r="E458" s="28"/>
      <c r="F458" s="28"/>
      <c r="G458" s="28"/>
      <c r="H458" s="29"/>
      <c r="L458" s="26"/>
      <c r="M458" s="26"/>
    </row>
    <row r="459" spans="5:13">
      <c r="E459" s="28"/>
      <c r="F459" s="28"/>
      <c r="G459" s="28"/>
      <c r="H459" s="29"/>
      <c r="L459" s="26"/>
      <c r="M459" s="26"/>
    </row>
    <row r="460" spans="5:13">
      <c r="E460" s="28"/>
      <c r="F460" s="28"/>
      <c r="G460" s="28"/>
      <c r="H460" s="29"/>
      <c r="L460" s="26"/>
      <c r="M460" s="26"/>
    </row>
    <row r="461" spans="5:13">
      <c r="E461" s="28"/>
      <c r="F461" s="28"/>
      <c r="G461" s="28"/>
      <c r="H461" s="29"/>
      <c r="L461" s="26"/>
      <c r="M461" s="26"/>
    </row>
    <row r="462" spans="5:13">
      <c r="E462" s="28"/>
      <c r="F462" s="28"/>
      <c r="G462" s="28"/>
      <c r="H462" s="29"/>
      <c r="L462" s="26"/>
      <c r="M462" s="26"/>
    </row>
    <row r="463" spans="5:13">
      <c r="E463" s="28"/>
      <c r="F463" s="28"/>
      <c r="G463" s="28"/>
      <c r="H463" s="29"/>
      <c r="L463" s="26"/>
      <c r="M463" s="26"/>
    </row>
    <row r="464" spans="5:13">
      <c r="E464" s="28"/>
      <c r="F464" s="28"/>
      <c r="G464" s="28"/>
      <c r="H464" s="29"/>
      <c r="L464" s="26"/>
      <c r="M464" s="26"/>
    </row>
    <row r="465" spans="5:13">
      <c r="E465" s="28"/>
      <c r="F465" s="28"/>
      <c r="G465" s="28"/>
      <c r="H465" s="29"/>
      <c r="L465" s="26"/>
      <c r="M465" s="26"/>
    </row>
    <row r="466" spans="5:13">
      <c r="E466" s="28"/>
      <c r="F466" s="28"/>
      <c r="G466" s="28"/>
      <c r="H466" s="29"/>
      <c r="L466" s="26"/>
      <c r="M466" s="26"/>
    </row>
    <row r="467" spans="5:13">
      <c r="E467" s="28"/>
      <c r="F467" s="28"/>
      <c r="G467" s="28"/>
      <c r="H467" s="29"/>
      <c r="L467" s="26"/>
      <c r="M467" s="26"/>
    </row>
    <row r="468" spans="5:13">
      <c r="E468" s="28"/>
      <c r="F468" s="28"/>
      <c r="G468" s="28"/>
      <c r="H468" s="29"/>
      <c r="L468" s="26"/>
      <c r="M468" s="26"/>
    </row>
    <row r="469" spans="5:13">
      <c r="E469" s="28"/>
      <c r="F469" s="28"/>
      <c r="G469" s="28"/>
      <c r="H469" s="29"/>
      <c r="L469" s="26"/>
      <c r="M469" s="26"/>
    </row>
    <row r="470" spans="5:13">
      <c r="E470" s="28"/>
      <c r="F470" s="28"/>
      <c r="G470" s="28"/>
      <c r="H470" s="29"/>
      <c r="L470" s="26"/>
      <c r="M470" s="26"/>
    </row>
    <row r="471" spans="5:13">
      <c r="E471" s="28"/>
      <c r="F471" s="28"/>
      <c r="G471" s="28"/>
      <c r="H471" s="29"/>
      <c r="L471" s="26"/>
      <c r="M471" s="26"/>
    </row>
    <row r="472" spans="5:13">
      <c r="E472" s="28"/>
      <c r="F472" s="28"/>
      <c r="G472" s="28"/>
      <c r="H472" s="29"/>
      <c r="L472" s="26"/>
      <c r="M472" s="26"/>
    </row>
    <row r="473" spans="5:13">
      <c r="E473" s="28"/>
      <c r="F473" s="28"/>
      <c r="G473" s="28"/>
      <c r="H473" s="29"/>
      <c r="L473" s="26"/>
      <c r="M473" s="26"/>
    </row>
    <row r="474" spans="5:13">
      <c r="E474" s="28"/>
      <c r="F474" s="28"/>
      <c r="G474" s="28"/>
      <c r="H474" s="29"/>
      <c r="L474" s="26"/>
      <c r="M474" s="26"/>
    </row>
    <row r="475" spans="5:13">
      <c r="E475" s="28"/>
      <c r="F475" s="28"/>
      <c r="G475" s="28"/>
      <c r="H475" s="29"/>
      <c r="L475" s="26"/>
      <c r="M475" s="26"/>
    </row>
    <row r="476" spans="5:13">
      <c r="E476" s="28"/>
      <c r="F476" s="28"/>
      <c r="G476" s="28"/>
      <c r="H476" s="29"/>
      <c r="L476" s="26"/>
      <c r="M476" s="26"/>
    </row>
    <row r="477" spans="5:13">
      <c r="E477" s="28"/>
      <c r="F477" s="28"/>
      <c r="G477" s="28"/>
      <c r="H477" s="29"/>
      <c r="L477" s="26"/>
      <c r="M477" s="26"/>
    </row>
    <row r="478" spans="5:13">
      <c r="E478" s="28"/>
      <c r="F478" s="28"/>
      <c r="G478" s="28"/>
      <c r="H478" s="29"/>
      <c r="L478" s="26"/>
      <c r="M478" s="26"/>
    </row>
    <row r="479" spans="5:13">
      <c r="E479" s="28"/>
      <c r="F479" s="28"/>
      <c r="G479" s="28"/>
      <c r="H479" s="29"/>
      <c r="L479" s="26"/>
      <c r="M479" s="26"/>
    </row>
    <row r="480" spans="5:13">
      <c r="E480" s="28"/>
      <c r="F480" s="28"/>
      <c r="G480" s="28"/>
      <c r="H480" s="29"/>
      <c r="L480" s="26"/>
      <c r="M480" s="26"/>
    </row>
    <row r="481" spans="5:13">
      <c r="E481" s="28"/>
      <c r="F481" s="28"/>
      <c r="G481" s="28"/>
      <c r="H481" s="29"/>
      <c r="L481" s="26"/>
      <c r="M481" s="26"/>
    </row>
    <row r="482" spans="5:13">
      <c r="E482" s="28"/>
      <c r="F482" s="28"/>
      <c r="G482" s="28"/>
      <c r="H482" s="29"/>
      <c r="L482" s="26"/>
      <c r="M482" s="26"/>
    </row>
    <row r="483" spans="5:13">
      <c r="E483" s="28"/>
      <c r="F483" s="28"/>
      <c r="G483" s="28"/>
      <c r="H483" s="29"/>
      <c r="L483" s="26"/>
      <c r="M483" s="26"/>
    </row>
    <row r="484" spans="5:13">
      <c r="E484" s="28"/>
      <c r="F484" s="28"/>
      <c r="G484" s="28"/>
      <c r="H484" s="29"/>
      <c r="L484" s="26"/>
      <c r="M484" s="26"/>
    </row>
    <row r="485" spans="5:13">
      <c r="E485" s="28"/>
      <c r="F485" s="28"/>
      <c r="G485" s="28"/>
      <c r="H485" s="29"/>
      <c r="L485" s="26"/>
      <c r="M485" s="26"/>
    </row>
    <row r="486" spans="5:13">
      <c r="E486" s="28"/>
      <c r="F486" s="28"/>
      <c r="G486" s="28"/>
      <c r="H486" s="29"/>
      <c r="L486" s="26"/>
      <c r="M486" s="26"/>
    </row>
    <row r="487" spans="5:13">
      <c r="E487" s="28"/>
      <c r="F487" s="28"/>
      <c r="G487" s="28"/>
      <c r="H487" s="29"/>
      <c r="L487" s="26"/>
      <c r="M487" s="26"/>
    </row>
    <row r="488" spans="5:13">
      <c r="E488" s="28"/>
      <c r="F488" s="28"/>
      <c r="G488" s="28"/>
      <c r="H488" s="29"/>
      <c r="L488" s="26"/>
      <c r="M488" s="26"/>
    </row>
    <row r="489" spans="5:13">
      <c r="E489" s="28"/>
      <c r="F489" s="28"/>
      <c r="G489" s="28"/>
      <c r="H489" s="29"/>
      <c r="L489" s="26"/>
      <c r="M489" s="26"/>
    </row>
    <row r="490" spans="5:13">
      <c r="E490" s="28"/>
      <c r="F490" s="28"/>
      <c r="G490" s="28"/>
      <c r="H490" s="29"/>
      <c r="L490" s="26"/>
      <c r="M490" s="26"/>
    </row>
    <row r="491" spans="5:13">
      <c r="E491" s="28"/>
      <c r="F491" s="28"/>
      <c r="G491" s="28"/>
      <c r="H491" s="29"/>
      <c r="L491" s="26"/>
      <c r="M491" s="26"/>
    </row>
    <row r="492" spans="5:13">
      <c r="E492" s="28"/>
      <c r="F492" s="28"/>
      <c r="G492" s="28"/>
      <c r="H492" s="29"/>
      <c r="L492" s="26"/>
      <c r="M492" s="26"/>
    </row>
    <row r="493" spans="5:13">
      <c r="E493" s="28"/>
      <c r="F493" s="28"/>
      <c r="G493" s="28"/>
      <c r="H493" s="29"/>
      <c r="L493" s="26"/>
      <c r="M493" s="26"/>
    </row>
    <row r="494" spans="5:13">
      <c r="E494" s="28"/>
      <c r="F494" s="28"/>
      <c r="G494" s="28"/>
      <c r="H494" s="29"/>
      <c r="L494" s="26"/>
      <c r="M494" s="26"/>
    </row>
    <row r="495" spans="5:13">
      <c r="E495" s="28"/>
      <c r="F495" s="28"/>
      <c r="G495" s="28"/>
      <c r="H495" s="29"/>
      <c r="L495" s="26"/>
      <c r="M495" s="26"/>
    </row>
    <row r="496" spans="5:13">
      <c r="E496" s="28"/>
      <c r="F496" s="28"/>
      <c r="G496" s="28"/>
      <c r="H496" s="29"/>
      <c r="L496" s="26"/>
      <c r="M496" s="26"/>
    </row>
    <row r="497" spans="5:13">
      <c r="E497" s="28"/>
      <c r="F497" s="28"/>
      <c r="G497" s="28"/>
      <c r="H497" s="29"/>
      <c r="L497" s="26"/>
      <c r="M497" s="26"/>
    </row>
    <row r="498" spans="5:13">
      <c r="E498" s="28"/>
      <c r="F498" s="28"/>
      <c r="G498" s="28"/>
      <c r="H498" s="29"/>
      <c r="L498" s="26"/>
      <c r="M498" s="26"/>
    </row>
    <row r="499" spans="5:13">
      <c r="E499" s="28"/>
      <c r="F499" s="28"/>
      <c r="G499" s="28"/>
      <c r="H499" s="29"/>
      <c r="L499" s="26"/>
      <c r="M499" s="26"/>
    </row>
    <row r="500" spans="5:13">
      <c r="E500" s="28"/>
      <c r="F500" s="28"/>
      <c r="G500" s="28"/>
      <c r="H500" s="29"/>
      <c r="L500" s="26"/>
      <c r="M500" s="26"/>
    </row>
    <row r="501" spans="5:13">
      <c r="E501" s="28"/>
      <c r="F501" s="28"/>
      <c r="G501" s="28"/>
      <c r="H501" s="29"/>
      <c r="L501" s="26"/>
      <c r="M501" s="26"/>
    </row>
    <row r="502" spans="5:13">
      <c r="E502" s="28"/>
      <c r="F502" s="28"/>
      <c r="G502" s="28"/>
      <c r="H502" s="29"/>
      <c r="L502" s="26"/>
      <c r="M502" s="26"/>
    </row>
    <row r="503" spans="5:13">
      <c r="E503" s="28"/>
      <c r="F503" s="28"/>
      <c r="G503" s="28"/>
      <c r="H503" s="29"/>
      <c r="L503" s="26"/>
      <c r="M503" s="26"/>
    </row>
    <row r="504" spans="5:13">
      <c r="E504" s="28"/>
      <c r="F504" s="28"/>
      <c r="G504" s="28"/>
      <c r="H504" s="29"/>
      <c r="L504" s="26"/>
      <c r="M504" s="26"/>
    </row>
    <row r="505" spans="5:13">
      <c r="E505" s="28"/>
      <c r="F505" s="28"/>
      <c r="G505" s="28"/>
      <c r="H505" s="29"/>
      <c r="L505" s="26"/>
      <c r="M505" s="26"/>
    </row>
    <row r="506" spans="5:13">
      <c r="E506" s="28"/>
      <c r="F506" s="28"/>
      <c r="G506" s="28"/>
      <c r="H506" s="29"/>
      <c r="L506" s="26"/>
      <c r="M506" s="26"/>
    </row>
    <row r="507" spans="5:13">
      <c r="E507" s="28"/>
      <c r="F507" s="28"/>
      <c r="G507" s="28"/>
      <c r="H507" s="29"/>
      <c r="L507" s="26"/>
      <c r="M507" s="26"/>
    </row>
    <row r="508" spans="5:13">
      <c r="E508" s="28"/>
      <c r="F508" s="28"/>
      <c r="G508" s="28"/>
      <c r="H508" s="29"/>
      <c r="L508" s="26"/>
      <c r="M508" s="26"/>
    </row>
    <row r="509" spans="5:13">
      <c r="E509" s="28"/>
      <c r="F509" s="28"/>
      <c r="G509" s="28"/>
      <c r="H509" s="29"/>
      <c r="L509" s="26"/>
      <c r="M509" s="26"/>
    </row>
    <row r="510" spans="5:13">
      <c r="E510" s="28"/>
      <c r="F510" s="28"/>
      <c r="G510" s="28"/>
      <c r="H510" s="29"/>
      <c r="L510" s="26"/>
      <c r="M510" s="26"/>
    </row>
    <row r="511" spans="5:13">
      <c r="E511" s="28"/>
      <c r="F511" s="28"/>
      <c r="G511" s="28"/>
      <c r="H511" s="29"/>
      <c r="L511" s="26"/>
      <c r="M511" s="26"/>
    </row>
    <row r="512" spans="5:13">
      <c r="E512" s="28"/>
      <c r="F512" s="28"/>
      <c r="G512" s="28"/>
      <c r="H512" s="29"/>
      <c r="L512" s="26"/>
      <c r="M512" s="26"/>
    </row>
    <row r="513" spans="5:13">
      <c r="E513" s="28"/>
      <c r="F513" s="28"/>
      <c r="G513" s="28"/>
      <c r="H513" s="29"/>
      <c r="L513" s="26"/>
      <c r="M513" s="26"/>
    </row>
    <row r="514" spans="5:13">
      <c r="E514" s="28"/>
      <c r="F514" s="28"/>
      <c r="G514" s="28"/>
      <c r="H514" s="29"/>
      <c r="L514" s="26"/>
      <c r="M514" s="26"/>
    </row>
    <row r="515" spans="5:13">
      <c r="E515" s="28"/>
      <c r="F515" s="28"/>
      <c r="G515" s="28"/>
      <c r="H515" s="29"/>
      <c r="L515" s="26"/>
      <c r="M515" s="26"/>
    </row>
    <row r="516" spans="5:13">
      <c r="E516" s="28"/>
      <c r="F516" s="28"/>
      <c r="G516" s="28"/>
      <c r="H516" s="29"/>
      <c r="L516" s="26"/>
      <c r="M516" s="26"/>
    </row>
    <row r="517" spans="5:13">
      <c r="E517" s="28"/>
      <c r="F517" s="28"/>
      <c r="G517" s="28"/>
      <c r="H517" s="29"/>
      <c r="L517" s="26"/>
      <c r="M517" s="26"/>
    </row>
    <row r="518" spans="5:13">
      <c r="E518" s="28"/>
      <c r="F518" s="28"/>
      <c r="G518" s="28"/>
      <c r="H518" s="29"/>
      <c r="L518" s="26"/>
      <c r="M518" s="26"/>
    </row>
    <row r="519" spans="5:13">
      <c r="E519" s="28"/>
      <c r="F519" s="28"/>
      <c r="G519" s="28"/>
      <c r="H519" s="29"/>
      <c r="L519" s="26"/>
      <c r="M519" s="26"/>
    </row>
    <row r="520" spans="5:13">
      <c r="E520" s="28"/>
      <c r="F520" s="28"/>
      <c r="G520" s="28"/>
      <c r="H520" s="29"/>
      <c r="L520" s="26"/>
      <c r="M520" s="26"/>
    </row>
    <row r="521" spans="5:13">
      <c r="E521" s="28"/>
      <c r="F521" s="28"/>
      <c r="G521" s="28"/>
      <c r="H521" s="29"/>
      <c r="L521" s="26"/>
      <c r="M521" s="26"/>
    </row>
    <row r="522" spans="5:13">
      <c r="E522" s="28"/>
      <c r="F522" s="28"/>
      <c r="G522" s="28"/>
      <c r="H522" s="29"/>
      <c r="L522" s="26"/>
      <c r="M522" s="26"/>
    </row>
    <row r="523" spans="5:13">
      <c r="E523" s="28"/>
      <c r="F523" s="28"/>
      <c r="G523" s="28"/>
      <c r="H523" s="29"/>
      <c r="L523" s="26"/>
      <c r="M523" s="26"/>
    </row>
    <row r="524" spans="5:13">
      <c r="E524" s="28"/>
      <c r="F524" s="28"/>
      <c r="G524" s="28"/>
      <c r="H524" s="29"/>
      <c r="L524" s="26"/>
      <c r="M524" s="26"/>
    </row>
    <row r="525" spans="5:13">
      <c r="E525" s="28"/>
      <c r="F525" s="28"/>
      <c r="G525" s="28"/>
      <c r="H525" s="29"/>
      <c r="L525" s="26"/>
      <c r="M525" s="26"/>
    </row>
    <row r="526" spans="5:13">
      <c r="E526" s="28"/>
      <c r="F526" s="28"/>
      <c r="G526" s="28"/>
      <c r="H526" s="29"/>
      <c r="L526" s="26"/>
      <c r="M526" s="26"/>
    </row>
    <row r="527" spans="5:13">
      <c r="E527" s="28"/>
      <c r="F527" s="28"/>
      <c r="G527" s="28"/>
      <c r="H527" s="29"/>
      <c r="L527" s="26"/>
      <c r="M527" s="26"/>
    </row>
    <row r="528" spans="5:13">
      <c r="E528" s="28"/>
      <c r="F528" s="28"/>
      <c r="G528" s="28"/>
      <c r="H528" s="29"/>
      <c r="L528" s="26"/>
      <c r="M528" s="26"/>
    </row>
    <row r="529" spans="5:13">
      <c r="E529" s="28"/>
      <c r="F529" s="28"/>
      <c r="G529" s="28"/>
      <c r="H529" s="29"/>
      <c r="L529" s="26"/>
      <c r="M529" s="26"/>
    </row>
    <row r="530" spans="5:13">
      <c r="E530" s="28"/>
      <c r="F530" s="28"/>
      <c r="G530" s="28"/>
      <c r="H530" s="29"/>
      <c r="L530" s="26"/>
      <c r="M530" s="26"/>
    </row>
    <row r="531" spans="5:13">
      <c r="E531" s="28"/>
      <c r="F531" s="28"/>
      <c r="G531" s="28"/>
      <c r="H531" s="29"/>
      <c r="L531" s="26"/>
      <c r="M531" s="26"/>
    </row>
    <row r="532" spans="5:13">
      <c r="E532" s="28"/>
      <c r="F532" s="28"/>
      <c r="G532" s="28"/>
      <c r="H532" s="29"/>
      <c r="L532" s="26"/>
      <c r="M532" s="26"/>
    </row>
    <row r="533" spans="5:13">
      <c r="E533" s="28"/>
      <c r="F533" s="28"/>
      <c r="G533" s="28"/>
      <c r="H533" s="29"/>
      <c r="L533" s="26"/>
      <c r="M533" s="26"/>
    </row>
    <row r="534" spans="5:13">
      <c r="E534" s="28"/>
      <c r="F534" s="28"/>
      <c r="G534" s="28"/>
      <c r="H534" s="29"/>
      <c r="L534" s="26"/>
      <c r="M534" s="26"/>
    </row>
    <row r="535" spans="5:13">
      <c r="E535" s="28"/>
      <c r="F535" s="28"/>
      <c r="G535" s="28"/>
      <c r="H535" s="29"/>
      <c r="L535" s="26"/>
      <c r="M535" s="26"/>
    </row>
    <row r="536" spans="5:13">
      <c r="E536" s="28"/>
      <c r="F536" s="28"/>
      <c r="G536" s="28"/>
      <c r="H536" s="29"/>
      <c r="L536" s="26"/>
      <c r="M536" s="26"/>
    </row>
    <row r="537" spans="5:13">
      <c r="E537" s="28"/>
      <c r="F537" s="28"/>
      <c r="G537" s="28"/>
      <c r="H537" s="29"/>
      <c r="L537" s="26"/>
      <c r="M537" s="26"/>
    </row>
    <row r="538" spans="5:13">
      <c r="E538" s="28"/>
      <c r="F538" s="28"/>
      <c r="G538" s="28"/>
      <c r="H538" s="29"/>
      <c r="L538" s="26"/>
      <c r="M538" s="26"/>
    </row>
    <row r="539" spans="5:13">
      <c r="E539" s="28"/>
      <c r="F539" s="28"/>
      <c r="G539" s="28"/>
      <c r="H539" s="29"/>
      <c r="L539" s="26"/>
      <c r="M539" s="26"/>
    </row>
    <row r="540" spans="5:13">
      <c r="E540" s="28"/>
      <c r="F540" s="28"/>
      <c r="G540" s="28"/>
      <c r="H540" s="29"/>
      <c r="L540" s="26"/>
      <c r="M540" s="26"/>
    </row>
    <row r="541" spans="5:13">
      <c r="E541" s="28"/>
      <c r="F541" s="28"/>
      <c r="G541" s="28"/>
      <c r="H541" s="29"/>
      <c r="L541" s="26"/>
      <c r="M541" s="26"/>
    </row>
    <row r="542" spans="5:13">
      <c r="E542" s="28"/>
      <c r="F542" s="28"/>
      <c r="G542" s="28"/>
      <c r="H542" s="29"/>
      <c r="L542" s="26"/>
      <c r="M542" s="26"/>
    </row>
    <row r="543" spans="5:13">
      <c r="E543" s="28"/>
      <c r="F543" s="28"/>
      <c r="G543" s="28"/>
      <c r="H543" s="29"/>
      <c r="L543" s="26"/>
      <c r="M543" s="26"/>
    </row>
    <row r="544" spans="5:13">
      <c r="E544" s="28"/>
      <c r="F544" s="28"/>
      <c r="G544" s="28"/>
      <c r="H544" s="29"/>
      <c r="L544" s="26"/>
      <c r="M544" s="26"/>
    </row>
    <row r="545" spans="5:13">
      <c r="E545" s="28"/>
      <c r="F545" s="28"/>
      <c r="G545" s="28"/>
      <c r="H545" s="29"/>
      <c r="L545" s="26"/>
      <c r="M545" s="26"/>
    </row>
    <row r="546" spans="5:13">
      <c r="H546" s="29"/>
      <c r="L546" s="26"/>
      <c r="M546" s="26"/>
    </row>
    <row r="547" spans="5:13">
      <c r="H547" s="29"/>
      <c r="L547" s="26"/>
      <c r="M547" s="26"/>
    </row>
    <row r="548" spans="5:13">
      <c r="H548" s="29"/>
      <c r="L548" s="26"/>
      <c r="M548" s="26"/>
    </row>
    <row r="549" spans="5:13">
      <c r="H549" s="29"/>
      <c r="L549" s="26"/>
      <c r="M549" s="26"/>
    </row>
    <row r="550" spans="5:13">
      <c r="H550" s="29"/>
      <c r="L550" s="26"/>
      <c r="M550" s="26"/>
    </row>
    <row r="551" spans="5:13">
      <c r="H551" s="29"/>
      <c r="L551" s="26"/>
      <c r="M551" s="26"/>
    </row>
    <row r="552" spans="5:13">
      <c r="H552" s="29"/>
      <c r="L552" s="26"/>
      <c r="M552" s="26"/>
    </row>
    <row r="553" spans="5:13">
      <c r="H553" s="29"/>
      <c r="L553" s="26"/>
      <c r="M553" s="26"/>
    </row>
    <row r="554" spans="5:13">
      <c r="H554" s="29"/>
      <c r="L554" s="26"/>
      <c r="M554" s="26"/>
    </row>
    <row r="555" spans="5:13">
      <c r="H555" s="29"/>
      <c r="L555" s="26"/>
      <c r="M555" s="26"/>
    </row>
    <row r="556" spans="5:13">
      <c r="H556" s="29"/>
      <c r="L556" s="26"/>
      <c r="M556" s="26"/>
    </row>
    <row r="557" spans="5:13">
      <c r="H557" s="29"/>
      <c r="L557" s="26"/>
      <c r="M557" s="26"/>
    </row>
    <row r="558" spans="5:13">
      <c r="H558" s="29"/>
      <c r="L558" s="26"/>
      <c r="M558" s="26"/>
    </row>
    <row r="559" spans="5:13">
      <c r="H559" s="29"/>
      <c r="L559" s="26"/>
      <c r="M559" s="26"/>
    </row>
    <row r="560" spans="5:13">
      <c r="H560" s="29"/>
      <c r="L560" s="26"/>
      <c r="M560" s="26"/>
    </row>
    <row r="561" spans="5:13">
      <c r="H561" s="29"/>
      <c r="L561" s="26"/>
      <c r="M561" s="26"/>
    </row>
    <row r="562" spans="5:13">
      <c r="H562" s="29"/>
      <c r="L562" s="26"/>
      <c r="M562" s="26"/>
    </row>
    <row r="563" spans="5:13">
      <c r="H563" s="29"/>
      <c r="L563" s="26"/>
      <c r="M563" s="26"/>
    </row>
    <row r="564" spans="5:13">
      <c r="H564" s="29"/>
      <c r="L564" s="26"/>
      <c r="M564" s="26"/>
    </row>
    <row r="565" spans="5:13">
      <c r="E565" s="28"/>
      <c r="F565" s="28"/>
      <c r="G565" s="28"/>
      <c r="H565" s="29"/>
      <c r="L565" s="26"/>
      <c r="M565" s="26"/>
    </row>
    <row r="566" spans="5:13">
      <c r="E566" s="28"/>
      <c r="F566" s="28"/>
      <c r="G566" s="28"/>
      <c r="H566" s="29"/>
      <c r="L566" s="26"/>
      <c r="M566" s="26"/>
    </row>
    <row r="567" spans="5:13">
      <c r="E567" s="28"/>
      <c r="F567" s="28"/>
      <c r="G567" s="28"/>
      <c r="H567" s="29"/>
      <c r="L567" s="26"/>
      <c r="M567" s="26"/>
    </row>
    <row r="568" spans="5:13">
      <c r="E568" s="28"/>
      <c r="F568" s="28"/>
      <c r="G568" s="28"/>
      <c r="H568" s="29"/>
      <c r="L568" s="26"/>
      <c r="M568" s="26"/>
    </row>
    <row r="569" spans="5:13">
      <c r="E569" s="28"/>
      <c r="F569" s="28"/>
      <c r="G569" s="28"/>
      <c r="H569" s="29"/>
      <c r="L569" s="26"/>
      <c r="M569" s="26"/>
    </row>
    <row r="570" spans="5:13">
      <c r="E570" s="28"/>
      <c r="F570" s="28"/>
      <c r="G570" s="28"/>
      <c r="H570" s="29"/>
      <c r="L570" s="26"/>
      <c r="M570" s="26"/>
    </row>
    <row r="571" spans="5:13">
      <c r="E571" s="28"/>
      <c r="F571" s="28"/>
      <c r="G571" s="28"/>
      <c r="H571" s="29"/>
      <c r="L571" s="26"/>
      <c r="M571" s="26"/>
    </row>
    <row r="572" spans="5:13">
      <c r="E572" s="28"/>
      <c r="F572" s="28"/>
      <c r="G572" s="28"/>
      <c r="H572" s="29"/>
      <c r="L572" s="26"/>
      <c r="M572" s="26"/>
    </row>
    <row r="573" spans="5:13">
      <c r="E573" s="28"/>
      <c r="F573" s="28"/>
      <c r="G573" s="28"/>
      <c r="H573" s="29"/>
      <c r="L573" s="26"/>
      <c r="M573" s="26"/>
    </row>
    <row r="574" spans="5:13">
      <c r="E574" s="28"/>
      <c r="F574" s="28"/>
      <c r="G574" s="28"/>
      <c r="H574" s="29"/>
      <c r="L574" s="26"/>
      <c r="M574" s="26"/>
    </row>
    <row r="575" spans="5:13">
      <c r="E575" s="28"/>
      <c r="F575" s="28"/>
      <c r="G575" s="28"/>
      <c r="H575" s="29"/>
      <c r="L575" s="26"/>
      <c r="M575" s="26"/>
    </row>
    <row r="576" spans="5:13">
      <c r="E576" s="28"/>
      <c r="F576" s="28"/>
      <c r="G576" s="28"/>
      <c r="H576" s="29"/>
      <c r="L576" s="26"/>
      <c r="M576" s="26"/>
    </row>
    <row r="577" spans="5:13">
      <c r="E577" s="28"/>
      <c r="F577" s="28"/>
      <c r="G577" s="28"/>
      <c r="H577" s="29"/>
      <c r="L577" s="26"/>
      <c r="M577" s="26"/>
    </row>
    <row r="578" spans="5:13">
      <c r="E578" s="28"/>
      <c r="F578" s="28"/>
      <c r="G578" s="28"/>
      <c r="H578" s="29"/>
      <c r="L578" s="26"/>
      <c r="M578" s="26"/>
    </row>
    <row r="579" spans="5:13">
      <c r="E579" s="28"/>
      <c r="F579" s="28"/>
      <c r="G579" s="28"/>
      <c r="H579" s="29"/>
      <c r="L579" s="26"/>
      <c r="M579" s="26"/>
    </row>
    <row r="580" spans="5:13">
      <c r="E580" s="28"/>
      <c r="F580" s="28"/>
      <c r="G580" s="28"/>
      <c r="H580" s="29"/>
      <c r="L580" s="26"/>
      <c r="M580" s="26"/>
    </row>
    <row r="581" spans="5:13">
      <c r="E581" s="28"/>
      <c r="F581" s="28"/>
      <c r="G581" s="28"/>
      <c r="H581" s="29"/>
      <c r="L581" s="26"/>
      <c r="M581" s="26"/>
    </row>
    <row r="582" spans="5:13">
      <c r="E582" s="28"/>
      <c r="F582" s="28"/>
      <c r="G582" s="28"/>
      <c r="H582" s="29"/>
      <c r="L582" s="26"/>
      <c r="M582" s="26"/>
    </row>
    <row r="583" spans="5:13">
      <c r="E583" s="28"/>
      <c r="F583" s="28"/>
      <c r="G583" s="28"/>
      <c r="H583" s="29"/>
      <c r="L583" s="26"/>
      <c r="M583" s="26"/>
    </row>
    <row r="584" spans="5:13">
      <c r="E584" s="28"/>
      <c r="F584" s="28"/>
      <c r="G584" s="28"/>
      <c r="H584" s="29"/>
      <c r="L584" s="26"/>
      <c r="M584" s="26"/>
    </row>
    <row r="585" spans="5:13">
      <c r="E585" s="28"/>
      <c r="F585" s="28"/>
      <c r="G585" s="28"/>
      <c r="H585" s="29"/>
      <c r="L585" s="26"/>
      <c r="M585" s="26"/>
    </row>
    <row r="586" spans="5:13">
      <c r="E586" s="28"/>
      <c r="F586" s="28"/>
      <c r="G586" s="28"/>
      <c r="H586" s="29"/>
      <c r="L586" s="26"/>
      <c r="M586" s="26"/>
    </row>
    <row r="587" spans="5:13">
      <c r="E587" s="28"/>
      <c r="F587" s="28"/>
      <c r="G587" s="28"/>
      <c r="H587" s="29"/>
      <c r="L587" s="26"/>
      <c r="M587" s="26"/>
    </row>
    <row r="588" spans="5:13">
      <c r="E588" s="28"/>
      <c r="F588" s="28"/>
      <c r="G588" s="28"/>
      <c r="H588" s="29"/>
      <c r="L588" s="26"/>
      <c r="M588" s="26"/>
    </row>
    <row r="589" spans="5:13">
      <c r="E589" s="28"/>
      <c r="F589" s="28"/>
      <c r="G589" s="28"/>
      <c r="H589" s="29"/>
      <c r="L589" s="26"/>
      <c r="M589" s="26"/>
    </row>
    <row r="590" spans="5:13">
      <c r="E590" s="28"/>
      <c r="F590" s="28"/>
      <c r="G590" s="28"/>
      <c r="H590" s="29"/>
      <c r="L590" s="26"/>
      <c r="M590" s="26"/>
    </row>
    <row r="591" spans="5:13">
      <c r="E591" s="28"/>
      <c r="F591" s="28"/>
      <c r="G591" s="28"/>
      <c r="H591" s="29"/>
      <c r="L591" s="26"/>
      <c r="M591" s="26"/>
    </row>
    <row r="592" spans="5:13">
      <c r="E592" s="28"/>
      <c r="F592" s="28"/>
      <c r="G592" s="28"/>
      <c r="H592" s="29"/>
      <c r="L592" s="26"/>
      <c r="M592" s="26"/>
    </row>
    <row r="593" spans="5:13">
      <c r="E593" s="28"/>
      <c r="F593" s="28"/>
      <c r="G593" s="28"/>
      <c r="H593" s="29"/>
      <c r="L593" s="26"/>
      <c r="M593" s="26"/>
    </row>
    <row r="594" spans="5:13">
      <c r="E594" s="28"/>
      <c r="F594" s="28"/>
      <c r="G594" s="28"/>
      <c r="H594" s="29"/>
      <c r="L594" s="26"/>
      <c r="M594" s="26"/>
    </row>
    <row r="595" spans="5:13">
      <c r="E595" s="28"/>
      <c r="F595" s="28"/>
      <c r="G595" s="28"/>
      <c r="H595" s="29"/>
      <c r="L595" s="26"/>
      <c r="M595" s="26"/>
    </row>
    <row r="596" spans="5:13">
      <c r="E596" s="28"/>
      <c r="F596" s="28"/>
      <c r="G596" s="28"/>
      <c r="H596" s="29"/>
      <c r="L596" s="26"/>
      <c r="M596" s="26"/>
    </row>
    <row r="597" spans="5:13">
      <c r="E597" s="28"/>
      <c r="F597" s="28"/>
      <c r="G597" s="28"/>
      <c r="H597" s="29"/>
      <c r="L597" s="26"/>
      <c r="M597" s="26"/>
    </row>
    <row r="598" spans="5:13">
      <c r="E598" s="28"/>
      <c r="F598" s="28"/>
      <c r="G598" s="28"/>
      <c r="H598" s="29"/>
      <c r="L598" s="26"/>
      <c r="M598" s="26"/>
    </row>
    <row r="599" spans="5:13">
      <c r="E599" s="28"/>
      <c r="F599" s="28"/>
      <c r="G599" s="28"/>
      <c r="H599" s="29"/>
      <c r="L599" s="26"/>
      <c r="M599" s="26"/>
    </row>
    <row r="600" spans="5:13">
      <c r="E600" s="28"/>
      <c r="F600" s="28"/>
      <c r="G600" s="28"/>
      <c r="H600" s="29"/>
      <c r="L600" s="26"/>
      <c r="M600" s="26"/>
    </row>
    <row r="601" spans="5:13">
      <c r="E601" s="28"/>
      <c r="F601" s="28"/>
      <c r="G601" s="28"/>
      <c r="H601" s="29"/>
      <c r="L601" s="26"/>
      <c r="M601" s="26"/>
    </row>
    <row r="602" spans="5:13">
      <c r="E602" s="28"/>
      <c r="F602" s="28"/>
      <c r="G602" s="28"/>
      <c r="H602" s="29"/>
      <c r="L602" s="26"/>
      <c r="M602" s="26"/>
    </row>
    <row r="603" spans="5:13">
      <c r="E603" s="28"/>
      <c r="F603" s="28"/>
      <c r="G603" s="28"/>
      <c r="H603" s="29"/>
      <c r="L603" s="26"/>
      <c r="M603" s="26"/>
    </row>
    <row r="604" spans="5:13">
      <c r="E604" s="28"/>
      <c r="F604" s="28"/>
      <c r="G604" s="28"/>
      <c r="H604" s="29"/>
      <c r="L604" s="26"/>
      <c r="M604" s="26"/>
    </row>
    <row r="605" spans="5:13">
      <c r="E605" s="28"/>
      <c r="F605" s="28"/>
      <c r="G605" s="28"/>
      <c r="H605" s="29"/>
      <c r="L605" s="26"/>
      <c r="M605" s="26"/>
    </row>
    <row r="606" spans="5:13">
      <c r="E606" s="28"/>
      <c r="F606" s="28"/>
      <c r="G606" s="28"/>
      <c r="H606" s="29"/>
      <c r="L606" s="26"/>
      <c r="M606" s="26"/>
    </row>
    <row r="607" spans="5:13">
      <c r="E607" s="28"/>
      <c r="F607" s="28"/>
      <c r="G607" s="28"/>
      <c r="H607" s="29"/>
      <c r="L607" s="26"/>
      <c r="M607" s="26"/>
    </row>
    <row r="608" spans="5:13">
      <c r="E608" s="28"/>
      <c r="F608" s="28"/>
      <c r="G608" s="28"/>
      <c r="H608" s="29"/>
      <c r="L608" s="26"/>
      <c r="M608" s="26"/>
    </row>
    <row r="609" spans="5:13">
      <c r="E609" s="28"/>
      <c r="F609" s="28"/>
      <c r="G609" s="28"/>
      <c r="H609" s="29"/>
      <c r="L609" s="26"/>
      <c r="M609" s="26"/>
    </row>
    <row r="610" spans="5:13">
      <c r="E610" s="28"/>
      <c r="F610" s="28"/>
      <c r="G610" s="28"/>
      <c r="H610" s="29"/>
      <c r="L610" s="26"/>
      <c r="M610" s="26"/>
    </row>
    <row r="611" spans="5:13">
      <c r="E611" s="28"/>
      <c r="F611" s="28"/>
      <c r="G611" s="28"/>
      <c r="H611" s="29"/>
      <c r="L611" s="26"/>
      <c r="M611" s="26"/>
    </row>
    <row r="612" spans="5:13">
      <c r="E612" s="28"/>
      <c r="F612" s="28"/>
      <c r="G612" s="28"/>
      <c r="H612" s="29"/>
      <c r="L612" s="26"/>
      <c r="M612" s="26"/>
    </row>
    <row r="613" spans="5:13">
      <c r="E613" s="28"/>
      <c r="F613" s="28"/>
      <c r="G613" s="28"/>
      <c r="H613" s="29"/>
      <c r="L613" s="26"/>
      <c r="M613" s="26"/>
    </row>
    <row r="614" spans="5:13">
      <c r="E614" s="28"/>
      <c r="F614" s="28"/>
      <c r="G614" s="28"/>
      <c r="H614" s="29"/>
      <c r="L614" s="26"/>
      <c r="M614" s="26"/>
    </row>
    <row r="615" spans="5:13">
      <c r="E615" s="28"/>
      <c r="F615" s="28"/>
      <c r="G615" s="28"/>
      <c r="H615" s="29"/>
      <c r="L615" s="26"/>
      <c r="M615" s="26"/>
    </row>
    <row r="616" spans="5:13">
      <c r="E616" s="28"/>
      <c r="F616" s="28"/>
      <c r="G616" s="28"/>
      <c r="H616" s="29"/>
      <c r="L616" s="26"/>
      <c r="M616" s="26"/>
    </row>
    <row r="617" spans="5:13">
      <c r="E617" s="28"/>
      <c r="F617" s="28"/>
      <c r="G617" s="28"/>
      <c r="H617" s="29"/>
      <c r="L617" s="26"/>
      <c r="M617" s="26"/>
    </row>
    <row r="618" spans="5:13">
      <c r="E618" s="28"/>
      <c r="F618" s="28"/>
      <c r="G618" s="28"/>
      <c r="H618" s="29"/>
      <c r="L618" s="26"/>
      <c r="M618" s="26"/>
    </row>
    <row r="619" spans="5:13">
      <c r="E619" s="28"/>
      <c r="F619" s="28"/>
      <c r="G619" s="28"/>
      <c r="H619" s="29"/>
      <c r="L619" s="26"/>
      <c r="M619" s="26"/>
    </row>
    <row r="620" spans="5:13">
      <c r="E620" s="28"/>
      <c r="F620" s="28"/>
      <c r="G620" s="28"/>
      <c r="H620" s="29"/>
      <c r="L620" s="26"/>
      <c r="M620" s="26"/>
    </row>
    <row r="621" spans="5:13">
      <c r="E621" s="28"/>
      <c r="F621" s="28"/>
      <c r="G621" s="28"/>
      <c r="H621" s="29"/>
      <c r="L621" s="26"/>
      <c r="M621" s="26"/>
    </row>
    <row r="622" spans="5:13">
      <c r="E622" s="28"/>
      <c r="F622" s="28"/>
      <c r="G622" s="28"/>
      <c r="H622" s="29"/>
      <c r="L622" s="26"/>
      <c r="M622" s="26"/>
    </row>
    <row r="623" spans="5:13">
      <c r="E623" s="28"/>
      <c r="F623" s="28"/>
      <c r="G623" s="28"/>
      <c r="H623" s="29"/>
      <c r="L623" s="26"/>
      <c r="M623" s="26"/>
    </row>
    <row r="624" spans="5:13">
      <c r="E624" s="28"/>
      <c r="F624" s="28"/>
      <c r="G624" s="28"/>
      <c r="H624" s="29"/>
      <c r="L624" s="26"/>
      <c r="M624" s="26"/>
    </row>
    <row r="625" spans="5:13">
      <c r="E625" s="28"/>
      <c r="F625" s="28"/>
      <c r="G625" s="28"/>
      <c r="H625" s="29"/>
      <c r="L625" s="26"/>
      <c r="M625" s="26"/>
    </row>
    <row r="626" spans="5:13">
      <c r="E626" s="28"/>
      <c r="F626" s="28"/>
      <c r="G626" s="28"/>
      <c r="H626" s="29"/>
      <c r="L626" s="26"/>
      <c r="M626" s="26"/>
    </row>
    <row r="627" spans="5:13">
      <c r="E627" s="28"/>
      <c r="F627" s="28"/>
      <c r="G627" s="28"/>
      <c r="H627" s="29"/>
      <c r="L627" s="26"/>
      <c r="M627" s="26"/>
    </row>
    <row r="628" spans="5:13">
      <c r="E628" s="28"/>
      <c r="F628" s="28"/>
      <c r="G628" s="28"/>
      <c r="H628" s="29"/>
      <c r="L628" s="26"/>
      <c r="M628" s="26"/>
    </row>
    <row r="629" spans="5:13">
      <c r="E629" s="28"/>
      <c r="F629" s="28"/>
      <c r="G629" s="28"/>
      <c r="H629" s="29"/>
      <c r="L629" s="26"/>
      <c r="M629" s="26"/>
    </row>
    <row r="630" spans="5:13">
      <c r="E630" s="28"/>
      <c r="F630" s="28"/>
      <c r="G630" s="28"/>
      <c r="H630" s="29"/>
      <c r="L630" s="26"/>
      <c r="M630" s="26"/>
    </row>
    <row r="631" spans="5:13">
      <c r="E631" s="28"/>
      <c r="F631" s="28"/>
      <c r="G631" s="28"/>
      <c r="H631" s="29"/>
      <c r="L631" s="26"/>
      <c r="M631" s="26"/>
    </row>
    <row r="632" spans="5:13">
      <c r="E632" s="28"/>
      <c r="F632" s="28"/>
      <c r="G632" s="28"/>
      <c r="H632" s="29"/>
      <c r="L632" s="26"/>
      <c r="M632" s="26"/>
    </row>
    <row r="633" spans="5:13">
      <c r="E633" s="28"/>
      <c r="F633" s="28"/>
      <c r="G633" s="28"/>
      <c r="H633" s="29"/>
      <c r="L633" s="26"/>
      <c r="M633" s="26"/>
    </row>
    <row r="634" spans="5:13">
      <c r="E634" s="28"/>
      <c r="F634" s="28"/>
      <c r="G634" s="28"/>
      <c r="H634" s="29"/>
      <c r="L634" s="26"/>
      <c r="M634" s="26"/>
    </row>
    <row r="635" spans="5:13">
      <c r="E635" s="28"/>
      <c r="F635" s="28"/>
      <c r="G635" s="28"/>
      <c r="H635" s="29"/>
      <c r="L635" s="26"/>
      <c r="M635" s="26"/>
    </row>
    <row r="636" spans="5:13">
      <c r="E636" s="28"/>
      <c r="F636" s="28"/>
      <c r="G636" s="28"/>
      <c r="H636" s="29"/>
      <c r="L636" s="26"/>
      <c r="M636" s="26"/>
    </row>
    <row r="637" spans="5:13">
      <c r="E637" s="28"/>
      <c r="F637" s="28"/>
      <c r="G637" s="28"/>
      <c r="H637" s="29"/>
      <c r="L637" s="26"/>
      <c r="M637" s="26"/>
    </row>
    <row r="638" spans="5:13">
      <c r="E638" s="28"/>
      <c r="F638" s="28"/>
      <c r="G638" s="28"/>
      <c r="H638" s="29"/>
      <c r="L638" s="26"/>
      <c r="M638" s="26"/>
    </row>
    <row r="639" spans="5:13">
      <c r="E639" s="28"/>
      <c r="F639" s="28"/>
      <c r="G639" s="28"/>
      <c r="H639" s="29"/>
      <c r="L639" s="26"/>
      <c r="M639" s="26"/>
    </row>
    <row r="640" spans="5:13">
      <c r="E640" s="28"/>
      <c r="F640" s="28"/>
      <c r="G640" s="28"/>
      <c r="H640" s="29"/>
      <c r="L640" s="26"/>
      <c r="M640" s="26"/>
    </row>
    <row r="641" spans="2:13">
      <c r="E641" s="28"/>
      <c r="F641" s="28"/>
      <c r="G641" s="28"/>
      <c r="H641" s="29"/>
      <c r="L641" s="26"/>
      <c r="M641" s="26"/>
    </row>
    <row r="642" spans="2:13">
      <c r="E642" s="28"/>
      <c r="F642" s="28"/>
      <c r="G642" s="28"/>
      <c r="H642" s="29"/>
      <c r="L642" s="26"/>
      <c r="M642" s="26"/>
    </row>
    <row r="643" spans="2:13">
      <c r="E643" s="28"/>
      <c r="F643" s="28"/>
      <c r="G643" s="28"/>
      <c r="H643" s="29"/>
      <c r="L643" s="26"/>
      <c r="M643" s="26"/>
    </row>
    <row r="644" spans="2:13">
      <c r="E644" s="28"/>
      <c r="F644" s="28"/>
      <c r="G644" s="28"/>
      <c r="H644" s="29"/>
      <c r="L644" s="26"/>
      <c r="M644" s="26"/>
    </row>
    <row r="645" spans="2:13">
      <c r="E645" s="28"/>
      <c r="F645" s="28"/>
      <c r="G645" s="28"/>
      <c r="H645" s="29"/>
      <c r="L645" s="26"/>
      <c r="M645" s="26"/>
    </row>
    <row r="646" spans="2:13">
      <c r="E646" s="28"/>
      <c r="F646" s="28"/>
      <c r="G646" s="28"/>
      <c r="H646" s="29"/>
      <c r="L646" s="26"/>
      <c r="M646" s="26"/>
    </row>
    <row r="647" spans="2:13">
      <c r="E647" s="28"/>
      <c r="F647" s="28"/>
      <c r="G647" s="28"/>
      <c r="H647" s="29"/>
      <c r="L647" s="26"/>
      <c r="M647" s="26"/>
    </row>
    <row r="648" spans="2:13">
      <c r="E648" s="28"/>
      <c r="F648" s="28"/>
      <c r="G648" s="28"/>
      <c r="H648" s="29"/>
      <c r="L648" s="26"/>
      <c r="M648" s="26"/>
    </row>
    <row r="649" spans="2:13">
      <c r="E649" s="28"/>
      <c r="F649" s="28"/>
      <c r="G649" s="28"/>
      <c r="H649" s="29"/>
      <c r="L649" s="26"/>
      <c r="M649" s="26"/>
    </row>
    <row r="650" spans="2:13">
      <c r="E650" s="28"/>
      <c r="F650" s="28"/>
      <c r="G650" s="28"/>
      <c r="H650" s="29"/>
      <c r="L650" s="26"/>
      <c r="M650" s="26"/>
    </row>
    <row r="651" spans="2:13">
      <c r="E651" s="28"/>
      <c r="F651" s="28"/>
      <c r="G651" s="28"/>
      <c r="H651" s="29"/>
      <c r="L651" s="26"/>
      <c r="M651" s="26"/>
    </row>
    <row r="652" spans="2:13">
      <c r="E652" s="28"/>
      <c r="F652" s="28"/>
      <c r="G652" s="28"/>
      <c r="H652" s="29"/>
      <c r="L652" s="26"/>
      <c r="M652" s="26"/>
    </row>
    <row r="653" spans="2:13">
      <c r="E653" s="28"/>
      <c r="F653" s="28"/>
      <c r="G653" s="28"/>
      <c r="H653" s="29"/>
      <c r="L653" s="26"/>
      <c r="M653" s="26"/>
    </row>
    <row r="654" spans="2:13">
      <c r="E654" s="28"/>
      <c r="F654" s="28"/>
      <c r="G654" s="28"/>
      <c r="H654" s="29"/>
      <c r="L654" s="26"/>
      <c r="M654" s="26"/>
    </row>
    <row r="655" spans="2:13">
      <c r="B655" s="26"/>
      <c r="E655" s="28"/>
      <c r="F655" s="28"/>
      <c r="G655" s="28"/>
      <c r="H655" s="29"/>
      <c r="L655" s="26"/>
      <c r="M655" s="26"/>
    </row>
    <row r="656" spans="2:13">
      <c r="B656" s="26"/>
      <c r="E656" s="28"/>
      <c r="F656" s="28"/>
      <c r="G656" s="28"/>
      <c r="H656" s="29"/>
      <c r="L656" s="26"/>
      <c r="M656" s="26"/>
    </row>
    <row r="657" spans="2:13">
      <c r="B657" s="26"/>
      <c r="E657" s="28"/>
      <c r="F657" s="28"/>
      <c r="G657" s="28"/>
      <c r="H657" s="29"/>
      <c r="L657" s="26"/>
      <c r="M657" s="26"/>
    </row>
    <row r="658" spans="2:13">
      <c r="B658" s="26"/>
      <c r="E658" s="28"/>
      <c r="F658" s="28"/>
      <c r="G658" s="28"/>
      <c r="H658" s="29"/>
      <c r="L658" s="26"/>
      <c r="M658" s="26"/>
    </row>
    <row r="659" spans="2:13">
      <c r="E659" s="28"/>
      <c r="F659" s="28"/>
      <c r="G659" s="28"/>
      <c r="H659" s="29"/>
      <c r="L659" s="26"/>
      <c r="M659" s="26"/>
    </row>
    <row r="660" spans="2:13">
      <c r="E660" s="28"/>
      <c r="F660" s="28"/>
      <c r="G660" s="28"/>
      <c r="H660" s="29"/>
      <c r="L660" s="26"/>
      <c r="M660" s="26"/>
    </row>
    <row r="661" spans="2:13">
      <c r="E661" s="28"/>
      <c r="F661" s="28"/>
      <c r="G661" s="28"/>
      <c r="H661" s="29"/>
      <c r="L661" s="26"/>
      <c r="M661" s="26"/>
    </row>
    <row r="662" spans="2:13">
      <c r="E662" s="28"/>
      <c r="F662" s="28"/>
      <c r="G662" s="28"/>
      <c r="H662" s="29"/>
      <c r="L662" s="26"/>
      <c r="M662" s="26"/>
    </row>
    <row r="663" spans="2:13">
      <c r="E663" s="28"/>
      <c r="F663" s="28"/>
      <c r="G663" s="28"/>
      <c r="H663" s="29"/>
      <c r="L663" s="26"/>
      <c r="M663" s="26"/>
    </row>
    <row r="664" spans="2:13">
      <c r="E664" s="28"/>
      <c r="F664" s="28"/>
      <c r="G664" s="28"/>
      <c r="H664" s="29"/>
      <c r="L664" s="26"/>
      <c r="M664" s="26"/>
    </row>
    <row r="665" spans="2:13">
      <c r="E665" s="28"/>
      <c r="F665" s="28"/>
      <c r="G665" s="28"/>
      <c r="H665" s="29"/>
      <c r="L665" s="26"/>
      <c r="M665" s="26"/>
    </row>
    <row r="666" spans="2:13">
      <c r="E666" s="28"/>
      <c r="F666" s="28"/>
      <c r="G666" s="28"/>
      <c r="H666" s="29"/>
      <c r="L666" s="26"/>
      <c r="M666" s="26"/>
    </row>
    <row r="667" spans="2:13">
      <c r="E667" s="28"/>
      <c r="F667" s="28"/>
      <c r="G667" s="28"/>
      <c r="H667" s="29"/>
      <c r="L667" s="26"/>
      <c r="M667" s="26"/>
    </row>
    <row r="668" spans="2:13">
      <c r="E668" s="28"/>
      <c r="F668" s="28"/>
      <c r="G668" s="28"/>
      <c r="H668" s="29"/>
      <c r="L668" s="26"/>
      <c r="M668" s="26"/>
    </row>
    <row r="669" spans="2:13">
      <c r="E669" s="28"/>
      <c r="F669" s="28"/>
      <c r="G669" s="28"/>
      <c r="H669" s="29"/>
      <c r="L669" s="26"/>
      <c r="M669" s="26"/>
    </row>
    <row r="670" spans="2:13">
      <c r="E670" s="28"/>
      <c r="F670" s="28"/>
      <c r="G670" s="28"/>
      <c r="H670" s="29"/>
      <c r="L670" s="26"/>
      <c r="M670" s="26"/>
    </row>
    <row r="671" spans="2:13">
      <c r="E671" s="28"/>
      <c r="F671" s="28"/>
      <c r="G671" s="28"/>
      <c r="H671" s="29"/>
      <c r="L671" s="26"/>
      <c r="M671" s="26"/>
    </row>
    <row r="672" spans="2:13">
      <c r="E672" s="28"/>
      <c r="F672" s="28"/>
      <c r="G672" s="28"/>
      <c r="H672" s="29"/>
      <c r="L672" s="26"/>
      <c r="M672" s="26"/>
    </row>
    <row r="673" spans="5:13">
      <c r="E673" s="28"/>
      <c r="F673" s="28"/>
      <c r="G673" s="28"/>
      <c r="H673" s="29"/>
      <c r="L673" s="26"/>
      <c r="M673" s="26"/>
    </row>
    <row r="674" spans="5:13">
      <c r="E674" s="28"/>
      <c r="F674" s="28"/>
      <c r="G674" s="28"/>
      <c r="H674" s="29"/>
      <c r="L674" s="26"/>
      <c r="M674" s="26"/>
    </row>
    <row r="675" spans="5:13">
      <c r="E675" s="28"/>
      <c r="F675" s="28"/>
      <c r="G675" s="28"/>
      <c r="H675" s="29"/>
      <c r="L675" s="26"/>
      <c r="M675" s="26"/>
    </row>
    <row r="676" spans="5:13">
      <c r="E676" s="28"/>
      <c r="F676" s="28"/>
      <c r="G676" s="28"/>
      <c r="H676" s="29"/>
      <c r="L676" s="26"/>
      <c r="M676" s="26"/>
    </row>
    <row r="677" spans="5:13">
      <c r="E677" s="28"/>
      <c r="F677" s="28"/>
      <c r="G677" s="28"/>
      <c r="H677" s="29"/>
      <c r="L677" s="26"/>
      <c r="M677" s="26"/>
    </row>
    <row r="678" spans="5:13">
      <c r="E678" s="28"/>
      <c r="F678" s="28"/>
      <c r="G678" s="28"/>
      <c r="H678" s="29"/>
      <c r="L678" s="26"/>
      <c r="M678" s="26"/>
    </row>
    <row r="679" spans="5:13">
      <c r="E679" s="28"/>
      <c r="F679" s="28"/>
      <c r="G679" s="28"/>
      <c r="H679" s="29"/>
      <c r="L679" s="26"/>
      <c r="M679" s="26"/>
    </row>
    <row r="680" spans="5:13">
      <c r="E680" s="28"/>
      <c r="F680" s="28"/>
      <c r="G680" s="28"/>
      <c r="H680" s="29"/>
      <c r="L680" s="26"/>
      <c r="M680" s="26"/>
    </row>
    <row r="681" spans="5:13">
      <c r="E681" s="28"/>
      <c r="F681" s="28"/>
      <c r="G681" s="28"/>
      <c r="H681" s="29"/>
      <c r="L681" s="26"/>
      <c r="M681" s="26"/>
    </row>
    <row r="682" spans="5:13">
      <c r="E682" s="28"/>
      <c r="F682" s="28"/>
      <c r="G682" s="28"/>
      <c r="H682" s="29"/>
      <c r="L682" s="26"/>
      <c r="M682" s="26"/>
    </row>
    <row r="683" spans="5:13">
      <c r="E683" s="28"/>
      <c r="F683" s="28"/>
      <c r="G683" s="28"/>
      <c r="H683" s="29"/>
      <c r="L683" s="26"/>
      <c r="M683" s="26"/>
    </row>
    <row r="684" spans="5:13">
      <c r="E684" s="28"/>
      <c r="F684" s="28"/>
      <c r="G684" s="28"/>
      <c r="H684" s="29"/>
      <c r="L684" s="26"/>
      <c r="M684" s="26"/>
    </row>
    <row r="685" spans="5:13">
      <c r="E685" s="28"/>
      <c r="F685" s="28"/>
      <c r="G685" s="28"/>
      <c r="H685" s="29"/>
      <c r="L685" s="26"/>
      <c r="M685" s="26"/>
    </row>
    <row r="686" spans="5:13">
      <c r="E686" s="28"/>
      <c r="F686" s="28"/>
      <c r="G686" s="28"/>
      <c r="H686" s="29"/>
      <c r="L686" s="26"/>
      <c r="M686" s="26"/>
    </row>
    <row r="687" spans="5:13">
      <c r="E687" s="28"/>
      <c r="F687" s="28"/>
      <c r="G687" s="28"/>
      <c r="H687" s="29"/>
      <c r="L687" s="26"/>
      <c r="M687" s="26"/>
    </row>
    <row r="688" spans="5:13">
      <c r="E688" s="28"/>
      <c r="F688" s="28"/>
      <c r="G688" s="28"/>
      <c r="H688" s="29"/>
      <c r="L688" s="26"/>
      <c r="M688" s="26"/>
    </row>
    <row r="689" spans="5:13">
      <c r="E689" s="28"/>
      <c r="F689" s="28"/>
      <c r="G689" s="28"/>
      <c r="H689" s="29"/>
      <c r="L689" s="26"/>
      <c r="M689" s="26"/>
    </row>
    <row r="690" spans="5:13">
      <c r="E690" s="28"/>
      <c r="F690" s="28"/>
      <c r="G690" s="28"/>
      <c r="H690" s="29"/>
      <c r="L690" s="26"/>
      <c r="M690" s="26"/>
    </row>
    <row r="691" spans="5:13">
      <c r="E691" s="28"/>
      <c r="F691" s="28"/>
      <c r="G691" s="28"/>
      <c r="H691" s="29"/>
      <c r="L691" s="26"/>
      <c r="M691" s="26"/>
    </row>
    <row r="692" spans="5:13">
      <c r="E692" s="28"/>
      <c r="F692" s="28"/>
      <c r="G692" s="28"/>
      <c r="H692" s="29"/>
      <c r="L692" s="26"/>
      <c r="M692" s="26"/>
    </row>
    <row r="693" spans="5:13">
      <c r="E693" s="28"/>
      <c r="F693" s="28"/>
      <c r="G693" s="28"/>
      <c r="H693" s="29"/>
      <c r="L693" s="26"/>
      <c r="M693" s="26"/>
    </row>
    <row r="694" spans="5:13">
      <c r="E694" s="28"/>
      <c r="F694" s="28"/>
      <c r="G694" s="28"/>
      <c r="H694" s="29"/>
      <c r="L694" s="26"/>
      <c r="M694" s="26"/>
    </row>
    <row r="695" spans="5:13">
      <c r="E695" s="28"/>
      <c r="F695" s="28"/>
      <c r="G695" s="28"/>
      <c r="H695" s="29"/>
      <c r="L695" s="26"/>
      <c r="M695" s="26"/>
    </row>
    <row r="696" spans="5:13">
      <c r="E696" s="28"/>
      <c r="F696" s="28"/>
      <c r="G696" s="28"/>
      <c r="H696" s="29"/>
      <c r="L696" s="26"/>
      <c r="M696" s="26"/>
    </row>
    <row r="697" spans="5:13">
      <c r="E697" s="28"/>
      <c r="F697" s="28"/>
      <c r="G697" s="28"/>
      <c r="H697" s="29"/>
      <c r="L697" s="26"/>
      <c r="M697" s="26"/>
    </row>
    <row r="698" spans="5:13">
      <c r="E698" s="28"/>
      <c r="F698" s="28"/>
      <c r="G698" s="28"/>
      <c r="H698" s="29"/>
      <c r="L698" s="26"/>
      <c r="M698" s="26"/>
    </row>
    <row r="699" spans="5:13">
      <c r="E699" s="28"/>
      <c r="F699" s="28"/>
      <c r="G699" s="28"/>
      <c r="H699" s="29"/>
      <c r="L699" s="26"/>
      <c r="M699" s="26"/>
    </row>
    <row r="700" spans="5:13">
      <c r="E700" s="28"/>
      <c r="F700" s="28"/>
      <c r="G700" s="28"/>
      <c r="H700" s="29"/>
      <c r="L700" s="26"/>
      <c r="M700" s="26"/>
    </row>
    <row r="701" spans="5:13">
      <c r="E701" s="28"/>
      <c r="F701" s="28"/>
      <c r="G701" s="28"/>
      <c r="H701" s="29"/>
      <c r="L701" s="26"/>
      <c r="M701" s="26"/>
    </row>
    <row r="702" spans="5:13">
      <c r="E702" s="28"/>
      <c r="F702" s="28"/>
      <c r="G702" s="28"/>
      <c r="H702" s="29"/>
      <c r="L702" s="26"/>
      <c r="M702" s="26"/>
    </row>
    <row r="703" spans="5:13">
      <c r="E703" s="28"/>
      <c r="F703" s="28"/>
      <c r="G703" s="28"/>
      <c r="H703" s="29"/>
      <c r="L703" s="26"/>
      <c r="M703" s="26"/>
    </row>
    <row r="704" spans="5:13">
      <c r="E704" s="28"/>
      <c r="F704" s="28"/>
      <c r="G704" s="28"/>
      <c r="H704" s="29"/>
      <c r="L704" s="26"/>
      <c r="M704" s="26"/>
    </row>
    <row r="705" spans="2:13">
      <c r="E705" s="28"/>
      <c r="F705" s="28"/>
      <c r="G705" s="28"/>
      <c r="H705" s="29"/>
      <c r="L705" s="26"/>
      <c r="M705" s="26"/>
    </row>
    <row r="706" spans="2:13">
      <c r="E706" s="28"/>
      <c r="F706" s="28"/>
      <c r="G706" s="28"/>
      <c r="H706" s="29"/>
      <c r="L706" s="26"/>
      <c r="M706" s="26"/>
    </row>
    <row r="707" spans="2:13">
      <c r="E707" s="28"/>
      <c r="F707" s="28"/>
      <c r="G707" s="28"/>
      <c r="H707" s="29"/>
      <c r="L707" s="26"/>
      <c r="M707" s="26"/>
    </row>
    <row r="708" spans="2:13">
      <c r="E708" s="28"/>
      <c r="F708" s="28"/>
      <c r="G708" s="28"/>
      <c r="H708" s="29"/>
      <c r="L708" s="26"/>
      <c r="M708" s="26"/>
    </row>
    <row r="709" spans="2:13">
      <c r="E709" s="28"/>
      <c r="F709" s="28"/>
      <c r="G709" s="28"/>
      <c r="H709" s="29"/>
      <c r="L709" s="26"/>
      <c r="M709" s="26"/>
    </row>
    <row r="710" spans="2:13">
      <c r="E710" s="28"/>
      <c r="F710" s="28"/>
      <c r="G710" s="28"/>
      <c r="H710" s="29"/>
      <c r="L710" s="26"/>
      <c r="M710" s="26"/>
    </row>
    <row r="711" spans="2:13">
      <c r="E711" s="28"/>
      <c r="F711" s="28"/>
      <c r="G711" s="28"/>
      <c r="H711" s="29"/>
      <c r="L711" s="26"/>
      <c r="M711" s="26"/>
    </row>
    <row r="712" spans="2:13">
      <c r="E712" s="28"/>
      <c r="F712" s="28"/>
      <c r="G712" s="28"/>
      <c r="H712" s="29"/>
      <c r="L712" s="26"/>
      <c r="M712" s="26"/>
    </row>
    <row r="713" spans="2:13">
      <c r="E713" s="28"/>
      <c r="F713" s="28"/>
      <c r="G713" s="28"/>
      <c r="H713" s="29"/>
      <c r="L713" s="26"/>
      <c r="M713" s="26"/>
    </row>
    <row r="714" spans="2:13">
      <c r="B714" s="26"/>
      <c r="E714" s="28"/>
      <c r="F714" s="28"/>
      <c r="G714" s="28"/>
      <c r="H714" s="29"/>
      <c r="L714" s="26"/>
      <c r="M714" s="26"/>
    </row>
    <row r="715" spans="2:13">
      <c r="B715" s="26"/>
      <c r="E715" s="28"/>
      <c r="F715" s="28"/>
      <c r="G715" s="28"/>
      <c r="H715" s="29"/>
      <c r="L715" s="26"/>
      <c r="M715" s="26"/>
    </row>
    <row r="716" spans="2:13">
      <c r="B716" s="26"/>
      <c r="E716" s="28"/>
      <c r="F716" s="28"/>
      <c r="G716" s="28"/>
      <c r="H716" s="29"/>
      <c r="L716" s="26"/>
      <c r="M716" s="26"/>
    </row>
    <row r="717" spans="2:13">
      <c r="B717" s="26"/>
      <c r="E717" s="28"/>
      <c r="F717" s="28"/>
      <c r="G717" s="28"/>
      <c r="H717" s="29"/>
      <c r="L717" s="26"/>
      <c r="M717" s="26"/>
    </row>
    <row r="718" spans="2:13">
      <c r="B718" s="26"/>
      <c r="E718" s="28"/>
      <c r="F718" s="28"/>
      <c r="G718" s="28"/>
      <c r="H718" s="29"/>
      <c r="L718" s="26"/>
      <c r="M718" s="26"/>
    </row>
    <row r="719" spans="2:13">
      <c r="B719" s="26"/>
      <c r="E719" s="28"/>
      <c r="F719" s="28"/>
      <c r="G719" s="28"/>
      <c r="H719" s="29"/>
      <c r="L719" s="26"/>
      <c r="M719" s="26"/>
    </row>
    <row r="720" spans="2:13">
      <c r="B720" s="26"/>
      <c r="E720" s="28"/>
      <c r="F720" s="28"/>
      <c r="G720" s="28"/>
      <c r="H720" s="29"/>
      <c r="L720" s="26"/>
      <c r="M720" s="26"/>
    </row>
    <row r="721" spans="2:13">
      <c r="B721" s="26"/>
      <c r="E721" s="28"/>
      <c r="F721" s="28"/>
      <c r="G721" s="28"/>
      <c r="H721" s="29"/>
      <c r="L721" s="26"/>
      <c r="M721" s="26"/>
    </row>
    <row r="722" spans="2:13">
      <c r="B722" s="26"/>
      <c r="E722" s="28"/>
      <c r="F722" s="28"/>
      <c r="G722" s="28"/>
      <c r="H722" s="29"/>
      <c r="L722" s="26"/>
      <c r="M722" s="26"/>
    </row>
    <row r="723" spans="2:13">
      <c r="B723" s="26"/>
      <c r="E723" s="28"/>
      <c r="F723" s="28"/>
      <c r="G723" s="28"/>
      <c r="H723" s="29"/>
      <c r="L723" s="26"/>
      <c r="M723" s="26"/>
    </row>
    <row r="724" spans="2:13">
      <c r="B724" s="26"/>
      <c r="E724" s="28"/>
      <c r="F724" s="28"/>
      <c r="G724" s="28"/>
      <c r="H724" s="29"/>
      <c r="L724" s="26"/>
      <c r="M724" s="26"/>
    </row>
    <row r="725" spans="2:13">
      <c r="B725" s="26"/>
      <c r="E725" s="28"/>
      <c r="F725" s="28"/>
      <c r="G725" s="28"/>
      <c r="H725" s="29"/>
      <c r="L725" s="26"/>
      <c r="M725" s="26"/>
    </row>
    <row r="726" spans="2:13">
      <c r="B726" s="26"/>
      <c r="E726" s="28"/>
      <c r="F726" s="28"/>
      <c r="G726" s="28"/>
      <c r="H726" s="29"/>
      <c r="L726" s="26"/>
      <c r="M726" s="26"/>
    </row>
    <row r="727" spans="2:13">
      <c r="B727" s="26"/>
      <c r="E727" s="28"/>
      <c r="F727" s="28"/>
      <c r="G727" s="28"/>
      <c r="H727" s="29"/>
      <c r="L727" s="26"/>
      <c r="M727" s="26"/>
    </row>
    <row r="728" spans="2:13">
      <c r="B728" s="26"/>
      <c r="E728" s="28"/>
      <c r="F728" s="28"/>
      <c r="G728" s="28"/>
      <c r="H728" s="29"/>
      <c r="L728" s="26"/>
      <c r="M728" s="26"/>
    </row>
    <row r="729" spans="2:13">
      <c r="B729" s="26"/>
      <c r="E729" s="28"/>
      <c r="F729" s="28"/>
      <c r="G729" s="28"/>
      <c r="H729" s="29"/>
      <c r="L729" s="26"/>
      <c r="M729" s="26"/>
    </row>
    <row r="730" spans="2:13">
      <c r="E730" s="28"/>
      <c r="F730" s="28"/>
      <c r="G730" s="28"/>
      <c r="H730" s="29"/>
      <c r="L730" s="26"/>
      <c r="M730" s="26"/>
    </row>
    <row r="731" spans="2:13">
      <c r="E731" s="28"/>
      <c r="F731" s="28"/>
      <c r="G731" s="28"/>
      <c r="H731" s="29"/>
      <c r="L731" s="26"/>
      <c r="M731" s="26"/>
    </row>
    <row r="732" spans="2:13">
      <c r="E732" s="28"/>
      <c r="F732" s="28"/>
      <c r="G732" s="28"/>
      <c r="H732" s="29"/>
      <c r="L732" s="26"/>
      <c r="M732" s="26"/>
    </row>
    <row r="733" spans="2:13">
      <c r="E733" s="28"/>
      <c r="F733" s="28"/>
      <c r="G733" s="28"/>
      <c r="H733" s="29"/>
      <c r="L733" s="26"/>
      <c r="M733" s="26"/>
    </row>
    <row r="734" spans="2:13">
      <c r="E734" s="28"/>
      <c r="F734" s="28"/>
      <c r="G734" s="28"/>
      <c r="H734" s="29"/>
      <c r="L734" s="26"/>
      <c r="M734" s="26"/>
    </row>
    <row r="735" spans="2:13">
      <c r="E735" s="28"/>
      <c r="F735" s="28"/>
      <c r="G735" s="28"/>
      <c r="H735" s="29"/>
      <c r="L735" s="26"/>
      <c r="M735" s="26"/>
    </row>
    <row r="736" spans="2:13">
      <c r="E736" s="28"/>
      <c r="F736" s="28"/>
      <c r="G736" s="28"/>
      <c r="H736" s="29"/>
      <c r="L736" s="26"/>
      <c r="M736" s="26"/>
    </row>
    <row r="737" spans="5:13">
      <c r="E737" s="28"/>
      <c r="F737" s="28"/>
      <c r="G737" s="28"/>
      <c r="H737" s="29"/>
      <c r="L737" s="26"/>
      <c r="M737" s="26"/>
    </row>
    <row r="738" spans="5:13">
      <c r="E738" s="28"/>
      <c r="F738" s="28"/>
      <c r="G738" s="28"/>
      <c r="H738" s="29"/>
      <c r="L738" s="26"/>
      <c r="M738" s="26"/>
    </row>
    <row r="739" spans="5:13">
      <c r="E739" s="28"/>
      <c r="F739" s="28"/>
      <c r="G739" s="28"/>
      <c r="H739" s="29"/>
      <c r="L739" s="26"/>
      <c r="M739" s="26"/>
    </row>
    <row r="740" spans="5:13">
      <c r="E740" s="28"/>
      <c r="F740" s="28"/>
      <c r="G740" s="28"/>
      <c r="H740" s="29"/>
      <c r="L740" s="26"/>
      <c r="M740" s="26"/>
    </row>
    <row r="741" spans="5:13">
      <c r="E741" s="28"/>
      <c r="F741" s="28"/>
      <c r="G741" s="28"/>
      <c r="H741" s="29"/>
      <c r="L741" s="26"/>
      <c r="M741" s="26"/>
    </row>
    <row r="742" spans="5:13">
      <c r="E742" s="28"/>
      <c r="F742" s="28"/>
      <c r="G742" s="28"/>
      <c r="H742" s="29"/>
      <c r="L742" s="26"/>
      <c r="M742" s="26"/>
    </row>
    <row r="743" spans="5:13">
      <c r="E743" s="28"/>
      <c r="F743" s="28"/>
      <c r="G743" s="28"/>
      <c r="H743" s="29"/>
      <c r="L743" s="26"/>
      <c r="M743" s="26"/>
    </row>
    <row r="744" spans="5:13">
      <c r="E744" s="28"/>
      <c r="F744" s="28"/>
      <c r="G744" s="28"/>
      <c r="H744" s="29"/>
      <c r="L744" s="26"/>
      <c r="M744" s="26"/>
    </row>
    <row r="745" spans="5:13">
      <c r="E745" s="28"/>
      <c r="F745" s="28"/>
      <c r="G745" s="28"/>
      <c r="H745" s="29"/>
      <c r="L745" s="26"/>
      <c r="M745" s="26"/>
    </row>
    <row r="746" spans="5:13">
      <c r="E746" s="28"/>
      <c r="F746" s="28"/>
      <c r="G746" s="28"/>
      <c r="H746" s="29"/>
      <c r="L746" s="26"/>
      <c r="M746" s="26"/>
    </row>
    <row r="747" spans="5:13">
      <c r="E747" s="28"/>
      <c r="F747" s="28"/>
      <c r="G747" s="28"/>
      <c r="H747" s="29"/>
      <c r="L747" s="26"/>
      <c r="M747" s="26"/>
    </row>
    <row r="748" spans="5:13">
      <c r="E748" s="28"/>
      <c r="F748" s="28"/>
      <c r="G748" s="28"/>
      <c r="H748" s="29"/>
      <c r="L748" s="26"/>
      <c r="M748" s="26"/>
    </row>
    <row r="749" spans="5:13">
      <c r="E749" s="28"/>
      <c r="F749" s="28"/>
      <c r="G749" s="28"/>
      <c r="H749" s="29"/>
      <c r="L749" s="26"/>
      <c r="M749" s="26"/>
    </row>
    <row r="750" spans="5:13">
      <c r="E750" s="28"/>
      <c r="F750" s="28"/>
      <c r="G750" s="28"/>
      <c r="H750" s="29"/>
      <c r="L750" s="26"/>
      <c r="M750" s="26"/>
    </row>
    <row r="751" spans="5:13">
      <c r="E751" s="28"/>
      <c r="F751" s="28"/>
      <c r="G751" s="28"/>
      <c r="H751" s="29"/>
      <c r="L751" s="26"/>
      <c r="M751" s="26"/>
    </row>
    <row r="752" spans="5:13">
      <c r="E752" s="28"/>
      <c r="F752" s="28"/>
      <c r="G752" s="28"/>
      <c r="H752" s="29"/>
      <c r="L752" s="26"/>
      <c r="M752" s="26"/>
    </row>
    <row r="753" spans="5:13">
      <c r="E753" s="28"/>
      <c r="F753" s="28"/>
      <c r="G753" s="28"/>
      <c r="H753" s="29"/>
      <c r="L753" s="26"/>
      <c r="M753" s="26"/>
    </row>
    <row r="754" spans="5:13">
      <c r="E754" s="28"/>
      <c r="F754" s="28"/>
      <c r="G754" s="28"/>
      <c r="H754" s="29"/>
      <c r="L754" s="26"/>
      <c r="M754" s="26"/>
    </row>
    <row r="755" spans="5:13">
      <c r="E755" s="28"/>
      <c r="F755" s="28"/>
      <c r="G755" s="28"/>
      <c r="H755" s="29"/>
      <c r="L755" s="26"/>
      <c r="M755" s="26"/>
    </row>
    <row r="756" spans="5:13">
      <c r="E756" s="28"/>
      <c r="F756" s="28"/>
      <c r="G756" s="28"/>
      <c r="H756" s="29"/>
      <c r="L756" s="26"/>
      <c r="M756" s="26"/>
    </row>
    <row r="757" spans="5:13">
      <c r="E757" s="28"/>
      <c r="F757" s="28"/>
      <c r="G757" s="28"/>
      <c r="H757" s="29"/>
      <c r="L757" s="26"/>
      <c r="M757" s="26"/>
    </row>
    <row r="758" spans="5:13">
      <c r="E758" s="28"/>
      <c r="F758" s="28"/>
      <c r="G758" s="28"/>
      <c r="H758" s="29"/>
      <c r="L758" s="26"/>
      <c r="M758" s="26"/>
    </row>
    <row r="759" spans="5:13">
      <c r="E759" s="28"/>
      <c r="F759" s="28"/>
      <c r="G759" s="28"/>
      <c r="H759" s="29"/>
      <c r="L759" s="26"/>
      <c r="M759" s="26"/>
    </row>
    <row r="760" spans="5:13">
      <c r="E760" s="28"/>
      <c r="F760" s="28"/>
      <c r="G760" s="28"/>
      <c r="H760" s="29"/>
      <c r="L760" s="26"/>
      <c r="M760" s="26"/>
    </row>
    <row r="761" spans="5:13">
      <c r="E761" s="28"/>
      <c r="F761" s="28"/>
      <c r="G761" s="28"/>
      <c r="H761" s="29"/>
      <c r="L761" s="26"/>
      <c r="M761" s="26"/>
    </row>
    <row r="762" spans="5:13">
      <c r="E762" s="28"/>
      <c r="F762" s="28"/>
      <c r="G762" s="28"/>
      <c r="H762" s="29"/>
      <c r="L762" s="26"/>
      <c r="M762" s="26"/>
    </row>
    <row r="763" spans="5:13">
      <c r="E763" s="28"/>
      <c r="F763" s="28"/>
      <c r="G763" s="28"/>
      <c r="H763" s="29"/>
      <c r="L763" s="26"/>
      <c r="M763" s="26"/>
    </row>
    <row r="764" spans="5:13">
      <c r="E764" s="28"/>
      <c r="F764" s="28"/>
      <c r="G764" s="28"/>
      <c r="H764" s="29"/>
      <c r="L764" s="26"/>
      <c r="M764" s="26"/>
    </row>
    <row r="765" spans="5:13">
      <c r="E765" s="28"/>
      <c r="F765" s="28"/>
      <c r="G765" s="28"/>
      <c r="H765" s="29"/>
      <c r="L765" s="26"/>
      <c r="M765" s="26"/>
    </row>
    <row r="766" spans="5:13">
      <c r="E766" s="28"/>
      <c r="F766" s="28"/>
      <c r="G766" s="28"/>
      <c r="H766" s="29"/>
      <c r="L766" s="26"/>
      <c r="M766" s="26"/>
    </row>
    <row r="767" spans="5:13">
      <c r="E767" s="28"/>
      <c r="F767" s="28"/>
      <c r="G767" s="28"/>
      <c r="H767" s="29"/>
      <c r="L767" s="26"/>
      <c r="M767" s="26"/>
    </row>
    <row r="768" spans="5:13">
      <c r="E768" s="28"/>
      <c r="F768" s="28"/>
      <c r="G768" s="28"/>
      <c r="H768" s="29"/>
      <c r="L768" s="26"/>
      <c r="M768" s="26"/>
    </row>
    <row r="769" spans="5:13">
      <c r="E769" s="28"/>
      <c r="F769" s="28"/>
      <c r="G769" s="28"/>
      <c r="H769" s="29"/>
      <c r="L769" s="26"/>
      <c r="M769" s="26"/>
    </row>
    <row r="770" spans="5:13">
      <c r="E770" s="28"/>
      <c r="F770" s="28"/>
      <c r="G770" s="28"/>
      <c r="H770" s="29"/>
      <c r="L770" s="26"/>
      <c r="M770" s="26"/>
    </row>
    <row r="771" spans="5:13">
      <c r="E771" s="28"/>
      <c r="F771" s="28"/>
      <c r="G771" s="28"/>
      <c r="H771" s="29"/>
      <c r="L771" s="26"/>
      <c r="M771" s="26"/>
    </row>
    <row r="772" spans="5:13">
      <c r="E772" s="28"/>
      <c r="F772" s="28"/>
      <c r="G772" s="28"/>
      <c r="H772" s="29"/>
      <c r="L772" s="26"/>
      <c r="M772" s="26"/>
    </row>
    <row r="773" spans="5:13">
      <c r="E773" s="28"/>
      <c r="F773" s="28"/>
      <c r="G773" s="28"/>
      <c r="H773" s="29"/>
      <c r="L773" s="26"/>
      <c r="M773" s="26"/>
    </row>
    <row r="774" spans="5:13">
      <c r="E774" s="28"/>
      <c r="F774" s="28"/>
      <c r="G774" s="28"/>
      <c r="H774" s="29"/>
      <c r="L774" s="26"/>
      <c r="M774" s="26"/>
    </row>
    <row r="775" spans="5:13">
      <c r="E775" s="28"/>
      <c r="F775" s="28"/>
      <c r="G775" s="28"/>
      <c r="H775" s="29"/>
      <c r="L775" s="26"/>
      <c r="M775" s="26"/>
    </row>
    <row r="776" spans="5:13">
      <c r="E776" s="28"/>
      <c r="F776" s="28"/>
      <c r="G776" s="28"/>
      <c r="H776" s="29"/>
      <c r="L776" s="26"/>
      <c r="M776" s="26"/>
    </row>
    <row r="777" spans="5:13">
      <c r="E777" s="28"/>
      <c r="F777" s="28"/>
      <c r="G777" s="28"/>
      <c r="H777" s="29"/>
      <c r="L777" s="26"/>
      <c r="M777" s="26"/>
    </row>
    <row r="778" spans="5:13">
      <c r="E778" s="28"/>
      <c r="F778" s="28"/>
      <c r="G778" s="28"/>
      <c r="H778" s="29"/>
      <c r="L778" s="26"/>
      <c r="M778" s="26"/>
    </row>
    <row r="779" spans="5:13">
      <c r="E779" s="28"/>
      <c r="F779" s="28"/>
      <c r="G779" s="28"/>
      <c r="H779" s="29"/>
      <c r="L779" s="26"/>
      <c r="M779" s="26"/>
    </row>
    <row r="780" spans="5:13">
      <c r="E780" s="28"/>
      <c r="F780" s="28"/>
      <c r="G780" s="28"/>
      <c r="H780" s="29"/>
      <c r="L780" s="26"/>
      <c r="M780" s="26"/>
    </row>
    <row r="781" spans="5:13">
      <c r="E781" s="28"/>
      <c r="F781" s="28"/>
      <c r="G781" s="28"/>
      <c r="H781" s="29"/>
      <c r="L781" s="26"/>
      <c r="M781" s="26"/>
    </row>
    <row r="782" spans="5:13">
      <c r="E782" s="28"/>
      <c r="F782" s="28"/>
      <c r="G782" s="28"/>
      <c r="H782" s="29"/>
      <c r="L782" s="26"/>
      <c r="M782" s="26"/>
    </row>
    <row r="783" spans="5:13">
      <c r="E783" s="28"/>
      <c r="F783" s="28"/>
      <c r="G783" s="28"/>
      <c r="H783" s="29"/>
      <c r="L783" s="26"/>
      <c r="M783" s="26"/>
    </row>
    <row r="784" spans="5:13">
      <c r="E784" s="28"/>
      <c r="F784" s="28"/>
      <c r="G784" s="28"/>
      <c r="H784" s="29"/>
    </row>
    <row r="785" spans="5:8">
      <c r="E785" s="28"/>
      <c r="F785" s="28"/>
      <c r="G785" s="28"/>
      <c r="H785" s="29"/>
    </row>
    <row r="786" spans="5:8">
      <c r="E786" s="28"/>
      <c r="F786" s="28"/>
      <c r="G786" s="28"/>
      <c r="H786" s="29"/>
    </row>
    <row r="787" spans="5:8">
      <c r="E787" s="28"/>
      <c r="F787" s="28"/>
      <c r="G787" s="28"/>
      <c r="H787" s="29"/>
    </row>
    <row r="788" spans="5:8">
      <c r="E788" s="28"/>
      <c r="F788" s="28"/>
      <c r="G788" s="28"/>
      <c r="H788" s="29"/>
    </row>
    <row r="789" spans="5:8">
      <c r="E789" s="28"/>
      <c r="F789" s="28"/>
      <c r="G789" s="28"/>
      <c r="H789" s="29"/>
    </row>
    <row r="790" spans="5:8">
      <c r="E790" s="28"/>
      <c r="F790" s="28"/>
      <c r="G790" s="28"/>
      <c r="H790" s="29"/>
    </row>
    <row r="791" spans="5:8">
      <c r="E791" s="28"/>
      <c r="F791" s="28"/>
      <c r="G791" s="28"/>
      <c r="H791" s="29"/>
    </row>
    <row r="792" spans="5:8">
      <c r="E792" s="28"/>
      <c r="F792" s="28"/>
      <c r="G792" s="28"/>
      <c r="H792" s="29"/>
    </row>
    <row r="793" spans="5:8">
      <c r="E793" s="28"/>
      <c r="F793" s="28"/>
      <c r="G793" s="28"/>
      <c r="H793" s="29"/>
    </row>
    <row r="794" spans="5:8">
      <c r="E794" s="28"/>
      <c r="F794" s="28"/>
      <c r="G794" s="28"/>
      <c r="H794" s="29"/>
    </row>
    <row r="795" spans="5:8">
      <c r="E795" s="28"/>
      <c r="F795" s="28"/>
      <c r="G795" s="28"/>
      <c r="H795" s="29"/>
    </row>
    <row r="796" spans="5:8">
      <c r="E796" s="28"/>
      <c r="F796" s="28"/>
      <c r="G796" s="28"/>
      <c r="H796" s="29"/>
    </row>
    <row r="797" spans="5:8">
      <c r="E797" s="28"/>
      <c r="F797" s="28"/>
      <c r="G797" s="28"/>
      <c r="H797" s="29"/>
    </row>
    <row r="798" spans="5:8">
      <c r="E798" s="28"/>
      <c r="F798" s="28"/>
      <c r="G798" s="28"/>
      <c r="H798" s="29"/>
    </row>
    <row r="799" spans="5:8">
      <c r="E799" s="28"/>
      <c r="F799" s="28"/>
      <c r="G799" s="28"/>
      <c r="H799" s="29"/>
    </row>
    <row r="800" spans="5:8">
      <c r="E800" s="28"/>
      <c r="F800" s="28"/>
      <c r="G800" s="28"/>
      <c r="H800" s="29"/>
    </row>
    <row r="801" spans="1:33">
      <c r="E801" s="28"/>
      <c r="F801" s="28"/>
      <c r="G801" s="28"/>
      <c r="H801" s="29"/>
    </row>
    <row r="802" spans="1:33">
      <c r="E802" s="28"/>
      <c r="F802" s="28"/>
      <c r="G802" s="28"/>
      <c r="H802" s="29"/>
    </row>
    <row r="803" spans="1:33">
      <c r="E803" s="28"/>
      <c r="F803" s="28"/>
      <c r="G803" s="28"/>
      <c r="H803" s="29"/>
    </row>
    <row r="804" spans="1:33">
      <c r="E804" s="28"/>
      <c r="F804" s="28"/>
      <c r="G804" s="28"/>
      <c r="H804" s="29"/>
    </row>
    <row r="805" spans="1:33">
      <c r="E805" s="28"/>
      <c r="F805" s="28"/>
      <c r="G805" s="28"/>
      <c r="H805" s="29"/>
    </row>
    <row r="806" spans="1:33">
      <c r="E806" s="28"/>
      <c r="F806" s="28"/>
      <c r="G806" s="28"/>
      <c r="H806" s="29"/>
    </row>
    <row r="807" spans="1:33">
      <c r="E807" s="28"/>
      <c r="F807" s="28"/>
      <c r="G807" s="28"/>
      <c r="H807" s="29"/>
    </row>
    <row r="808" spans="1:33">
      <c r="E808" s="28"/>
      <c r="F808" s="28"/>
      <c r="G808" s="28"/>
      <c r="H808" s="29"/>
    </row>
    <row r="809" spans="1:33">
      <c r="E809" s="28"/>
      <c r="F809" s="28"/>
      <c r="G809" s="28"/>
      <c r="H809" s="29"/>
    </row>
    <row r="810" spans="1:33">
      <c r="E810" s="28"/>
      <c r="F810" s="28"/>
      <c r="G810" s="28"/>
      <c r="H810" s="29"/>
      <c r="AG810" s="35"/>
    </row>
    <row r="811" spans="1:33">
      <c r="E811" s="28"/>
      <c r="F811" s="28"/>
      <c r="G811" s="28"/>
      <c r="H811" s="29"/>
    </row>
    <row r="812" spans="1:33">
      <c r="E812" s="28"/>
      <c r="F812" s="28"/>
      <c r="G812" s="28"/>
      <c r="H812" s="29"/>
      <c r="AE812" s="35"/>
      <c r="AF812" s="35"/>
    </row>
    <row r="813" spans="1:33">
      <c r="E813" s="28"/>
      <c r="F813" s="28"/>
      <c r="G813" s="28"/>
      <c r="H813" s="29"/>
      <c r="AC813" s="35"/>
    </row>
    <row r="814" spans="1:33">
      <c r="E814" s="28"/>
      <c r="F814" s="28"/>
      <c r="G814" s="28"/>
      <c r="H814" s="29"/>
      <c r="AD814" s="35"/>
    </row>
    <row r="815" spans="1:33">
      <c r="E815" s="28"/>
      <c r="F815" s="28"/>
      <c r="G815" s="28"/>
      <c r="H815" s="29"/>
      <c r="L815" s="35"/>
      <c r="M815" s="35"/>
      <c r="N815" s="35"/>
      <c r="O815" s="39"/>
      <c r="P815" s="39"/>
      <c r="Q815" s="39"/>
      <c r="R815" s="39"/>
      <c r="S815" s="39"/>
      <c r="T815" s="39"/>
      <c r="U815" s="39"/>
      <c r="V815" s="39"/>
      <c r="W815" s="39"/>
      <c r="X815" s="39"/>
      <c r="Y815" s="35"/>
      <c r="Z815" s="35"/>
      <c r="AA815" s="35"/>
      <c r="AB815" s="35"/>
    </row>
    <row r="816" spans="1:33">
      <c r="A816" s="35"/>
      <c r="B816" s="35"/>
      <c r="C816" s="36"/>
      <c r="D816" s="35"/>
      <c r="E816" s="37"/>
      <c r="F816" s="37"/>
      <c r="G816" s="37"/>
      <c r="H816" s="38"/>
      <c r="I816" s="39"/>
      <c r="J816" s="39"/>
      <c r="K816" s="35"/>
    </row>
    <row r="817" spans="5:8">
      <c r="E817" s="28"/>
      <c r="F817" s="28"/>
      <c r="G817" s="28"/>
      <c r="H817" s="29"/>
    </row>
    <row r="818" spans="5:8">
      <c r="E818" s="28"/>
      <c r="F818" s="28"/>
      <c r="G818" s="28"/>
      <c r="H818" s="29"/>
    </row>
    <row r="819" spans="5:8">
      <c r="E819" s="28"/>
      <c r="F819" s="28"/>
      <c r="G819" s="28"/>
      <c r="H819" s="29"/>
    </row>
    <row r="820" spans="5:8">
      <c r="E820" s="28"/>
      <c r="F820" s="28"/>
      <c r="G820" s="28"/>
      <c r="H820" s="29"/>
    </row>
    <row r="821" spans="5:8">
      <c r="E821" s="28"/>
      <c r="F821" s="28"/>
      <c r="G821" s="28"/>
      <c r="H821" s="29"/>
    </row>
    <row r="822" spans="5:8">
      <c r="E822" s="28"/>
      <c r="F822" s="28"/>
      <c r="G822" s="28"/>
      <c r="H822" s="29"/>
    </row>
    <row r="823" spans="5:8">
      <c r="E823" s="28"/>
      <c r="F823" s="28"/>
      <c r="G823" s="28"/>
      <c r="H823" s="29"/>
    </row>
    <row r="824" spans="5:8">
      <c r="E824" s="28"/>
      <c r="F824" s="28"/>
      <c r="G824" s="28"/>
      <c r="H824" s="29"/>
    </row>
    <row r="825" spans="5:8">
      <c r="E825" s="28"/>
      <c r="F825" s="28"/>
      <c r="G825" s="28"/>
      <c r="H825" s="29"/>
    </row>
    <row r="826" spans="5:8">
      <c r="E826" s="28"/>
      <c r="F826" s="28"/>
      <c r="G826" s="28"/>
      <c r="H826" s="29"/>
    </row>
    <row r="827" spans="5:8">
      <c r="E827" s="28"/>
      <c r="F827" s="28"/>
      <c r="G827" s="28"/>
      <c r="H827" s="29"/>
    </row>
    <row r="828" spans="5:8">
      <c r="E828" s="28"/>
      <c r="F828" s="28"/>
      <c r="G828" s="28"/>
      <c r="H828" s="29"/>
    </row>
    <row r="829" spans="5:8">
      <c r="E829" s="28"/>
      <c r="F829" s="28"/>
      <c r="G829" s="28"/>
      <c r="H829" s="29"/>
    </row>
    <row r="830" spans="5:8">
      <c r="E830" s="28"/>
      <c r="F830" s="28"/>
      <c r="G830" s="28"/>
      <c r="H830" s="29"/>
    </row>
    <row r="831" spans="5:8">
      <c r="E831" s="28"/>
      <c r="F831" s="28"/>
      <c r="G831" s="28"/>
      <c r="H831" s="29"/>
    </row>
    <row r="832" spans="5:8">
      <c r="E832" s="28"/>
      <c r="F832" s="28"/>
      <c r="G832" s="28"/>
      <c r="H832" s="29"/>
    </row>
    <row r="833" spans="5:8">
      <c r="E833" s="28"/>
      <c r="F833" s="28"/>
      <c r="G833" s="28"/>
      <c r="H833" s="29"/>
    </row>
    <row r="834" spans="5:8">
      <c r="E834" s="28"/>
      <c r="F834" s="28"/>
      <c r="G834" s="28"/>
      <c r="H834" s="29"/>
    </row>
    <row r="835" spans="5:8">
      <c r="E835" s="28"/>
      <c r="F835" s="28"/>
      <c r="G835" s="28"/>
      <c r="H835" s="29"/>
    </row>
    <row r="836" spans="5:8">
      <c r="E836" s="28"/>
      <c r="F836" s="28"/>
      <c r="G836" s="28"/>
      <c r="H836" s="29"/>
    </row>
    <row r="837" spans="5:8">
      <c r="E837" s="28"/>
      <c r="F837" s="28"/>
      <c r="G837" s="28"/>
      <c r="H837" s="29"/>
    </row>
    <row r="838" spans="5:8">
      <c r="E838" s="28"/>
      <c r="F838" s="28"/>
      <c r="G838" s="28"/>
      <c r="H838" s="29"/>
    </row>
    <row r="839" spans="5:8">
      <c r="E839" s="28"/>
      <c r="F839" s="28"/>
      <c r="G839" s="28"/>
      <c r="H839" s="29"/>
    </row>
    <row r="840" spans="5:8">
      <c r="E840" s="28"/>
      <c r="F840" s="28"/>
      <c r="G840" s="28"/>
      <c r="H840" s="29"/>
    </row>
    <row r="841" spans="5:8">
      <c r="E841" s="28"/>
      <c r="F841" s="28"/>
      <c r="G841" s="28"/>
      <c r="H841" s="29"/>
    </row>
    <row r="842" spans="5:8">
      <c r="E842" s="28"/>
      <c r="F842" s="28"/>
      <c r="G842" s="28"/>
      <c r="H842" s="29"/>
    </row>
    <row r="843" spans="5:8">
      <c r="E843" s="28"/>
      <c r="F843" s="28"/>
      <c r="G843" s="28"/>
      <c r="H843" s="29"/>
    </row>
    <row r="844" spans="5:8">
      <c r="E844" s="28"/>
      <c r="F844" s="28"/>
      <c r="G844" s="28"/>
      <c r="H844" s="29"/>
    </row>
    <row r="845" spans="5:8">
      <c r="E845" s="28"/>
      <c r="F845" s="28"/>
      <c r="G845" s="28"/>
      <c r="H845" s="29"/>
    </row>
    <row r="846" spans="5:8">
      <c r="E846" s="28"/>
      <c r="F846" s="28"/>
      <c r="G846" s="28"/>
      <c r="H846" s="29"/>
    </row>
    <row r="847" spans="5:8">
      <c r="E847" s="28"/>
      <c r="F847" s="28"/>
      <c r="G847" s="28"/>
      <c r="H847" s="29"/>
    </row>
    <row r="848" spans="5:8">
      <c r="E848" s="28"/>
      <c r="F848" s="28"/>
      <c r="G848" s="28"/>
      <c r="H848" s="29"/>
    </row>
    <row r="849" spans="5:8">
      <c r="E849" s="28"/>
      <c r="F849" s="28"/>
      <c r="G849" s="28"/>
      <c r="H849" s="29"/>
    </row>
    <row r="850" spans="5:8">
      <c r="E850" s="28"/>
      <c r="F850" s="28"/>
      <c r="G850" s="28"/>
      <c r="H850" s="29"/>
    </row>
    <row r="851" spans="5:8">
      <c r="E851" s="28"/>
      <c r="F851" s="28"/>
      <c r="G851" s="28"/>
      <c r="H851" s="29"/>
    </row>
    <row r="852" spans="5:8">
      <c r="E852" s="28"/>
      <c r="F852" s="28"/>
      <c r="G852" s="28"/>
      <c r="H852" s="29"/>
    </row>
    <row r="853" spans="5:8">
      <c r="E853" s="28"/>
      <c r="F853" s="28"/>
      <c r="G853" s="28"/>
      <c r="H853" s="29"/>
    </row>
    <row r="854" spans="5:8">
      <c r="E854" s="28"/>
      <c r="F854" s="28"/>
      <c r="G854" s="28"/>
      <c r="H854" s="29"/>
    </row>
    <row r="855" spans="5:8">
      <c r="E855" s="28"/>
      <c r="F855" s="28"/>
      <c r="G855" s="28"/>
      <c r="H855" s="29"/>
    </row>
    <row r="856" spans="5:8">
      <c r="E856" s="28"/>
      <c r="F856" s="28"/>
      <c r="G856" s="28"/>
      <c r="H856" s="29"/>
    </row>
    <row r="857" spans="5:8">
      <c r="E857" s="28"/>
      <c r="F857" s="28"/>
      <c r="G857" s="28"/>
      <c r="H857" s="29"/>
    </row>
    <row r="858" spans="5:8">
      <c r="E858" s="28"/>
      <c r="F858" s="28"/>
      <c r="G858" s="28"/>
      <c r="H858" s="29"/>
    </row>
    <row r="859" spans="5:8">
      <c r="E859" s="28"/>
      <c r="F859" s="28"/>
      <c r="G859" s="28"/>
      <c r="H859" s="29"/>
    </row>
    <row r="860" spans="5:8">
      <c r="E860" s="28"/>
      <c r="F860" s="28"/>
      <c r="G860" s="28"/>
      <c r="H860" s="29"/>
    </row>
    <row r="861" spans="5:8">
      <c r="E861" s="28"/>
      <c r="F861" s="28"/>
      <c r="G861" s="28"/>
      <c r="H861" s="29"/>
    </row>
    <row r="862" spans="5:8">
      <c r="E862" s="28"/>
      <c r="F862" s="28"/>
      <c r="G862" s="28"/>
      <c r="H862" s="29"/>
    </row>
    <row r="863" spans="5:8">
      <c r="E863" s="28"/>
      <c r="F863" s="28"/>
      <c r="G863" s="28"/>
      <c r="H863" s="29"/>
    </row>
    <row r="864" spans="5:8">
      <c r="E864" s="28"/>
      <c r="F864" s="28"/>
      <c r="G864" s="28"/>
      <c r="H864" s="29"/>
    </row>
    <row r="865" spans="5:13">
      <c r="E865" s="28"/>
      <c r="F865" s="28"/>
      <c r="G865" s="28"/>
      <c r="H865" s="29"/>
    </row>
    <row r="866" spans="5:13">
      <c r="E866" s="28"/>
      <c r="F866" s="28"/>
      <c r="G866" s="28"/>
      <c r="H866" s="29"/>
    </row>
    <row r="867" spans="5:13">
      <c r="E867" s="28"/>
      <c r="F867" s="28"/>
      <c r="G867" s="28"/>
      <c r="H867" s="29"/>
    </row>
    <row r="868" spans="5:13">
      <c r="E868" s="28"/>
      <c r="F868" s="28"/>
      <c r="G868" s="28"/>
      <c r="H868" s="29"/>
    </row>
    <row r="869" spans="5:13">
      <c r="E869" s="28"/>
      <c r="F869" s="28"/>
      <c r="G869" s="28"/>
      <c r="H869" s="29"/>
    </row>
    <row r="870" spans="5:13">
      <c r="E870" s="28"/>
      <c r="F870" s="28"/>
      <c r="G870" s="28"/>
      <c r="H870" s="29"/>
      <c r="L870" s="26"/>
      <c r="M870" s="26"/>
    </row>
    <row r="871" spans="5:13">
      <c r="E871" s="28"/>
      <c r="F871" s="28"/>
      <c r="G871" s="28"/>
      <c r="H871" s="29"/>
      <c r="L871" s="26"/>
      <c r="M871" s="26"/>
    </row>
    <row r="872" spans="5:13">
      <c r="E872" s="28"/>
      <c r="F872" s="28"/>
      <c r="G872" s="28"/>
      <c r="H872" s="29"/>
      <c r="L872" s="26"/>
      <c r="M872" s="26"/>
    </row>
    <row r="873" spans="5:13">
      <c r="E873" s="28"/>
      <c r="F873" s="28"/>
      <c r="G873" s="28"/>
      <c r="H873" s="29"/>
      <c r="L873" s="26"/>
      <c r="M873" s="26"/>
    </row>
    <row r="874" spans="5:13">
      <c r="E874" s="28"/>
      <c r="F874" s="28"/>
      <c r="G874" s="28"/>
      <c r="H874" s="29"/>
      <c r="L874" s="26"/>
      <c r="M874" s="26"/>
    </row>
    <row r="875" spans="5:13">
      <c r="E875" s="28"/>
      <c r="F875" s="28"/>
      <c r="G875" s="28"/>
      <c r="H875" s="29"/>
      <c r="L875" s="26"/>
      <c r="M875" s="26"/>
    </row>
    <row r="876" spans="5:13">
      <c r="E876" s="28"/>
      <c r="F876" s="28"/>
      <c r="G876" s="28"/>
      <c r="H876" s="29"/>
      <c r="L876" s="26"/>
      <c r="M876" s="26"/>
    </row>
    <row r="877" spans="5:13">
      <c r="E877" s="28"/>
      <c r="F877" s="28"/>
      <c r="G877" s="28"/>
      <c r="H877" s="29"/>
      <c r="L877" s="26"/>
      <c r="M877" s="26"/>
    </row>
    <row r="878" spans="5:13">
      <c r="E878" s="28"/>
      <c r="F878" s="28"/>
      <c r="G878" s="28"/>
      <c r="H878" s="29"/>
      <c r="L878" s="26"/>
      <c r="M878" s="26"/>
    </row>
    <row r="879" spans="5:13">
      <c r="E879" s="28"/>
      <c r="F879" s="28"/>
      <c r="G879" s="28"/>
      <c r="H879" s="29"/>
      <c r="L879" s="26"/>
      <c r="M879" s="26"/>
    </row>
    <row r="880" spans="5:13">
      <c r="E880" s="28"/>
      <c r="F880" s="28"/>
      <c r="G880" s="28"/>
      <c r="H880" s="29"/>
      <c r="L880" s="26"/>
      <c r="M880" s="26"/>
    </row>
    <row r="881" spans="5:13">
      <c r="E881" s="28"/>
      <c r="F881" s="28"/>
      <c r="G881" s="28"/>
      <c r="H881" s="29"/>
      <c r="L881" s="26"/>
      <c r="M881" s="26"/>
    </row>
    <row r="882" spans="5:13">
      <c r="E882" s="28"/>
      <c r="F882" s="28"/>
      <c r="G882" s="28"/>
      <c r="H882" s="29"/>
      <c r="L882" s="26"/>
      <c r="M882" s="26"/>
    </row>
    <row r="883" spans="5:13">
      <c r="E883" s="28"/>
      <c r="F883" s="28"/>
      <c r="G883" s="28"/>
      <c r="H883" s="29"/>
      <c r="L883" s="26"/>
      <c r="M883" s="26"/>
    </row>
    <row r="884" spans="5:13">
      <c r="E884" s="28"/>
      <c r="F884" s="28"/>
      <c r="G884" s="28"/>
      <c r="H884" s="29"/>
      <c r="L884" s="26"/>
      <c r="M884" s="26"/>
    </row>
    <row r="885" spans="5:13">
      <c r="E885" s="28"/>
      <c r="F885" s="28"/>
      <c r="G885" s="28"/>
      <c r="H885" s="29"/>
      <c r="L885" s="26"/>
      <c r="M885" s="26"/>
    </row>
    <row r="886" spans="5:13">
      <c r="E886" s="28"/>
      <c r="F886" s="28"/>
      <c r="G886" s="28"/>
      <c r="H886" s="29"/>
      <c r="L886" s="26"/>
      <c r="M886" s="26"/>
    </row>
    <row r="887" spans="5:13">
      <c r="E887" s="28"/>
      <c r="F887" s="28"/>
      <c r="G887" s="28"/>
      <c r="H887" s="29"/>
      <c r="L887" s="26"/>
      <c r="M887" s="26"/>
    </row>
    <row r="888" spans="5:13">
      <c r="E888" s="28"/>
      <c r="F888" s="28"/>
      <c r="G888" s="28"/>
      <c r="H888" s="29"/>
      <c r="L888" s="26"/>
      <c r="M888" s="26"/>
    </row>
    <row r="889" spans="5:13">
      <c r="E889" s="28"/>
      <c r="F889" s="28"/>
      <c r="G889" s="28"/>
      <c r="H889" s="29"/>
      <c r="L889" s="26"/>
      <c r="M889" s="26"/>
    </row>
    <row r="890" spans="5:13">
      <c r="E890" s="28"/>
      <c r="F890" s="28"/>
      <c r="G890" s="28"/>
      <c r="H890" s="29"/>
      <c r="L890" s="26"/>
      <c r="M890" s="26"/>
    </row>
    <row r="891" spans="5:13">
      <c r="E891" s="28"/>
      <c r="F891" s="28"/>
      <c r="G891" s="28"/>
      <c r="H891" s="29"/>
      <c r="L891" s="26"/>
      <c r="M891" s="26"/>
    </row>
    <row r="892" spans="5:13">
      <c r="E892" s="28"/>
      <c r="F892" s="28"/>
      <c r="G892" s="28"/>
      <c r="H892" s="29"/>
      <c r="L892" s="26"/>
      <c r="M892" s="26"/>
    </row>
    <row r="893" spans="5:13">
      <c r="E893" s="28"/>
      <c r="F893" s="28"/>
      <c r="G893" s="28"/>
      <c r="H893" s="29"/>
      <c r="L893" s="26"/>
      <c r="M893" s="26"/>
    </row>
    <row r="894" spans="5:13">
      <c r="E894" s="28"/>
      <c r="F894" s="28"/>
      <c r="G894" s="28"/>
      <c r="H894" s="29"/>
      <c r="L894" s="26"/>
      <c r="M894" s="26"/>
    </row>
    <row r="895" spans="5:13">
      <c r="E895" s="28"/>
      <c r="F895" s="28"/>
      <c r="G895" s="28"/>
      <c r="H895" s="29"/>
      <c r="L895" s="26"/>
      <c r="M895" s="26"/>
    </row>
    <row r="896" spans="5:13">
      <c r="E896" s="28"/>
      <c r="F896" s="28"/>
      <c r="G896" s="28"/>
      <c r="H896" s="29"/>
      <c r="L896" s="26"/>
      <c r="M896" s="26"/>
    </row>
    <row r="897" spans="5:13">
      <c r="E897" s="28"/>
      <c r="F897" s="28"/>
      <c r="G897" s="28"/>
      <c r="H897" s="29"/>
      <c r="L897" s="26"/>
      <c r="M897" s="26"/>
    </row>
    <row r="898" spans="5:13">
      <c r="E898" s="28"/>
      <c r="F898" s="28"/>
      <c r="G898" s="28"/>
      <c r="H898" s="29"/>
      <c r="L898" s="26"/>
      <c r="M898" s="26"/>
    </row>
    <row r="899" spans="5:13">
      <c r="E899" s="28"/>
      <c r="F899" s="28"/>
      <c r="G899" s="28"/>
      <c r="H899" s="29"/>
      <c r="L899" s="26"/>
      <c r="M899" s="26"/>
    </row>
    <row r="900" spans="5:13">
      <c r="E900" s="28"/>
      <c r="F900" s="28"/>
      <c r="G900" s="28"/>
      <c r="H900" s="29"/>
      <c r="L900" s="26"/>
      <c r="M900" s="26"/>
    </row>
    <row r="901" spans="5:13">
      <c r="E901" s="28"/>
      <c r="F901" s="28"/>
      <c r="G901" s="28"/>
      <c r="H901" s="29"/>
      <c r="L901" s="26"/>
      <c r="M901" s="26"/>
    </row>
    <row r="902" spans="5:13">
      <c r="E902" s="28"/>
      <c r="F902" s="28"/>
      <c r="G902" s="28"/>
      <c r="H902" s="29"/>
      <c r="L902" s="26"/>
      <c r="M902" s="26"/>
    </row>
    <row r="903" spans="5:13">
      <c r="E903" s="28"/>
      <c r="F903" s="28"/>
      <c r="G903" s="28"/>
      <c r="H903" s="29"/>
      <c r="L903" s="26"/>
      <c r="M903" s="26"/>
    </row>
    <row r="904" spans="5:13">
      <c r="E904" s="28"/>
      <c r="F904" s="28"/>
      <c r="G904" s="28"/>
      <c r="H904" s="29"/>
      <c r="L904" s="26"/>
      <c r="M904" s="26"/>
    </row>
    <row r="905" spans="5:13">
      <c r="E905" s="28"/>
      <c r="F905" s="28"/>
      <c r="G905" s="28"/>
      <c r="H905" s="29"/>
      <c r="L905" s="26"/>
      <c r="M905" s="26"/>
    </row>
    <row r="906" spans="5:13">
      <c r="E906" s="28"/>
      <c r="F906" s="28"/>
      <c r="G906" s="28"/>
      <c r="H906" s="29"/>
      <c r="L906" s="26"/>
      <c r="M906" s="26"/>
    </row>
    <row r="907" spans="5:13">
      <c r="E907" s="28"/>
      <c r="F907" s="28"/>
      <c r="G907" s="28"/>
      <c r="H907" s="29"/>
      <c r="L907" s="26"/>
      <c r="M907" s="26"/>
    </row>
    <row r="908" spans="5:13">
      <c r="E908" s="28"/>
      <c r="F908" s="28"/>
      <c r="G908" s="28"/>
      <c r="H908" s="29"/>
      <c r="L908" s="26"/>
      <c r="M908" s="26"/>
    </row>
    <row r="909" spans="5:13">
      <c r="E909" s="28"/>
      <c r="F909" s="28"/>
      <c r="G909" s="28"/>
      <c r="H909" s="29"/>
      <c r="L909" s="26"/>
      <c r="M909" s="26"/>
    </row>
    <row r="910" spans="5:13">
      <c r="E910" s="28"/>
      <c r="F910" s="28"/>
      <c r="G910" s="28"/>
      <c r="H910" s="29"/>
      <c r="L910" s="26"/>
      <c r="M910" s="26"/>
    </row>
    <row r="911" spans="5:13">
      <c r="E911" s="28"/>
      <c r="F911" s="28"/>
      <c r="G911" s="28"/>
      <c r="H911" s="29"/>
      <c r="L911" s="26"/>
      <c r="M911" s="26"/>
    </row>
    <row r="912" spans="5:13">
      <c r="E912" s="28"/>
      <c r="F912" s="28"/>
      <c r="G912" s="28"/>
      <c r="H912" s="29"/>
      <c r="L912" s="26"/>
      <c r="M912" s="26"/>
    </row>
    <row r="913" spans="5:13">
      <c r="E913" s="28"/>
      <c r="F913" s="28"/>
      <c r="G913" s="28"/>
      <c r="H913" s="29"/>
      <c r="L913" s="26"/>
      <c r="M913" s="26"/>
    </row>
    <row r="914" spans="5:13">
      <c r="E914" s="28"/>
      <c r="F914" s="28"/>
      <c r="G914" s="28"/>
      <c r="H914" s="29"/>
      <c r="L914" s="26"/>
      <c r="M914" s="26"/>
    </row>
    <row r="915" spans="5:13">
      <c r="E915" s="28"/>
      <c r="F915" s="28"/>
      <c r="G915" s="28"/>
      <c r="H915" s="29"/>
      <c r="L915" s="26"/>
      <c r="M915" s="26"/>
    </row>
    <row r="916" spans="5:13">
      <c r="E916" s="28"/>
      <c r="F916" s="28"/>
      <c r="G916" s="28"/>
      <c r="H916" s="29"/>
      <c r="L916" s="26"/>
      <c r="M916" s="26"/>
    </row>
    <row r="917" spans="5:13">
      <c r="E917" s="28"/>
      <c r="F917" s="28"/>
      <c r="G917" s="28"/>
      <c r="H917" s="29"/>
      <c r="L917" s="26"/>
      <c r="M917" s="26"/>
    </row>
    <row r="918" spans="5:13">
      <c r="E918" s="28"/>
      <c r="F918" s="28"/>
      <c r="G918" s="28"/>
      <c r="H918" s="29"/>
      <c r="L918" s="26"/>
      <c r="M918" s="26"/>
    </row>
    <row r="919" spans="5:13">
      <c r="E919" s="28"/>
      <c r="F919" s="28"/>
      <c r="G919" s="28"/>
      <c r="H919" s="29"/>
      <c r="L919" s="26"/>
      <c r="M919" s="26"/>
    </row>
    <row r="920" spans="5:13">
      <c r="E920" s="28"/>
      <c r="F920" s="28"/>
      <c r="G920" s="28"/>
      <c r="H920" s="29"/>
      <c r="L920" s="26"/>
      <c r="M920" s="26"/>
    </row>
    <row r="921" spans="5:13">
      <c r="E921" s="28"/>
      <c r="F921" s="28"/>
      <c r="G921" s="28"/>
      <c r="H921" s="29"/>
      <c r="L921" s="26"/>
      <c r="M921" s="26"/>
    </row>
    <row r="922" spans="5:13">
      <c r="E922" s="28"/>
      <c r="F922" s="28"/>
      <c r="G922" s="28"/>
      <c r="H922" s="29"/>
      <c r="L922" s="26"/>
      <c r="M922" s="26"/>
    </row>
    <row r="923" spans="5:13">
      <c r="E923" s="28"/>
      <c r="F923" s="28"/>
      <c r="G923" s="28"/>
      <c r="H923" s="29"/>
      <c r="L923" s="26"/>
      <c r="M923" s="26"/>
    </row>
    <row r="924" spans="5:13">
      <c r="E924" s="28"/>
      <c r="F924" s="28"/>
      <c r="G924" s="28"/>
      <c r="H924" s="29"/>
      <c r="L924" s="26"/>
      <c r="M924" s="26"/>
    </row>
    <row r="925" spans="5:13">
      <c r="E925" s="28"/>
      <c r="F925" s="28"/>
      <c r="G925" s="28"/>
      <c r="H925" s="29"/>
      <c r="L925" s="26"/>
      <c r="M925" s="26"/>
    </row>
    <row r="926" spans="5:13">
      <c r="E926" s="28"/>
      <c r="F926" s="28"/>
      <c r="G926" s="28"/>
      <c r="H926" s="29"/>
      <c r="L926" s="26"/>
      <c r="M926" s="26"/>
    </row>
    <row r="927" spans="5:13">
      <c r="E927" s="28"/>
      <c r="F927" s="28"/>
      <c r="G927" s="28"/>
      <c r="H927" s="29"/>
      <c r="L927" s="26"/>
      <c r="M927" s="26"/>
    </row>
    <row r="928" spans="5:13">
      <c r="E928" s="28"/>
      <c r="F928" s="28"/>
      <c r="G928" s="28"/>
      <c r="H928" s="29"/>
      <c r="L928" s="26"/>
      <c r="M928" s="26"/>
    </row>
    <row r="929" spans="5:13">
      <c r="E929" s="28"/>
      <c r="F929" s="28"/>
      <c r="G929" s="28"/>
      <c r="H929" s="29"/>
      <c r="L929" s="26"/>
      <c r="M929" s="26"/>
    </row>
    <row r="930" spans="5:13">
      <c r="E930" s="28"/>
      <c r="F930" s="28"/>
      <c r="G930" s="28"/>
      <c r="H930" s="29"/>
      <c r="L930" s="26"/>
      <c r="M930" s="26"/>
    </row>
    <row r="931" spans="5:13">
      <c r="E931" s="28"/>
      <c r="F931" s="28"/>
      <c r="G931" s="28"/>
      <c r="H931" s="29"/>
      <c r="L931" s="26"/>
      <c r="M931" s="26"/>
    </row>
    <row r="932" spans="5:13">
      <c r="E932" s="28"/>
      <c r="F932" s="28"/>
      <c r="G932" s="28"/>
      <c r="H932" s="29"/>
      <c r="L932" s="26"/>
      <c r="M932" s="26"/>
    </row>
    <row r="933" spans="5:13">
      <c r="E933" s="28"/>
      <c r="F933" s="28"/>
      <c r="G933" s="28"/>
      <c r="H933" s="29"/>
      <c r="L933" s="26"/>
      <c r="M933" s="26"/>
    </row>
    <row r="934" spans="5:13">
      <c r="E934" s="28"/>
      <c r="F934" s="28"/>
      <c r="G934" s="28"/>
      <c r="H934" s="29"/>
      <c r="L934" s="26"/>
      <c r="M934" s="26"/>
    </row>
    <row r="935" spans="5:13">
      <c r="E935" s="28"/>
      <c r="F935" s="28"/>
      <c r="G935" s="28"/>
      <c r="H935" s="29"/>
      <c r="L935" s="26"/>
      <c r="M935" s="26"/>
    </row>
    <row r="936" spans="5:13">
      <c r="E936" s="28"/>
      <c r="F936" s="28"/>
      <c r="G936" s="28"/>
      <c r="H936" s="29"/>
      <c r="L936" s="26"/>
      <c r="M936" s="26"/>
    </row>
    <row r="937" spans="5:13">
      <c r="E937" s="28"/>
      <c r="F937" s="28"/>
      <c r="G937" s="28"/>
      <c r="H937" s="29"/>
      <c r="L937" s="26"/>
      <c r="M937" s="26"/>
    </row>
    <row r="938" spans="5:13">
      <c r="E938" s="28"/>
      <c r="F938" s="28"/>
      <c r="G938" s="28"/>
      <c r="H938" s="29"/>
      <c r="L938" s="26"/>
      <c r="M938" s="26"/>
    </row>
    <row r="939" spans="5:13">
      <c r="E939" s="28"/>
      <c r="F939" s="28"/>
      <c r="G939" s="28"/>
      <c r="H939" s="29"/>
      <c r="L939" s="26"/>
      <c r="M939" s="26"/>
    </row>
    <row r="940" spans="5:13">
      <c r="E940" s="28"/>
      <c r="F940" s="28"/>
      <c r="G940" s="28"/>
      <c r="H940" s="29"/>
      <c r="L940" s="26"/>
      <c r="M940" s="26"/>
    </row>
    <row r="941" spans="5:13">
      <c r="E941" s="28"/>
      <c r="F941" s="28"/>
      <c r="G941" s="28"/>
      <c r="H941" s="29"/>
      <c r="L941" s="26"/>
      <c r="M941" s="26"/>
    </row>
    <row r="942" spans="5:13">
      <c r="E942" s="28"/>
      <c r="F942" s="28"/>
      <c r="G942" s="28"/>
      <c r="H942" s="29"/>
      <c r="L942" s="26"/>
      <c r="M942" s="26"/>
    </row>
    <row r="943" spans="5:13">
      <c r="E943" s="28"/>
      <c r="F943" s="28"/>
      <c r="G943" s="28"/>
      <c r="H943" s="29"/>
      <c r="L943" s="26"/>
      <c r="M943" s="26"/>
    </row>
    <row r="944" spans="5:13">
      <c r="E944" s="28"/>
      <c r="F944" s="28"/>
      <c r="G944" s="28"/>
      <c r="H944" s="29"/>
      <c r="L944" s="26"/>
      <c r="M944" s="26"/>
    </row>
    <row r="945" spans="5:13">
      <c r="E945" s="28"/>
      <c r="F945" s="28"/>
      <c r="G945" s="28"/>
      <c r="H945" s="29"/>
      <c r="L945" s="26"/>
      <c r="M945" s="26"/>
    </row>
    <row r="946" spans="5:13">
      <c r="E946" s="28"/>
      <c r="F946" s="28"/>
      <c r="G946" s="28"/>
      <c r="H946" s="29"/>
      <c r="L946" s="26"/>
      <c r="M946" s="26"/>
    </row>
    <row r="947" spans="5:13">
      <c r="E947" s="28"/>
      <c r="F947" s="28"/>
      <c r="G947" s="28"/>
      <c r="H947" s="29"/>
      <c r="L947" s="26"/>
      <c r="M947" s="26"/>
    </row>
    <row r="948" spans="5:13">
      <c r="E948" s="28"/>
      <c r="F948" s="28"/>
      <c r="G948" s="28"/>
      <c r="H948" s="29"/>
      <c r="L948" s="26"/>
      <c r="M948" s="26"/>
    </row>
    <row r="949" spans="5:13">
      <c r="E949" s="28"/>
      <c r="F949" s="28"/>
      <c r="G949" s="28"/>
      <c r="H949" s="29"/>
      <c r="L949" s="26"/>
      <c r="M949" s="26"/>
    </row>
    <row r="950" spans="5:13">
      <c r="E950" s="28"/>
      <c r="F950" s="28"/>
      <c r="G950" s="28"/>
      <c r="H950" s="29"/>
      <c r="L950" s="26"/>
      <c r="M950" s="26"/>
    </row>
    <row r="951" spans="5:13">
      <c r="E951" s="28"/>
      <c r="F951" s="28"/>
      <c r="G951" s="28"/>
      <c r="H951" s="29"/>
      <c r="L951" s="26"/>
      <c r="M951" s="26"/>
    </row>
    <row r="952" spans="5:13">
      <c r="E952" s="28"/>
      <c r="F952" s="28"/>
      <c r="G952" s="28"/>
      <c r="H952" s="29"/>
      <c r="L952" s="26"/>
      <c r="M952" s="26"/>
    </row>
    <row r="953" spans="5:13">
      <c r="E953" s="28"/>
      <c r="F953" s="28"/>
      <c r="G953" s="28"/>
      <c r="H953" s="29"/>
      <c r="L953" s="26"/>
      <c r="M953" s="26"/>
    </row>
    <row r="954" spans="5:13">
      <c r="E954" s="28"/>
      <c r="F954" s="28"/>
      <c r="G954" s="28"/>
      <c r="H954" s="29"/>
    </row>
    <row r="955" spans="5:13">
      <c r="E955" s="28"/>
      <c r="F955" s="28"/>
      <c r="G955" s="28"/>
    </row>
    <row r="956" spans="5:13">
      <c r="E956" s="28"/>
      <c r="F956" s="28"/>
      <c r="G956" s="28"/>
    </row>
    <row r="957" spans="5:13">
      <c r="E957" s="28"/>
      <c r="F957" s="28"/>
      <c r="G957" s="28"/>
    </row>
    <row r="958" spans="5:13">
      <c r="E958" s="28"/>
      <c r="F958" s="28"/>
      <c r="G958" s="28"/>
    </row>
    <row r="959" spans="5:13">
      <c r="E959" s="28"/>
      <c r="F959" s="28"/>
      <c r="G959" s="28"/>
    </row>
    <row r="960" spans="5:13">
      <c r="E960" s="28"/>
      <c r="F960" s="28"/>
      <c r="G960" s="28"/>
    </row>
    <row r="961" spans="5:7">
      <c r="E961" s="28"/>
      <c r="F961" s="28"/>
      <c r="G961" s="28"/>
    </row>
    <row r="962" spans="5:7">
      <c r="E962" s="28"/>
      <c r="F962" s="28"/>
      <c r="G962" s="28"/>
    </row>
    <row r="963" spans="5:7">
      <c r="E963" s="28"/>
      <c r="F963" s="28"/>
      <c r="G963" s="28"/>
    </row>
    <row r="964" spans="5:7">
      <c r="E964" s="28"/>
      <c r="F964" s="28"/>
      <c r="G964" s="28"/>
    </row>
    <row r="965" spans="5:7">
      <c r="E965" s="28"/>
      <c r="F965" s="28"/>
      <c r="G965" s="28"/>
    </row>
    <row r="966" spans="5:7">
      <c r="E966" s="28"/>
      <c r="F966" s="28"/>
      <c r="G966" s="28"/>
    </row>
    <row r="967" spans="5:7">
      <c r="E967" s="28"/>
      <c r="F967" s="28"/>
      <c r="G967" s="28"/>
    </row>
    <row r="968" spans="5:7">
      <c r="E968" s="28"/>
      <c r="F968" s="28"/>
      <c r="G968" s="28"/>
    </row>
    <row r="969" spans="5:7">
      <c r="E969" s="28"/>
      <c r="F969" s="28"/>
      <c r="G969" s="28"/>
    </row>
    <row r="970" spans="5:7">
      <c r="E970" s="28"/>
      <c r="F970" s="28"/>
      <c r="G970" s="28"/>
    </row>
    <row r="971" spans="5:7">
      <c r="E971" s="28"/>
      <c r="F971" s="28"/>
      <c r="G971" s="28"/>
    </row>
    <row r="972" spans="5:7">
      <c r="E972" s="28"/>
      <c r="F972" s="28"/>
      <c r="G972" s="28"/>
    </row>
    <row r="973" spans="5:7">
      <c r="E973" s="28"/>
      <c r="F973" s="28"/>
      <c r="G973" s="28"/>
    </row>
    <row r="974" spans="5:7">
      <c r="E974" s="28"/>
      <c r="F974" s="28"/>
      <c r="G974" s="28"/>
    </row>
    <row r="975" spans="5:7">
      <c r="E975" s="28"/>
      <c r="F975" s="28"/>
      <c r="G975" s="28"/>
    </row>
    <row r="976" spans="5:7">
      <c r="E976" s="28"/>
      <c r="F976" s="28"/>
      <c r="G976" s="28"/>
    </row>
    <row r="977" spans="5:24">
      <c r="E977" s="28"/>
      <c r="F977" s="28"/>
      <c r="G977" s="28"/>
    </row>
    <row r="978" spans="5:24">
      <c r="E978" s="28"/>
      <c r="F978" s="28"/>
      <c r="G978" s="28"/>
    </row>
    <row r="979" spans="5:24">
      <c r="E979" s="28"/>
      <c r="F979" s="28"/>
      <c r="G979" s="28"/>
    </row>
    <row r="980" spans="5:24">
      <c r="E980" s="28"/>
      <c r="F980" s="28"/>
      <c r="G980" s="28"/>
    </row>
    <row r="981" spans="5:24">
      <c r="E981" s="28"/>
      <c r="F981" s="28"/>
      <c r="G981" s="28"/>
    </row>
    <row r="982" spans="5:24">
      <c r="E982" s="28"/>
      <c r="F982" s="28"/>
      <c r="G982" s="28"/>
    </row>
    <row r="983" spans="5:24">
      <c r="E983" s="28"/>
      <c r="F983" s="28"/>
      <c r="G983" s="28"/>
    </row>
    <row r="984" spans="5:24">
      <c r="E984" s="28"/>
      <c r="F984" s="28"/>
      <c r="G984" s="28"/>
    </row>
    <row r="985" spans="5:24">
      <c r="E985" s="28"/>
      <c r="F985" s="28"/>
      <c r="G985" s="28"/>
    </row>
    <row r="986" spans="5:24">
      <c r="E986" s="28"/>
      <c r="F986" s="28"/>
      <c r="G986" s="28"/>
    </row>
    <row r="987" spans="5:24">
      <c r="E987" s="28"/>
      <c r="F987" s="28"/>
      <c r="G987" s="28"/>
    </row>
    <row r="988" spans="5:24">
      <c r="E988" s="28"/>
      <c r="F988" s="28"/>
      <c r="G988" s="28"/>
    </row>
    <row r="989" spans="5:24">
      <c r="E989" s="28"/>
      <c r="F989" s="28"/>
      <c r="G989" s="28"/>
    </row>
    <row r="990" spans="5:24">
      <c r="E990" s="28"/>
      <c r="F990" s="28"/>
      <c r="G990" s="28"/>
    </row>
    <row r="991" spans="5:24">
      <c r="E991" s="28"/>
      <c r="F991" s="28"/>
      <c r="G991" s="28"/>
      <c r="X991" s="40"/>
    </row>
    <row r="992" spans="5:24">
      <c r="E992" s="28"/>
      <c r="F992" s="28"/>
      <c r="G992" s="28"/>
      <c r="X992" s="40"/>
    </row>
    <row r="993" spans="5:24">
      <c r="E993" s="28"/>
      <c r="F993" s="28"/>
      <c r="G993" s="28"/>
      <c r="X993" s="40"/>
    </row>
    <row r="994" spans="5:24">
      <c r="E994" s="28"/>
      <c r="F994" s="28"/>
      <c r="G994" s="28"/>
      <c r="X994" s="40"/>
    </row>
    <row r="995" spans="5:24">
      <c r="E995" s="28"/>
      <c r="F995" s="28"/>
      <c r="G995" s="28"/>
      <c r="X995" s="40"/>
    </row>
    <row r="996" spans="5:24">
      <c r="E996" s="28"/>
      <c r="F996" s="28"/>
      <c r="G996" s="28"/>
      <c r="X996" s="40"/>
    </row>
    <row r="997" spans="5:24">
      <c r="E997" s="28"/>
      <c r="F997" s="28"/>
      <c r="G997" s="28"/>
      <c r="X997" s="40"/>
    </row>
    <row r="998" spans="5:24">
      <c r="E998" s="28"/>
      <c r="F998" s="28"/>
      <c r="G998" s="28"/>
      <c r="X998" s="40"/>
    </row>
    <row r="999" spans="5:24">
      <c r="E999" s="28"/>
      <c r="F999" s="28"/>
      <c r="G999" s="28"/>
      <c r="X999" s="40"/>
    </row>
    <row r="1000" spans="5:24">
      <c r="E1000" s="28"/>
      <c r="F1000" s="28"/>
      <c r="G1000" s="28"/>
      <c r="X1000" s="40"/>
    </row>
    <row r="1001" spans="5:24">
      <c r="E1001" s="28"/>
      <c r="F1001" s="28"/>
      <c r="G1001" s="28"/>
      <c r="X1001" s="40"/>
    </row>
    <row r="1002" spans="5:24">
      <c r="E1002" s="28"/>
      <c r="F1002" s="28"/>
      <c r="G1002" s="28"/>
      <c r="X1002" s="40"/>
    </row>
    <row r="1003" spans="5:24">
      <c r="E1003" s="28"/>
      <c r="F1003" s="28"/>
      <c r="G1003" s="28"/>
      <c r="X1003" s="40"/>
    </row>
    <row r="1004" spans="5:24">
      <c r="E1004" s="28"/>
      <c r="F1004" s="28"/>
      <c r="G1004" s="28"/>
      <c r="X1004" s="40"/>
    </row>
    <row r="1005" spans="5:24">
      <c r="E1005" s="28"/>
      <c r="F1005" s="28"/>
      <c r="G1005" s="28"/>
      <c r="X1005" s="40"/>
    </row>
    <row r="1006" spans="5:24">
      <c r="E1006" s="28"/>
      <c r="F1006" s="28"/>
      <c r="G1006" s="28"/>
      <c r="X1006" s="40"/>
    </row>
    <row r="1007" spans="5:24">
      <c r="E1007" s="28"/>
      <c r="F1007" s="28"/>
      <c r="G1007" s="28"/>
      <c r="X1007" s="40"/>
    </row>
    <row r="1008" spans="5:24">
      <c r="E1008" s="28"/>
      <c r="F1008" s="28"/>
      <c r="G1008" s="28"/>
      <c r="X1008" s="40"/>
    </row>
    <row r="1009" spans="5:24">
      <c r="E1009" s="28"/>
      <c r="F1009" s="28"/>
      <c r="G1009" s="28"/>
      <c r="X1009" s="40"/>
    </row>
    <row r="1010" spans="5:24">
      <c r="E1010" s="28"/>
      <c r="F1010" s="28"/>
      <c r="G1010" s="28"/>
      <c r="X1010" s="40"/>
    </row>
    <row r="1011" spans="5:24">
      <c r="E1011" s="28"/>
      <c r="F1011" s="28"/>
      <c r="G1011" s="28"/>
    </row>
    <row r="1012" spans="5:24">
      <c r="E1012" s="28"/>
      <c r="F1012" s="28"/>
      <c r="G1012" s="28"/>
    </row>
    <row r="1013" spans="5:24">
      <c r="E1013" s="28"/>
      <c r="F1013" s="28"/>
      <c r="G1013" s="28"/>
    </row>
    <row r="1014" spans="5:24">
      <c r="E1014" s="28"/>
      <c r="F1014" s="28"/>
      <c r="G1014" s="28"/>
    </row>
    <row r="1015" spans="5:24">
      <c r="E1015" s="28"/>
      <c r="F1015" s="28"/>
      <c r="G1015" s="28"/>
    </row>
    <row r="1016" spans="5:24">
      <c r="E1016" s="28"/>
      <c r="F1016" s="28"/>
      <c r="G1016" s="28"/>
    </row>
    <row r="1017" spans="5:24">
      <c r="E1017" s="28"/>
      <c r="F1017" s="28"/>
      <c r="G1017" s="28"/>
    </row>
    <row r="1018" spans="5:24">
      <c r="E1018" s="28"/>
      <c r="F1018" s="28"/>
      <c r="G1018" s="28"/>
    </row>
    <row r="1019" spans="5:24">
      <c r="E1019" s="28"/>
      <c r="F1019" s="28"/>
      <c r="G1019" s="28"/>
    </row>
    <row r="1020" spans="5:24">
      <c r="E1020" s="28"/>
      <c r="F1020" s="28"/>
      <c r="G1020" s="28"/>
    </row>
    <row r="1021" spans="5:24">
      <c r="E1021" s="28"/>
      <c r="F1021" s="28"/>
      <c r="G1021" s="28"/>
    </row>
    <row r="1022" spans="5:24">
      <c r="E1022" s="28"/>
      <c r="F1022" s="28"/>
      <c r="G1022" s="28"/>
    </row>
    <row r="1023" spans="5:24">
      <c r="E1023" s="28"/>
      <c r="F1023" s="28"/>
      <c r="G1023" s="28"/>
    </row>
    <row r="1024" spans="5:24">
      <c r="E1024" s="28"/>
      <c r="F1024" s="28"/>
      <c r="G1024" s="28"/>
    </row>
    <row r="1025" spans="5:24">
      <c r="E1025" s="28"/>
      <c r="F1025" s="28"/>
      <c r="G1025" s="28"/>
    </row>
    <row r="1026" spans="5:24">
      <c r="E1026" s="28"/>
      <c r="F1026" s="28"/>
      <c r="G1026" s="28"/>
    </row>
    <row r="1027" spans="5:24">
      <c r="E1027" s="28"/>
      <c r="F1027" s="28"/>
      <c r="G1027" s="28"/>
    </row>
    <row r="1028" spans="5:24">
      <c r="E1028" s="28"/>
      <c r="F1028" s="28"/>
      <c r="G1028" s="28"/>
    </row>
    <row r="1029" spans="5:24">
      <c r="E1029" s="28"/>
      <c r="F1029" s="28"/>
      <c r="G1029" s="28"/>
    </row>
    <row r="1030" spans="5:24">
      <c r="E1030" s="28"/>
      <c r="F1030" s="28"/>
      <c r="G1030" s="28"/>
    </row>
    <row r="1031" spans="5:24">
      <c r="E1031" s="28"/>
      <c r="F1031" s="28"/>
      <c r="G1031" s="28"/>
    </row>
    <row r="1032" spans="5:24">
      <c r="E1032" s="28"/>
      <c r="F1032" s="28"/>
      <c r="G1032" s="28"/>
    </row>
    <row r="1033" spans="5:24">
      <c r="E1033" s="28"/>
      <c r="F1033" s="28"/>
      <c r="G1033" s="28"/>
    </row>
    <row r="1034" spans="5:24">
      <c r="E1034" s="28"/>
      <c r="F1034" s="28"/>
      <c r="G1034" s="28"/>
    </row>
    <row r="1035" spans="5:24">
      <c r="E1035" s="28"/>
      <c r="F1035" s="28"/>
      <c r="G1035" s="28"/>
    </row>
    <row r="1036" spans="5:24">
      <c r="E1036" s="28"/>
      <c r="F1036" s="28"/>
      <c r="G1036" s="28"/>
    </row>
    <row r="1037" spans="5:24">
      <c r="E1037" s="28"/>
      <c r="F1037" s="28"/>
      <c r="G1037" s="28"/>
    </row>
    <row r="1038" spans="5:24">
      <c r="E1038" s="28"/>
      <c r="F1038" s="28"/>
      <c r="G1038" s="28"/>
      <c r="X1038" s="40"/>
    </row>
    <row r="1039" spans="5:24">
      <c r="E1039" s="28"/>
      <c r="F1039" s="28"/>
      <c r="G1039" s="28"/>
      <c r="X1039" s="40"/>
    </row>
    <row r="1040" spans="5:24">
      <c r="E1040" s="28"/>
      <c r="F1040" s="28"/>
      <c r="G1040" s="28"/>
      <c r="X1040" s="40"/>
    </row>
    <row r="1041" spans="5:24">
      <c r="E1041" s="28"/>
      <c r="F1041" s="28"/>
      <c r="G1041" s="28"/>
      <c r="X1041" s="40"/>
    </row>
    <row r="1042" spans="5:24">
      <c r="E1042" s="28"/>
      <c r="F1042" s="28"/>
      <c r="G1042" s="28"/>
      <c r="X1042" s="40"/>
    </row>
    <row r="1043" spans="5:24">
      <c r="E1043" s="28"/>
      <c r="F1043" s="28"/>
      <c r="G1043" s="28"/>
      <c r="X1043" s="40"/>
    </row>
    <row r="1044" spans="5:24">
      <c r="E1044" s="28"/>
      <c r="F1044" s="28"/>
      <c r="G1044" s="28"/>
      <c r="X1044" s="40"/>
    </row>
    <row r="1045" spans="5:24">
      <c r="E1045" s="28"/>
      <c r="F1045" s="28"/>
      <c r="G1045" s="28"/>
      <c r="X1045" s="40"/>
    </row>
    <row r="1046" spans="5:24">
      <c r="E1046" s="28"/>
      <c r="F1046" s="28"/>
      <c r="G1046" s="28"/>
      <c r="X1046" s="40"/>
    </row>
    <row r="1047" spans="5:24">
      <c r="E1047" s="28"/>
      <c r="F1047" s="28"/>
      <c r="G1047" s="28"/>
      <c r="X1047" s="40"/>
    </row>
    <row r="1048" spans="5:24">
      <c r="E1048" s="28"/>
      <c r="F1048" s="28"/>
      <c r="G1048" s="28"/>
      <c r="X1048" s="40"/>
    </row>
    <row r="1049" spans="5:24">
      <c r="E1049" s="28"/>
      <c r="F1049" s="28"/>
      <c r="G1049" s="28"/>
      <c r="X1049" s="40"/>
    </row>
    <row r="1050" spans="5:24">
      <c r="E1050" s="28"/>
      <c r="F1050" s="28"/>
      <c r="G1050" s="28"/>
      <c r="X1050" s="40"/>
    </row>
    <row r="1051" spans="5:24">
      <c r="E1051" s="28"/>
      <c r="F1051" s="28"/>
      <c r="G1051" s="28"/>
      <c r="X1051" s="40"/>
    </row>
    <row r="1052" spans="5:24">
      <c r="E1052" s="28"/>
      <c r="F1052" s="28"/>
      <c r="G1052" s="28"/>
      <c r="X1052" s="40"/>
    </row>
    <row r="1053" spans="5:24">
      <c r="E1053" s="28"/>
      <c r="F1053" s="28"/>
      <c r="G1053" s="28"/>
      <c r="X1053" s="40"/>
    </row>
    <row r="1054" spans="5:24">
      <c r="E1054" s="28"/>
      <c r="F1054" s="28"/>
      <c r="G1054" s="28"/>
      <c r="X1054" s="40"/>
    </row>
    <row r="1055" spans="5:24">
      <c r="E1055" s="28"/>
      <c r="F1055" s="28"/>
      <c r="G1055" s="28"/>
      <c r="X1055" s="40"/>
    </row>
    <row r="1056" spans="5:24">
      <c r="E1056" s="28"/>
      <c r="F1056" s="28"/>
      <c r="G1056" s="28"/>
      <c r="X1056" s="40"/>
    </row>
    <row r="1057" spans="5:24">
      <c r="E1057" s="28"/>
      <c r="F1057" s="28"/>
      <c r="G1057" s="28"/>
      <c r="X1057" s="40"/>
    </row>
    <row r="1058" spans="5:24">
      <c r="E1058" s="28"/>
      <c r="F1058" s="28"/>
      <c r="G1058" s="28"/>
      <c r="X1058" s="40"/>
    </row>
    <row r="1059" spans="5:24">
      <c r="E1059" s="28"/>
      <c r="F1059" s="28"/>
      <c r="G1059" s="28"/>
      <c r="X1059" s="40"/>
    </row>
    <row r="1060" spans="5:24">
      <c r="E1060" s="28"/>
      <c r="F1060" s="28"/>
      <c r="G1060" s="28"/>
      <c r="X1060" s="40"/>
    </row>
    <row r="1061" spans="5:24">
      <c r="E1061" s="28"/>
      <c r="F1061" s="28"/>
      <c r="G1061" s="28"/>
      <c r="X1061" s="40"/>
    </row>
    <row r="1062" spans="5:24">
      <c r="E1062" s="28"/>
      <c r="F1062" s="28"/>
      <c r="G1062" s="28"/>
      <c r="X1062" s="40"/>
    </row>
    <row r="1063" spans="5:24">
      <c r="E1063" s="28"/>
      <c r="F1063" s="28"/>
      <c r="G1063" s="28"/>
    </row>
    <row r="1064" spans="5:24">
      <c r="E1064" s="28"/>
      <c r="F1064" s="28"/>
      <c r="G1064" s="28"/>
    </row>
    <row r="1065" spans="5:24">
      <c r="E1065" s="28"/>
      <c r="F1065" s="28"/>
      <c r="G1065" s="28"/>
    </row>
    <row r="1066" spans="5:24">
      <c r="E1066" s="28"/>
      <c r="F1066" s="28"/>
      <c r="G1066" s="28"/>
    </row>
    <row r="1067" spans="5:24">
      <c r="E1067" s="28"/>
      <c r="F1067" s="28"/>
      <c r="G1067" s="28"/>
    </row>
    <row r="1068" spans="5:24">
      <c r="E1068" s="28"/>
      <c r="F1068" s="28"/>
      <c r="G1068" s="28"/>
    </row>
    <row r="1069" spans="5:24">
      <c r="E1069" s="28"/>
      <c r="F1069" s="28"/>
      <c r="G1069" s="28"/>
    </row>
    <row r="1070" spans="5:24">
      <c r="E1070" s="28"/>
      <c r="F1070" s="28"/>
      <c r="G1070" s="28"/>
    </row>
    <row r="1071" spans="5:24">
      <c r="E1071" s="28"/>
      <c r="F1071" s="28"/>
      <c r="G1071" s="28"/>
    </row>
    <row r="1072" spans="5:24">
      <c r="E1072" s="28"/>
      <c r="F1072" s="28"/>
      <c r="G1072" s="28"/>
    </row>
    <row r="1073" spans="5:24">
      <c r="E1073" s="28"/>
      <c r="F1073" s="28"/>
      <c r="G1073" s="28"/>
    </row>
    <row r="1074" spans="5:24">
      <c r="E1074" s="28"/>
      <c r="F1074" s="28"/>
      <c r="G1074" s="28"/>
    </row>
    <row r="1075" spans="5:24">
      <c r="E1075" s="28"/>
      <c r="F1075" s="28"/>
      <c r="G1075" s="28"/>
    </row>
    <row r="1076" spans="5:24">
      <c r="E1076" s="28"/>
      <c r="F1076" s="28"/>
      <c r="G1076" s="28"/>
    </row>
    <row r="1077" spans="5:24">
      <c r="E1077" s="28"/>
      <c r="F1077" s="28"/>
      <c r="G1077" s="28"/>
      <c r="X1077" s="40"/>
    </row>
    <row r="1078" spans="5:24">
      <c r="E1078" s="28"/>
      <c r="F1078" s="28"/>
      <c r="G1078" s="28"/>
      <c r="X1078" s="40"/>
    </row>
    <row r="1079" spans="5:24">
      <c r="E1079" s="28"/>
      <c r="F1079" s="28"/>
      <c r="G1079" s="28"/>
      <c r="X1079" s="40"/>
    </row>
    <row r="1080" spans="5:24">
      <c r="E1080" s="28"/>
      <c r="F1080" s="28"/>
      <c r="G1080" s="28"/>
      <c r="X1080" s="40"/>
    </row>
    <row r="1081" spans="5:24">
      <c r="E1081" s="28"/>
      <c r="F1081" s="28"/>
      <c r="G1081" s="28"/>
      <c r="X1081" s="40"/>
    </row>
    <row r="1082" spans="5:24">
      <c r="E1082" s="28"/>
      <c r="F1082" s="28"/>
      <c r="G1082" s="28"/>
      <c r="X1082" s="40"/>
    </row>
    <row r="1083" spans="5:24">
      <c r="E1083" s="28"/>
      <c r="F1083" s="28"/>
      <c r="G1083" s="28"/>
      <c r="X1083" s="40"/>
    </row>
    <row r="1084" spans="5:24">
      <c r="E1084" s="28"/>
      <c r="F1084" s="28"/>
      <c r="G1084" s="28"/>
      <c r="X1084" s="40"/>
    </row>
    <row r="1085" spans="5:24">
      <c r="E1085" s="28"/>
      <c r="F1085" s="28"/>
      <c r="G1085" s="28"/>
      <c r="X1085" s="40"/>
    </row>
    <row r="1086" spans="5:24">
      <c r="E1086" s="28"/>
      <c r="F1086" s="28"/>
      <c r="G1086" s="28"/>
      <c r="X1086" s="40"/>
    </row>
    <row r="1087" spans="5:24">
      <c r="E1087" s="28"/>
      <c r="F1087" s="28"/>
      <c r="G1087" s="28"/>
      <c r="X1087" s="40"/>
    </row>
    <row r="1088" spans="5:24">
      <c r="E1088" s="28"/>
      <c r="F1088" s="28"/>
      <c r="G1088" s="28"/>
      <c r="X1088" s="40"/>
    </row>
    <row r="1089" spans="5:24">
      <c r="E1089" s="28"/>
      <c r="F1089" s="28"/>
      <c r="G1089" s="28"/>
      <c r="X1089" s="40"/>
    </row>
    <row r="1090" spans="5:24">
      <c r="E1090" s="28"/>
      <c r="F1090" s="28"/>
      <c r="G1090" s="28"/>
      <c r="X1090" s="40"/>
    </row>
    <row r="1091" spans="5:24">
      <c r="E1091" s="28"/>
      <c r="F1091" s="28"/>
      <c r="G1091" s="28"/>
      <c r="X1091" s="40"/>
    </row>
    <row r="1092" spans="5:24">
      <c r="E1092" s="28"/>
      <c r="F1092" s="28"/>
      <c r="G1092" s="28"/>
      <c r="X1092" s="40"/>
    </row>
    <row r="1093" spans="5:24">
      <c r="E1093" s="28"/>
      <c r="F1093" s="28"/>
      <c r="G1093" s="28"/>
      <c r="X1093" s="40"/>
    </row>
    <row r="1094" spans="5:24">
      <c r="E1094" s="28"/>
      <c r="F1094" s="28"/>
      <c r="G1094" s="28"/>
      <c r="X1094" s="40"/>
    </row>
    <row r="1095" spans="5:24">
      <c r="E1095" s="28"/>
      <c r="F1095" s="28"/>
      <c r="G1095" s="28"/>
      <c r="X1095" s="40"/>
    </row>
    <row r="1096" spans="5:24">
      <c r="E1096" s="28"/>
      <c r="F1096" s="28"/>
      <c r="G1096" s="28"/>
    </row>
    <row r="1097" spans="5:24">
      <c r="E1097" s="28"/>
      <c r="F1097" s="28"/>
      <c r="G1097" s="28"/>
    </row>
    <row r="1098" spans="5:24">
      <c r="E1098" s="28"/>
      <c r="F1098" s="28"/>
      <c r="G1098" s="28"/>
    </row>
    <row r="1099" spans="5:24">
      <c r="E1099" s="28"/>
      <c r="F1099" s="28"/>
      <c r="G1099" s="28"/>
    </row>
    <row r="1100" spans="5:24">
      <c r="E1100" s="28"/>
      <c r="F1100" s="28"/>
      <c r="G1100" s="28"/>
    </row>
    <row r="1101" spans="5:24">
      <c r="E1101" s="28"/>
      <c r="F1101" s="28"/>
      <c r="G1101" s="28"/>
    </row>
    <row r="1102" spans="5:24">
      <c r="E1102" s="28"/>
      <c r="F1102" s="28"/>
      <c r="G1102" s="28"/>
    </row>
    <row r="1103" spans="5:24">
      <c r="E1103" s="28"/>
      <c r="F1103" s="28"/>
      <c r="G1103" s="28"/>
    </row>
    <row r="1104" spans="5:24">
      <c r="E1104" s="28"/>
      <c r="F1104" s="28"/>
      <c r="G1104" s="28"/>
    </row>
    <row r="1105" spans="5:24">
      <c r="E1105" s="28"/>
      <c r="F1105" s="28"/>
      <c r="G1105" s="28"/>
    </row>
    <row r="1106" spans="5:24">
      <c r="E1106" s="28"/>
      <c r="F1106" s="28"/>
      <c r="G1106" s="28"/>
    </row>
    <row r="1107" spans="5:24">
      <c r="E1107" s="28"/>
      <c r="F1107" s="28"/>
      <c r="G1107" s="28"/>
    </row>
    <row r="1108" spans="5:24">
      <c r="E1108" s="28"/>
      <c r="F1108" s="28"/>
      <c r="G1108" s="28"/>
    </row>
    <row r="1109" spans="5:24">
      <c r="E1109" s="28"/>
      <c r="F1109" s="28"/>
      <c r="G1109" s="28"/>
    </row>
    <row r="1110" spans="5:24">
      <c r="E1110" s="28"/>
      <c r="F1110" s="28"/>
      <c r="G1110" s="28"/>
    </row>
    <row r="1111" spans="5:24">
      <c r="E1111" s="28"/>
      <c r="F1111" s="28"/>
      <c r="G1111" s="28"/>
    </row>
    <row r="1112" spans="5:24">
      <c r="E1112" s="28"/>
      <c r="F1112" s="28"/>
      <c r="G1112" s="28"/>
    </row>
    <row r="1113" spans="5:24">
      <c r="E1113" s="28"/>
      <c r="F1113" s="28"/>
      <c r="G1113" s="28"/>
    </row>
    <row r="1114" spans="5:24">
      <c r="E1114" s="28"/>
      <c r="F1114" s="28"/>
      <c r="G1114" s="28"/>
    </row>
    <row r="1115" spans="5:24">
      <c r="E1115" s="28"/>
      <c r="F1115" s="28"/>
      <c r="G1115" s="28"/>
    </row>
    <row r="1116" spans="5:24">
      <c r="E1116" s="28"/>
      <c r="F1116" s="28"/>
      <c r="G1116" s="28"/>
    </row>
    <row r="1117" spans="5:24">
      <c r="E1117" s="28"/>
      <c r="F1117" s="28"/>
      <c r="G1117" s="28"/>
    </row>
    <row r="1118" spans="5:24">
      <c r="E1118" s="28"/>
      <c r="F1118" s="28"/>
      <c r="G1118" s="28"/>
    </row>
    <row r="1119" spans="5:24">
      <c r="E1119" s="28"/>
      <c r="F1119" s="28"/>
      <c r="G1119" s="28"/>
    </row>
    <row r="1120" spans="5:24">
      <c r="E1120" s="28"/>
      <c r="F1120" s="28"/>
      <c r="G1120" s="28"/>
      <c r="W1120" s="40"/>
      <c r="X1120" s="40"/>
    </row>
    <row r="1121" spans="5:24">
      <c r="E1121" s="28"/>
      <c r="F1121" s="28"/>
      <c r="G1121" s="28"/>
      <c r="W1121" s="40"/>
      <c r="X1121" s="40"/>
    </row>
    <row r="1122" spans="5:24">
      <c r="E1122" s="28"/>
      <c r="F1122" s="28"/>
      <c r="G1122" s="28"/>
      <c r="W1122" s="40"/>
      <c r="X1122" s="40"/>
    </row>
    <row r="1123" spans="5:24">
      <c r="E1123" s="28"/>
      <c r="F1123" s="28"/>
      <c r="G1123" s="28"/>
      <c r="W1123" s="40"/>
      <c r="X1123" s="40"/>
    </row>
    <row r="1124" spans="5:24">
      <c r="E1124" s="28"/>
      <c r="F1124" s="28"/>
      <c r="G1124" s="28"/>
      <c r="W1124" s="40"/>
      <c r="X1124" s="40"/>
    </row>
    <row r="1125" spans="5:24">
      <c r="E1125" s="28"/>
      <c r="F1125" s="28"/>
      <c r="G1125" s="28"/>
      <c r="W1125" s="40"/>
      <c r="X1125" s="40"/>
    </row>
    <row r="1126" spans="5:24">
      <c r="E1126" s="28"/>
      <c r="F1126" s="28"/>
      <c r="G1126" s="28"/>
      <c r="W1126" s="40"/>
      <c r="X1126" s="40"/>
    </row>
    <row r="1127" spans="5:24">
      <c r="E1127" s="28"/>
      <c r="F1127" s="28"/>
      <c r="G1127" s="28"/>
      <c r="W1127" s="40"/>
      <c r="X1127" s="40"/>
    </row>
    <row r="1128" spans="5:24">
      <c r="E1128" s="28"/>
      <c r="F1128" s="28"/>
      <c r="G1128" s="28"/>
      <c r="X1128" s="40"/>
    </row>
    <row r="1129" spans="5:24">
      <c r="E1129" s="28"/>
      <c r="F1129" s="28"/>
      <c r="G1129" s="28"/>
      <c r="X1129" s="40"/>
    </row>
    <row r="1130" spans="5:24">
      <c r="E1130" s="28"/>
      <c r="F1130" s="28"/>
      <c r="G1130" s="28"/>
      <c r="X1130" s="40"/>
    </row>
    <row r="1131" spans="5:24">
      <c r="E1131" s="28"/>
      <c r="F1131" s="28"/>
      <c r="G1131" s="28"/>
      <c r="X1131" s="40"/>
    </row>
    <row r="1132" spans="5:24">
      <c r="E1132" s="28"/>
      <c r="F1132" s="28"/>
      <c r="G1132" s="28"/>
      <c r="X1132" s="40"/>
    </row>
    <row r="1133" spans="5:24">
      <c r="E1133" s="28"/>
      <c r="F1133" s="28"/>
      <c r="G1133" s="28"/>
      <c r="X1133" s="40"/>
    </row>
    <row r="1134" spans="5:24">
      <c r="E1134" s="28"/>
      <c r="F1134" s="28"/>
      <c r="G1134" s="28"/>
      <c r="X1134" s="40"/>
    </row>
    <row r="1135" spans="5:24">
      <c r="E1135" s="28"/>
      <c r="F1135" s="28"/>
      <c r="G1135" s="28"/>
      <c r="X1135" s="40"/>
    </row>
    <row r="1136" spans="5:24">
      <c r="E1136" s="28"/>
      <c r="F1136" s="28"/>
      <c r="G1136" s="28"/>
      <c r="X1136" s="40"/>
    </row>
    <row r="1137" spans="5:24">
      <c r="E1137" s="28"/>
      <c r="F1137" s="28"/>
      <c r="G1137" s="28"/>
      <c r="X1137" s="40"/>
    </row>
    <row r="1138" spans="5:24">
      <c r="E1138" s="28"/>
      <c r="F1138" s="28"/>
      <c r="G1138" s="28"/>
      <c r="X1138" s="40"/>
    </row>
    <row r="1139" spans="5:24">
      <c r="E1139" s="28"/>
      <c r="F1139" s="28"/>
      <c r="G1139" s="28"/>
      <c r="X1139" s="40"/>
    </row>
    <row r="1140" spans="5:24">
      <c r="E1140" s="28"/>
      <c r="F1140" s="28"/>
      <c r="G1140" s="28"/>
      <c r="X1140" s="40"/>
    </row>
    <row r="1141" spans="5:24">
      <c r="E1141" s="28"/>
      <c r="F1141" s="28"/>
      <c r="G1141" s="28"/>
      <c r="X1141" s="40"/>
    </row>
    <row r="1142" spans="5:24">
      <c r="E1142" s="28"/>
      <c r="F1142" s="28"/>
      <c r="G1142" s="28"/>
      <c r="X1142" s="40"/>
    </row>
    <row r="1143" spans="5:24">
      <c r="E1143" s="28"/>
      <c r="F1143" s="28"/>
      <c r="G1143" s="28"/>
      <c r="X1143" s="40"/>
    </row>
    <row r="1144" spans="5:24">
      <c r="E1144" s="28"/>
      <c r="F1144" s="28"/>
      <c r="G1144" s="28"/>
      <c r="X1144" s="40"/>
    </row>
    <row r="1145" spans="5:24">
      <c r="E1145" s="28"/>
      <c r="F1145" s="28"/>
      <c r="G1145" s="28"/>
      <c r="X1145" s="40"/>
    </row>
    <row r="1146" spans="5:24">
      <c r="E1146" s="28"/>
      <c r="F1146" s="28"/>
      <c r="G1146" s="28"/>
      <c r="X1146" s="40"/>
    </row>
    <row r="1147" spans="5:24">
      <c r="E1147" s="28"/>
      <c r="F1147" s="28"/>
      <c r="G1147" s="28"/>
      <c r="X1147" s="40"/>
    </row>
    <row r="1148" spans="5:24">
      <c r="E1148" s="28"/>
      <c r="F1148" s="28"/>
      <c r="G1148" s="28"/>
      <c r="X1148" s="40"/>
    </row>
    <row r="1149" spans="5:24">
      <c r="E1149" s="28"/>
      <c r="F1149" s="28"/>
      <c r="G1149" s="28"/>
      <c r="X1149" s="40"/>
    </row>
    <row r="1150" spans="5:24">
      <c r="E1150" s="28"/>
      <c r="F1150" s="28"/>
      <c r="G1150" s="28"/>
      <c r="X1150" s="40"/>
    </row>
    <row r="1151" spans="5:24">
      <c r="E1151" s="28"/>
      <c r="F1151" s="28"/>
      <c r="G1151" s="28"/>
      <c r="X1151" s="40"/>
    </row>
    <row r="1152" spans="5:24">
      <c r="E1152" s="28"/>
      <c r="F1152" s="28"/>
      <c r="G1152" s="28"/>
      <c r="W1152" s="40"/>
      <c r="X1152" s="40"/>
    </row>
    <row r="1153" spans="5:24">
      <c r="E1153" s="28"/>
      <c r="F1153" s="28"/>
      <c r="G1153" s="28"/>
      <c r="W1153" s="40"/>
      <c r="X1153" s="40"/>
    </row>
    <row r="1154" spans="5:24">
      <c r="E1154" s="28"/>
      <c r="F1154" s="28"/>
      <c r="G1154" s="28"/>
      <c r="W1154" s="40"/>
      <c r="X1154" s="40"/>
    </row>
    <row r="1155" spans="5:24">
      <c r="E1155" s="28"/>
      <c r="F1155" s="28"/>
      <c r="G1155" s="28"/>
      <c r="W1155" s="40"/>
      <c r="X1155" s="40"/>
    </row>
    <row r="1156" spans="5:24">
      <c r="E1156" s="28"/>
      <c r="F1156" s="28"/>
      <c r="G1156" s="28"/>
      <c r="W1156" s="40"/>
      <c r="X1156" s="40"/>
    </row>
    <row r="1157" spans="5:24">
      <c r="E1157" s="28"/>
      <c r="F1157" s="28"/>
      <c r="G1157" s="28"/>
      <c r="W1157" s="40"/>
      <c r="X1157" s="40"/>
    </row>
    <row r="1158" spans="5:24">
      <c r="E1158" s="28"/>
      <c r="F1158" s="28"/>
      <c r="G1158" s="28"/>
      <c r="W1158" s="40"/>
      <c r="X1158" s="40"/>
    </row>
    <row r="1159" spans="5:24">
      <c r="E1159" s="28"/>
      <c r="F1159" s="28"/>
      <c r="G1159" s="28"/>
      <c r="W1159" s="40"/>
      <c r="X1159" s="40"/>
    </row>
    <row r="1160" spans="5:24">
      <c r="E1160" s="28"/>
      <c r="F1160" s="28"/>
      <c r="G1160" s="28"/>
      <c r="W1160" s="40"/>
      <c r="X1160" s="40"/>
    </row>
    <row r="1161" spans="5:24">
      <c r="E1161" s="28"/>
      <c r="F1161" s="28"/>
      <c r="G1161" s="28"/>
      <c r="W1161" s="40"/>
      <c r="X1161" s="40"/>
    </row>
    <row r="1162" spans="5:24">
      <c r="E1162" s="28"/>
      <c r="F1162" s="28"/>
      <c r="G1162" s="28"/>
      <c r="W1162" s="40"/>
      <c r="X1162" s="40"/>
    </row>
    <row r="1163" spans="5:24">
      <c r="E1163" s="28"/>
      <c r="F1163" s="28"/>
      <c r="G1163" s="28"/>
      <c r="W1163" s="40"/>
      <c r="X1163" s="40"/>
    </row>
    <row r="1164" spans="5:24">
      <c r="E1164" s="28"/>
      <c r="F1164" s="28"/>
      <c r="G1164" s="28"/>
      <c r="W1164" s="40"/>
      <c r="X1164" s="40"/>
    </row>
    <row r="1165" spans="5:24">
      <c r="E1165" s="28"/>
      <c r="F1165" s="28"/>
      <c r="G1165" s="28"/>
      <c r="W1165" s="40"/>
      <c r="X1165" s="40"/>
    </row>
    <row r="1166" spans="5:24">
      <c r="E1166" s="28"/>
      <c r="F1166" s="28"/>
      <c r="G1166" s="28"/>
      <c r="W1166" s="40"/>
      <c r="X1166" s="40"/>
    </row>
    <row r="1167" spans="5:24">
      <c r="E1167" s="28"/>
      <c r="F1167" s="28"/>
      <c r="G1167" s="28"/>
      <c r="W1167" s="40"/>
      <c r="X1167" s="40"/>
    </row>
    <row r="1168" spans="5:24">
      <c r="E1168" s="28"/>
      <c r="F1168" s="28"/>
      <c r="G1168" s="28"/>
      <c r="W1168" s="40"/>
      <c r="X1168" s="40"/>
    </row>
    <row r="1169" spans="5:24">
      <c r="E1169" s="28"/>
      <c r="F1169" s="28"/>
      <c r="G1169" s="28"/>
      <c r="W1169" s="40"/>
      <c r="X1169" s="40"/>
    </row>
    <row r="1170" spans="5:24">
      <c r="E1170" s="28"/>
      <c r="F1170" s="28"/>
      <c r="G1170" s="28"/>
      <c r="W1170" s="40"/>
      <c r="X1170" s="40"/>
    </row>
    <row r="1171" spans="5:24">
      <c r="E1171" s="28"/>
      <c r="F1171" s="28"/>
      <c r="G1171" s="28"/>
      <c r="W1171" s="40"/>
      <c r="X1171" s="40"/>
    </row>
    <row r="1172" spans="5:24">
      <c r="E1172" s="28"/>
      <c r="F1172" s="28"/>
      <c r="G1172" s="28"/>
      <c r="W1172" s="40"/>
      <c r="X1172" s="40"/>
    </row>
    <row r="1173" spans="5:24">
      <c r="E1173" s="28"/>
      <c r="F1173" s="28"/>
      <c r="G1173" s="28"/>
      <c r="W1173" s="40"/>
      <c r="X1173" s="40"/>
    </row>
    <row r="1174" spans="5:24">
      <c r="E1174" s="28"/>
      <c r="F1174" s="28"/>
      <c r="G1174" s="28"/>
      <c r="W1174" s="40"/>
      <c r="X1174" s="40"/>
    </row>
    <row r="1175" spans="5:24">
      <c r="E1175" s="28"/>
      <c r="F1175" s="28"/>
      <c r="G1175" s="28"/>
      <c r="W1175" s="40"/>
      <c r="X1175" s="40"/>
    </row>
    <row r="1176" spans="5:24">
      <c r="E1176" s="28"/>
      <c r="F1176" s="28"/>
      <c r="G1176" s="28"/>
      <c r="W1176" s="40"/>
      <c r="X1176" s="40"/>
    </row>
    <row r="1177" spans="5:24">
      <c r="E1177" s="28"/>
      <c r="F1177" s="28"/>
      <c r="G1177" s="28"/>
      <c r="W1177" s="40"/>
      <c r="X1177" s="40"/>
    </row>
    <row r="1178" spans="5:24">
      <c r="E1178" s="28"/>
      <c r="F1178" s="28"/>
      <c r="G1178" s="28"/>
      <c r="W1178" s="40"/>
      <c r="X1178" s="40"/>
    </row>
    <row r="1179" spans="5:24">
      <c r="E1179" s="28"/>
      <c r="F1179" s="28"/>
      <c r="G1179" s="28"/>
      <c r="W1179" s="40"/>
      <c r="X1179" s="40"/>
    </row>
    <row r="1180" spans="5:24">
      <c r="E1180" s="28"/>
      <c r="F1180" s="28"/>
      <c r="G1180" s="28"/>
      <c r="W1180" s="40"/>
      <c r="X1180" s="40"/>
    </row>
    <row r="1181" spans="5:24">
      <c r="E1181" s="28"/>
      <c r="F1181" s="28"/>
      <c r="G1181" s="28"/>
      <c r="W1181" s="40"/>
      <c r="X1181" s="40"/>
    </row>
    <row r="1182" spans="5:24">
      <c r="E1182" s="28"/>
      <c r="F1182" s="28"/>
      <c r="G1182" s="28"/>
      <c r="W1182" s="40"/>
      <c r="X1182" s="40"/>
    </row>
    <row r="1183" spans="5:24">
      <c r="E1183" s="28"/>
      <c r="F1183" s="28"/>
      <c r="G1183" s="28"/>
      <c r="W1183" s="40"/>
      <c r="X1183" s="40"/>
    </row>
    <row r="1184" spans="5:24">
      <c r="E1184" s="28"/>
      <c r="F1184" s="28"/>
      <c r="G1184" s="28"/>
      <c r="W1184" s="40"/>
      <c r="X1184" s="40"/>
    </row>
    <row r="1185" spans="5:24">
      <c r="E1185" s="28"/>
      <c r="F1185" s="28"/>
      <c r="G1185" s="28"/>
      <c r="W1185" s="40"/>
      <c r="X1185" s="40"/>
    </row>
    <row r="1186" spans="5:24">
      <c r="E1186" s="28"/>
      <c r="F1186" s="28"/>
      <c r="G1186" s="28"/>
      <c r="W1186" s="40"/>
      <c r="X1186" s="40"/>
    </row>
    <row r="1187" spans="5:24">
      <c r="E1187" s="28"/>
      <c r="F1187" s="28"/>
      <c r="G1187" s="28"/>
      <c r="W1187" s="40"/>
      <c r="X1187" s="40"/>
    </row>
    <row r="1188" spans="5:24">
      <c r="E1188" s="28"/>
      <c r="F1188" s="28"/>
      <c r="G1188" s="28"/>
      <c r="W1188" s="40"/>
      <c r="X1188" s="40"/>
    </row>
    <row r="1189" spans="5:24">
      <c r="E1189" s="28"/>
      <c r="F1189" s="28"/>
      <c r="G1189" s="28"/>
      <c r="W1189" s="40"/>
      <c r="X1189" s="40"/>
    </row>
    <row r="1190" spans="5:24">
      <c r="E1190" s="28"/>
      <c r="F1190" s="28"/>
      <c r="G1190" s="28"/>
      <c r="W1190" s="40"/>
      <c r="X1190" s="40"/>
    </row>
    <row r="1191" spans="5:24">
      <c r="E1191" s="28"/>
      <c r="F1191" s="28"/>
      <c r="G1191" s="28"/>
      <c r="W1191" s="40"/>
      <c r="X1191" s="40"/>
    </row>
    <row r="1192" spans="5:24">
      <c r="E1192" s="28"/>
      <c r="F1192" s="28"/>
      <c r="G1192" s="28"/>
      <c r="W1192" s="40"/>
      <c r="X1192" s="40"/>
    </row>
    <row r="1193" spans="5:24">
      <c r="E1193" s="28"/>
      <c r="F1193" s="28"/>
      <c r="G1193" s="28"/>
      <c r="W1193" s="40"/>
      <c r="X1193" s="40"/>
    </row>
    <row r="1194" spans="5:24">
      <c r="E1194" s="28"/>
      <c r="F1194" s="28"/>
      <c r="G1194" s="28"/>
      <c r="W1194" s="40"/>
      <c r="X1194" s="40"/>
    </row>
    <row r="1195" spans="5:24">
      <c r="E1195" s="28"/>
      <c r="F1195" s="28"/>
      <c r="G1195" s="28"/>
      <c r="W1195" s="40"/>
      <c r="X1195" s="40"/>
    </row>
    <row r="1196" spans="5:24">
      <c r="E1196" s="28"/>
      <c r="F1196" s="28"/>
      <c r="G1196" s="28"/>
      <c r="W1196" s="40"/>
      <c r="X1196" s="40"/>
    </row>
    <row r="1197" spans="5:24">
      <c r="E1197" s="28"/>
      <c r="F1197" s="28"/>
      <c r="G1197" s="28"/>
      <c r="W1197" s="40"/>
      <c r="X1197" s="40"/>
    </row>
    <row r="1198" spans="5:24">
      <c r="E1198" s="28"/>
      <c r="F1198" s="28"/>
      <c r="G1198" s="28"/>
      <c r="W1198" s="40"/>
      <c r="X1198" s="40"/>
    </row>
    <row r="1199" spans="5:24">
      <c r="E1199" s="28"/>
      <c r="F1199" s="28"/>
      <c r="G1199" s="28"/>
      <c r="W1199" s="40"/>
      <c r="X1199" s="40"/>
    </row>
    <row r="1200" spans="5:24">
      <c r="E1200" s="28"/>
      <c r="F1200" s="28"/>
      <c r="G1200" s="28"/>
      <c r="W1200" s="40"/>
      <c r="X1200" s="40"/>
    </row>
    <row r="1201" spans="5:24">
      <c r="E1201" s="28"/>
      <c r="F1201" s="28"/>
      <c r="G1201" s="28"/>
      <c r="W1201" s="40"/>
      <c r="X1201" s="40"/>
    </row>
    <row r="1202" spans="5:24">
      <c r="E1202" s="28"/>
      <c r="F1202" s="28"/>
      <c r="G1202" s="28"/>
      <c r="W1202" s="40"/>
      <c r="X1202" s="40"/>
    </row>
    <row r="1203" spans="5:24">
      <c r="E1203" s="28"/>
      <c r="F1203" s="28"/>
      <c r="G1203" s="28"/>
      <c r="W1203" s="40"/>
      <c r="X1203" s="40"/>
    </row>
    <row r="1204" spans="5:24">
      <c r="E1204" s="28"/>
      <c r="F1204" s="28"/>
      <c r="G1204" s="28"/>
      <c r="W1204" s="40"/>
      <c r="X1204" s="40"/>
    </row>
    <row r="1205" spans="5:24">
      <c r="E1205" s="28"/>
      <c r="F1205" s="28"/>
      <c r="G1205" s="28"/>
      <c r="W1205" s="40"/>
      <c r="X1205" s="40"/>
    </row>
    <row r="1206" spans="5:24">
      <c r="E1206" s="28"/>
      <c r="F1206" s="28"/>
      <c r="G1206" s="28"/>
      <c r="W1206" s="40"/>
      <c r="X1206" s="40"/>
    </row>
    <row r="1207" spans="5:24">
      <c r="E1207" s="28"/>
      <c r="F1207" s="28"/>
      <c r="G1207" s="28"/>
      <c r="W1207" s="40"/>
      <c r="X1207" s="40"/>
    </row>
    <row r="1208" spans="5:24">
      <c r="E1208" s="28"/>
      <c r="F1208" s="28"/>
      <c r="G1208" s="28"/>
      <c r="W1208" s="40"/>
      <c r="X1208" s="40"/>
    </row>
    <row r="1209" spans="5:24">
      <c r="E1209" s="28"/>
      <c r="F1209" s="28"/>
      <c r="G1209" s="28"/>
      <c r="W1209" s="40"/>
      <c r="X1209" s="40"/>
    </row>
    <row r="1210" spans="5:24">
      <c r="E1210" s="28"/>
      <c r="F1210" s="28"/>
      <c r="G1210" s="28"/>
      <c r="W1210" s="40"/>
      <c r="X1210" s="40"/>
    </row>
    <row r="1211" spans="5:24">
      <c r="E1211" s="28"/>
      <c r="F1211" s="28"/>
      <c r="G1211" s="28"/>
      <c r="W1211" s="40"/>
      <c r="X1211" s="40"/>
    </row>
    <row r="1212" spans="5:24">
      <c r="E1212" s="28"/>
      <c r="F1212" s="28"/>
      <c r="G1212" s="28"/>
      <c r="W1212" s="40"/>
      <c r="X1212" s="40"/>
    </row>
    <row r="1213" spans="5:24">
      <c r="E1213" s="28"/>
      <c r="F1213" s="28"/>
      <c r="G1213" s="28"/>
      <c r="W1213" s="40"/>
      <c r="X1213" s="40"/>
    </row>
    <row r="1214" spans="5:24">
      <c r="E1214" s="28"/>
      <c r="F1214" s="28"/>
      <c r="G1214" s="28"/>
      <c r="W1214" s="40"/>
      <c r="X1214" s="40"/>
    </row>
    <row r="1215" spans="5:24">
      <c r="E1215" s="28"/>
      <c r="F1215" s="28"/>
      <c r="G1215" s="28"/>
      <c r="X1215" s="40"/>
    </row>
    <row r="1216" spans="5:24">
      <c r="E1216" s="28"/>
      <c r="F1216" s="28"/>
      <c r="G1216" s="28"/>
      <c r="X1216" s="40"/>
    </row>
    <row r="1217" spans="5:24">
      <c r="E1217" s="28"/>
      <c r="F1217" s="28"/>
      <c r="G1217" s="28"/>
      <c r="X1217" s="40"/>
    </row>
    <row r="1218" spans="5:24">
      <c r="E1218" s="28"/>
      <c r="F1218" s="28"/>
      <c r="G1218" s="28"/>
      <c r="X1218" s="40"/>
    </row>
    <row r="1219" spans="5:24">
      <c r="E1219" s="28"/>
      <c r="F1219" s="28"/>
      <c r="G1219" s="28"/>
      <c r="X1219" s="40"/>
    </row>
    <row r="1220" spans="5:24">
      <c r="E1220" s="28"/>
      <c r="F1220" s="28"/>
      <c r="G1220" s="28"/>
      <c r="X1220" s="40"/>
    </row>
    <row r="1221" spans="5:24">
      <c r="E1221" s="28"/>
      <c r="F1221" s="28"/>
      <c r="G1221" s="28"/>
      <c r="X1221" s="40"/>
    </row>
    <row r="1222" spans="5:24">
      <c r="E1222" s="28"/>
      <c r="F1222" s="28"/>
      <c r="G1222" s="28"/>
      <c r="X1222" s="40"/>
    </row>
    <row r="1223" spans="5:24">
      <c r="E1223" s="28"/>
      <c r="F1223" s="28"/>
      <c r="G1223" s="28"/>
      <c r="X1223" s="40"/>
    </row>
    <row r="1224" spans="5:24">
      <c r="E1224" s="28"/>
      <c r="F1224" s="28"/>
      <c r="G1224" s="28"/>
      <c r="X1224" s="40"/>
    </row>
    <row r="1225" spans="5:24">
      <c r="E1225" s="28"/>
      <c r="F1225" s="28"/>
      <c r="G1225" s="28"/>
      <c r="X1225" s="40"/>
    </row>
    <row r="1226" spans="5:24">
      <c r="E1226" s="28"/>
      <c r="F1226" s="28"/>
      <c r="G1226" s="28"/>
      <c r="X1226" s="40"/>
    </row>
    <row r="1227" spans="5:24">
      <c r="E1227" s="28"/>
      <c r="F1227" s="28"/>
      <c r="G1227" s="28"/>
      <c r="X1227" s="40"/>
    </row>
    <row r="1228" spans="5:24">
      <c r="E1228" s="28"/>
      <c r="F1228" s="28"/>
      <c r="G1228" s="28"/>
      <c r="W1228" s="40"/>
      <c r="X1228" s="40"/>
    </row>
    <row r="1229" spans="5:24">
      <c r="E1229" s="28"/>
      <c r="F1229" s="28"/>
      <c r="G1229" s="28"/>
      <c r="W1229" s="40"/>
      <c r="X1229" s="40"/>
    </row>
    <row r="1230" spans="5:24">
      <c r="E1230" s="28"/>
      <c r="F1230" s="28"/>
      <c r="G1230" s="28"/>
      <c r="W1230" s="40"/>
      <c r="X1230" s="40"/>
    </row>
    <row r="1231" spans="5:24">
      <c r="E1231" s="28"/>
      <c r="F1231" s="28"/>
      <c r="G1231" s="28"/>
      <c r="W1231" s="40"/>
      <c r="X1231" s="40"/>
    </row>
    <row r="1232" spans="5:24">
      <c r="E1232" s="28"/>
      <c r="F1232" s="28"/>
      <c r="G1232" s="28"/>
      <c r="W1232" s="40"/>
      <c r="X1232" s="40"/>
    </row>
    <row r="1233" spans="5:24">
      <c r="E1233" s="28"/>
      <c r="F1233" s="28"/>
      <c r="G1233" s="28"/>
      <c r="W1233" s="40"/>
      <c r="X1233" s="40"/>
    </row>
    <row r="1234" spans="5:24">
      <c r="E1234" s="28"/>
      <c r="F1234" s="28"/>
      <c r="G1234" s="28"/>
      <c r="W1234" s="40"/>
      <c r="X1234" s="40"/>
    </row>
    <row r="1235" spans="5:24">
      <c r="E1235" s="28"/>
      <c r="F1235" s="28"/>
      <c r="G1235" s="28"/>
      <c r="W1235" s="40"/>
      <c r="X1235" s="40"/>
    </row>
    <row r="1236" spans="5:24">
      <c r="E1236" s="28"/>
      <c r="F1236" s="28"/>
      <c r="G1236" s="28"/>
      <c r="W1236" s="40"/>
      <c r="X1236" s="40"/>
    </row>
    <row r="1237" spans="5:24">
      <c r="E1237" s="28"/>
      <c r="F1237" s="28"/>
      <c r="G1237" s="28"/>
      <c r="W1237" s="40"/>
      <c r="X1237" s="40"/>
    </row>
    <row r="1238" spans="5:24">
      <c r="E1238" s="28"/>
      <c r="F1238" s="28"/>
      <c r="G1238" s="28"/>
      <c r="W1238" s="40"/>
      <c r="X1238" s="40"/>
    </row>
    <row r="1239" spans="5:24">
      <c r="E1239" s="28"/>
      <c r="F1239" s="28"/>
      <c r="G1239" s="28"/>
      <c r="W1239" s="40"/>
      <c r="X1239" s="40"/>
    </row>
    <row r="1240" spans="5:24">
      <c r="E1240" s="28"/>
      <c r="F1240" s="28"/>
      <c r="G1240" s="28"/>
      <c r="W1240" s="40"/>
      <c r="X1240" s="40"/>
    </row>
    <row r="1241" spans="5:24">
      <c r="E1241" s="28"/>
      <c r="F1241" s="28"/>
      <c r="G1241" s="28"/>
      <c r="W1241" s="40"/>
      <c r="X1241" s="40"/>
    </row>
    <row r="1242" spans="5:24">
      <c r="E1242" s="28"/>
      <c r="F1242" s="28"/>
      <c r="G1242" s="28"/>
      <c r="W1242" s="40"/>
      <c r="X1242" s="40"/>
    </row>
    <row r="1243" spans="5:24">
      <c r="E1243" s="28"/>
      <c r="F1243" s="28"/>
      <c r="G1243" s="28"/>
      <c r="W1243" s="40"/>
      <c r="X1243" s="40"/>
    </row>
    <row r="1244" spans="5:24">
      <c r="E1244" s="28"/>
      <c r="F1244" s="28"/>
      <c r="G1244" s="28"/>
      <c r="W1244" s="40"/>
      <c r="X1244" s="40"/>
    </row>
    <row r="1245" spans="5:24">
      <c r="E1245" s="28"/>
      <c r="F1245" s="28"/>
      <c r="G1245" s="28"/>
      <c r="W1245" s="40"/>
      <c r="X1245" s="40"/>
    </row>
    <row r="1246" spans="5:24">
      <c r="E1246" s="28"/>
      <c r="F1246" s="28"/>
      <c r="G1246" s="28"/>
      <c r="W1246" s="40"/>
      <c r="X1246" s="40"/>
    </row>
    <row r="1247" spans="5:24">
      <c r="E1247" s="28"/>
      <c r="F1247" s="28"/>
      <c r="G1247" s="28"/>
      <c r="W1247" s="40"/>
      <c r="X1247" s="40"/>
    </row>
    <row r="1248" spans="5:24">
      <c r="E1248" s="28"/>
      <c r="F1248" s="28"/>
      <c r="G1248" s="28"/>
      <c r="W1248" s="40"/>
      <c r="X1248" s="40"/>
    </row>
    <row r="1249" spans="5:24">
      <c r="E1249" s="28"/>
      <c r="F1249" s="28"/>
      <c r="G1249" s="28"/>
      <c r="W1249" s="40"/>
      <c r="X1249" s="40"/>
    </row>
    <row r="1250" spans="5:24">
      <c r="E1250" s="28"/>
      <c r="F1250" s="28"/>
      <c r="G1250" s="28"/>
      <c r="W1250" s="40"/>
      <c r="X1250" s="40"/>
    </row>
    <row r="1251" spans="5:24">
      <c r="E1251" s="28"/>
      <c r="F1251" s="28"/>
      <c r="G1251" s="28"/>
      <c r="W1251" s="40"/>
      <c r="X1251" s="40"/>
    </row>
    <row r="1252" spans="5:24">
      <c r="E1252" s="28"/>
      <c r="F1252" s="28"/>
      <c r="G1252" s="28"/>
      <c r="W1252" s="40"/>
      <c r="X1252" s="40"/>
    </row>
    <row r="1253" spans="5:24">
      <c r="E1253" s="28"/>
      <c r="F1253" s="28"/>
      <c r="G1253" s="28"/>
      <c r="W1253" s="40"/>
      <c r="X1253" s="40"/>
    </row>
    <row r="1254" spans="5:24">
      <c r="E1254" s="28"/>
      <c r="F1254" s="28"/>
      <c r="G1254" s="28"/>
      <c r="W1254" s="40"/>
      <c r="X1254" s="40"/>
    </row>
    <row r="1255" spans="5:24">
      <c r="E1255" s="28"/>
      <c r="F1255" s="28"/>
      <c r="G1255" s="28"/>
      <c r="W1255" s="40"/>
      <c r="X1255" s="40"/>
    </row>
    <row r="1256" spans="5:24">
      <c r="E1256" s="28"/>
      <c r="F1256" s="28"/>
      <c r="G1256" s="28"/>
      <c r="W1256" s="40"/>
      <c r="X1256" s="40"/>
    </row>
    <row r="1257" spans="5:24">
      <c r="E1257" s="28"/>
      <c r="F1257" s="28"/>
      <c r="G1257" s="28"/>
      <c r="W1257" s="40"/>
      <c r="X1257" s="40"/>
    </row>
    <row r="1258" spans="5:24">
      <c r="E1258" s="28"/>
      <c r="F1258" s="28"/>
      <c r="G1258" s="28"/>
      <c r="W1258" s="40"/>
      <c r="X1258" s="40"/>
    </row>
    <row r="1259" spans="5:24">
      <c r="E1259" s="28"/>
      <c r="F1259" s="28"/>
      <c r="G1259" s="28"/>
      <c r="W1259" s="40"/>
      <c r="X1259" s="40"/>
    </row>
    <row r="1260" spans="5:24">
      <c r="E1260" s="28"/>
      <c r="F1260" s="28"/>
      <c r="G1260" s="28"/>
      <c r="W1260" s="40"/>
      <c r="X1260" s="40"/>
    </row>
    <row r="1261" spans="5:24">
      <c r="E1261" s="28"/>
      <c r="F1261" s="28"/>
      <c r="G1261" s="28"/>
      <c r="W1261" s="40"/>
      <c r="X1261" s="40"/>
    </row>
    <row r="1262" spans="5:24">
      <c r="E1262" s="28"/>
      <c r="F1262" s="28"/>
      <c r="G1262" s="28"/>
      <c r="W1262" s="40"/>
      <c r="X1262" s="40"/>
    </row>
    <row r="1263" spans="5:24">
      <c r="E1263" s="28"/>
      <c r="F1263" s="28"/>
      <c r="G1263" s="28"/>
      <c r="W1263" s="40"/>
      <c r="X1263" s="40"/>
    </row>
    <row r="1264" spans="5:24">
      <c r="E1264" s="28"/>
      <c r="F1264" s="28"/>
      <c r="G1264" s="28"/>
      <c r="W1264" s="40"/>
      <c r="X1264" s="40"/>
    </row>
    <row r="1265" spans="5:24">
      <c r="E1265" s="28"/>
      <c r="F1265" s="28"/>
      <c r="G1265" s="28"/>
      <c r="W1265" s="40"/>
      <c r="X1265" s="40"/>
    </row>
    <row r="1266" spans="5:24">
      <c r="E1266" s="28"/>
      <c r="F1266" s="28"/>
      <c r="G1266" s="28"/>
      <c r="W1266" s="40"/>
      <c r="X1266" s="40"/>
    </row>
    <row r="1267" spans="5:24">
      <c r="E1267" s="28"/>
      <c r="F1267" s="28"/>
      <c r="G1267" s="28"/>
      <c r="W1267" s="40"/>
      <c r="X1267" s="40"/>
    </row>
    <row r="1268" spans="5:24">
      <c r="E1268" s="28"/>
      <c r="F1268" s="28"/>
      <c r="G1268" s="28"/>
      <c r="W1268" s="40"/>
      <c r="X1268" s="40"/>
    </row>
    <row r="1269" spans="5:24">
      <c r="E1269" s="28"/>
      <c r="F1269" s="28"/>
      <c r="G1269" s="28"/>
      <c r="W1269" s="40"/>
      <c r="X1269" s="40"/>
    </row>
    <row r="1270" spans="5:24">
      <c r="E1270" s="28"/>
      <c r="F1270" s="28"/>
      <c r="G1270" s="28"/>
      <c r="W1270" s="40"/>
      <c r="X1270" s="40"/>
    </row>
    <row r="1271" spans="5:24">
      <c r="E1271" s="28"/>
      <c r="F1271" s="28"/>
      <c r="G1271" s="28"/>
      <c r="W1271" s="40"/>
      <c r="X1271" s="40"/>
    </row>
    <row r="1272" spans="5:24">
      <c r="E1272" s="28"/>
      <c r="F1272" s="28"/>
      <c r="G1272" s="28"/>
      <c r="W1272" s="40"/>
      <c r="X1272" s="40"/>
    </row>
    <row r="1273" spans="5:24">
      <c r="E1273" s="28"/>
      <c r="F1273" s="28"/>
      <c r="G1273" s="28"/>
      <c r="W1273" s="40"/>
      <c r="X1273" s="40"/>
    </row>
    <row r="1274" spans="5:24">
      <c r="E1274" s="28"/>
      <c r="F1274" s="28"/>
      <c r="G1274" s="28"/>
      <c r="W1274" s="40"/>
      <c r="X1274" s="40"/>
    </row>
    <row r="1275" spans="5:24">
      <c r="E1275" s="28"/>
      <c r="F1275" s="28"/>
      <c r="G1275" s="28"/>
      <c r="W1275" s="40"/>
      <c r="X1275" s="40"/>
    </row>
    <row r="1276" spans="5:24">
      <c r="E1276" s="28"/>
      <c r="F1276" s="28"/>
      <c r="G1276" s="28"/>
      <c r="W1276" s="40"/>
      <c r="X1276" s="40"/>
    </row>
    <row r="1277" spans="5:24">
      <c r="E1277" s="28"/>
      <c r="F1277" s="28"/>
      <c r="G1277" s="28"/>
      <c r="W1277" s="40"/>
      <c r="X1277" s="40"/>
    </row>
    <row r="1278" spans="5:24">
      <c r="E1278" s="28"/>
      <c r="F1278" s="28"/>
      <c r="G1278" s="28"/>
      <c r="W1278" s="40"/>
      <c r="X1278" s="40"/>
    </row>
    <row r="1279" spans="5:24">
      <c r="E1279" s="28"/>
      <c r="F1279" s="28"/>
      <c r="G1279" s="28"/>
      <c r="W1279" s="40"/>
      <c r="X1279" s="40"/>
    </row>
    <row r="1280" spans="5:24">
      <c r="E1280" s="28"/>
      <c r="F1280" s="28"/>
      <c r="G1280" s="28"/>
      <c r="W1280" s="40"/>
      <c r="X1280" s="40"/>
    </row>
    <row r="1281" spans="5:24">
      <c r="E1281" s="28"/>
      <c r="F1281" s="28"/>
      <c r="G1281" s="28"/>
      <c r="W1281" s="40"/>
      <c r="X1281" s="40"/>
    </row>
    <row r="1282" spans="5:24">
      <c r="E1282" s="28"/>
      <c r="F1282" s="28"/>
      <c r="G1282" s="28"/>
      <c r="W1282" s="40"/>
      <c r="X1282" s="40"/>
    </row>
    <row r="1283" spans="5:24">
      <c r="E1283" s="28"/>
      <c r="F1283" s="28"/>
      <c r="G1283" s="28"/>
      <c r="W1283" s="40"/>
      <c r="X1283" s="40"/>
    </row>
    <row r="1284" spans="5:24">
      <c r="E1284" s="28"/>
      <c r="F1284" s="28"/>
      <c r="G1284" s="28"/>
      <c r="W1284" s="40"/>
      <c r="X1284" s="40"/>
    </row>
    <row r="1285" spans="5:24">
      <c r="E1285" s="28"/>
      <c r="F1285" s="28"/>
      <c r="G1285" s="28"/>
      <c r="W1285" s="40"/>
      <c r="X1285" s="40"/>
    </row>
    <row r="1286" spans="5:24">
      <c r="E1286" s="28"/>
      <c r="F1286" s="28"/>
      <c r="G1286" s="28"/>
      <c r="W1286" s="40"/>
      <c r="X1286" s="40"/>
    </row>
    <row r="1287" spans="5:24">
      <c r="E1287" s="28"/>
      <c r="F1287" s="28"/>
      <c r="G1287" s="28"/>
      <c r="W1287" s="40"/>
      <c r="X1287" s="40"/>
    </row>
    <row r="1288" spans="5:24">
      <c r="E1288" s="28"/>
      <c r="F1288" s="28"/>
      <c r="G1288" s="28"/>
      <c r="W1288" s="40"/>
      <c r="X1288" s="40"/>
    </row>
    <row r="1289" spans="5:24">
      <c r="E1289" s="28"/>
      <c r="F1289" s="28"/>
      <c r="G1289" s="28"/>
      <c r="W1289" s="40"/>
      <c r="X1289" s="40"/>
    </row>
    <row r="1290" spans="5:24">
      <c r="E1290" s="28"/>
      <c r="F1290" s="28"/>
      <c r="G1290" s="28"/>
      <c r="W1290" s="40"/>
      <c r="X1290" s="40"/>
    </row>
    <row r="1291" spans="5:24">
      <c r="E1291" s="28"/>
      <c r="F1291" s="28"/>
      <c r="G1291" s="28"/>
      <c r="W1291" s="40"/>
      <c r="X1291" s="40"/>
    </row>
    <row r="1292" spans="5:24">
      <c r="E1292" s="28"/>
      <c r="F1292" s="28"/>
      <c r="G1292" s="28"/>
      <c r="W1292" s="40"/>
      <c r="X1292" s="40"/>
    </row>
    <row r="1293" spans="5:24">
      <c r="E1293" s="28"/>
      <c r="F1293" s="28"/>
      <c r="G1293" s="28"/>
      <c r="W1293" s="40"/>
      <c r="X1293" s="40"/>
    </row>
    <row r="1294" spans="5:24">
      <c r="E1294" s="28"/>
      <c r="F1294" s="28"/>
      <c r="G1294" s="28"/>
      <c r="W1294" s="40"/>
      <c r="X1294" s="40"/>
    </row>
    <row r="1295" spans="5:24">
      <c r="E1295" s="28"/>
      <c r="F1295" s="28"/>
      <c r="G1295" s="28"/>
      <c r="W1295" s="40"/>
      <c r="X1295" s="40"/>
    </row>
    <row r="1296" spans="5:24">
      <c r="E1296" s="28"/>
      <c r="F1296" s="28"/>
      <c r="G1296" s="28"/>
      <c r="W1296" s="40"/>
      <c r="X1296" s="40"/>
    </row>
    <row r="1297" spans="5:24">
      <c r="E1297" s="28"/>
      <c r="F1297" s="28"/>
      <c r="G1297" s="28"/>
      <c r="W1297" s="40"/>
      <c r="X1297" s="40"/>
    </row>
    <row r="1298" spans="5:24">
      <c r="E1298" s="28"/>
      <c r="F1298" s="28"/>
      <c r="G1298" s="28"/>
      <c r="W1298" s="40"/>
      <c r="X1298" s="40"/>
    </row>
    <row r="1299" spans="5:24">
      <c r="E1299" s="28"/>
      <c r="F1299" s="28"/>
      <c r="G1299" s="28"/>
      <c r="W1299" s="40"/>
      <c r="X1299" s="40"/>
    </row>
    <row r="1300" spans="5:24">
      <c r="E1300" s="28"/>
      <c r="F1300" s="28"/>
      <c r="G1300" s="28"/>
      <c r="W1300" s="40"/>
      <c r="X1300" s="40"/>
    </row>
    <row r="1301" spans="5:24">
      <c r="E1301" s="28"/>
      <c r="F1301" s="28"/>
      <c r="G1301" s="28"/>
      <c r="W1301" s="40"/>
      <c r="X1301" s="40"/>
    </row>
    <row r="1302" spans="5:24">
      <c r="E1302" s="28"/>
      <c r="F1302" s="28"/>
      <c r="G1302" s="28"/>
      <c r="W1302" s="40"/>
      <c r="X1302" s="40"/>
    </row>
    <row r="1303" spans="5:24">
      <c r="E1303" s="28"/>
      <c r="F1303" s="28"/>
      <c r="G1303" s="28"/>
      <c r="W1303" s="40"/>
      <c r="X1303" s="40"/>
    </row>
    <row r="1304" spans="5:24">
      <c r="E1304" s="28"/>
      <c r="F1304" s="28"/>
      <c r="G1304" s="28"/>
      <c r="W1304" s="40"/>
      <c r="X1304" s="40"/>
    </row>
    <row r="1305" spans="5:24">
      <c r="E1305" s="28"/>
      <c r="F1305" s="28"/>
      <c r="G1305" s="28"/>
      <c r="W1305" s="40"/>
      <c r="X1305" s="40"/>
    </row>
    <row r="1306" spans="5:24">
      <c r="E1306" s="28"/>
      <c r="F1306" s="28"/>
      <c r="G1306" s="28"/>
      <c r="W1306" s="40"/>
      <c r="X1306" s="40"/>
    </row>
    <row r="1307" spans="5:24">
      <c r="E1307" s="28"/>
      <c r="F1307" s="28"/>
      <c r="G1307" s="28"/>
      <c r="W1307" s="40"/>
      <c r="X1307" s="40"/>
    </row>
    <row r="1308" spans="5:24">
      <c r="E1308" s="28"/>
      <c r="F1308" s="28"/>
      <c r="G1308" s="28"/>
      <c r="W1308" s="40"/>
      <c r="X1308" s="40"/>
    </row>
    <row r="1309" spans="5:24">
      <c r="E1309" s="28"/>
      <c r="F1309" s="28"/>
      <c r="G1309" s="28"/>
      <c r="W1309" s="40"/>
      <c r="X1309" s="40"/>
    </row>
    <row r="1310" spans="5:24">
      <c r="E1310" s="28"/>
      <c r="F1310" s="28"/>
      <c r="G1310" s="28"/>
      <c r="W1310" s="40"/>
      <c r="X1310" s="40"/>
    </row>
    <row r="1311" spans="5:24">
      <c r="E1311" s="28"/>
      <c r="F1311" s="28"/>
      <c r="G1311" s="28"/>
      <c r="W1311" s="40"/>
      <c r="X1311" s="40"/>
    </row>
    <row r="1312" spans="5:24">
      <c r="E1312" s="28"/>
      <c r="F1312" s="28"/>
      <c r="G1312" s="28"/>
      <c r="W1312" s="40"/>
      <c r="X1312" s="40"/>
    </row>
    <row r="1313" spans="5:24">
      <c r="E1313" s="28"/>
      <c r="F1313" s="28"/>
      <c r="G1313" s="28"/>
      <c r="W1313" s="40"/>
      <c r="X1313" s="40"/>
    </row>
    <row r="1314" spans="5:24">
      <c r="E1314" s="28"/>
      <c r="F1314" s="28"/>
      <c r="G1314" s="28"/>
      <c r="W1314" s="40"/>
      <c r="X1314" s="40"/>
    </row>
    <row r="1315" spans="5:24">
      <c r="E1315" s="28"/>
      <c r="F1315" s="28"/>
      <c r="G1315" s="28"/>
      <c r="W1315" s="40"/>
      <c r="X1315" s="40"/>
    </row>
    <row r="1316" spans="5:24">
      <c r="E1316" s="28"/>
      <c r="F1316" s="28"/>
      <c r="G1316" s="28"/>
      <c r="W1316" s="40"/>
      <c r="X1316" s="40"/>
    </row>
    <row r="1317" spans="5:24">
      <c r="E1317" s="28"/>
      <c r="F1317" s="28"/>
      <c r="G1317" s="28"/>
      <c r="W1317" s="40"/>
      <c r="X1317" s="40"/>
    </row>
    <row r="1318" spans="5:24">
      <c r="E1318" s="28"/>
      <c r="F1318" s="28"/>
      <c r="G1318" s="28"/>
      <c r="W1318" s="40"/>
      <c r="X1318" s="40"/>
    </row>
    <row r="1319" spans="5:24">
      <c r="E1319" s="28"/>
      <c r="F1319" s="28"/>
      <c r="G1319" s="28"/>
      <c r="W1319" s="40"/>
      <c r="X1319" s="40"/>
    </row>
    <row r="1320" spans="5:24">
      <c r="E1320" s="28"/>
      <c r="F1320" s="28"/>
      <c r="G1320" s="28"/>
      <c r="W1320" s="40"/>
      <c r="X1320" s="40"/>
    </row>
    <row r="1321" spans="5:24">
      <c r="E1321" s="28"/>
      <c r="F1321" s="28"/>
      <c r="G1321" s="28"/>
      <c r="W1321" s="40"/>
      <c r="X1321" s="40"/>
    </row>
    <row r="1322" spans="5:24">
      <c r="E1322" s="28"/>
      <c r="F1322" s="28"/>
      <c r="G1322" s="28"/>
      <c r="W1322" s="40"/>
      <c r="X1322" s="40"/>
    </row>
    <row r="1323" spans="5:24">
      <c r="E1323" s="28"/>
      <c r="F1323" s="28"/>
      <c r="G1323" s="28"/>
      <c r="W1323" s="40"/>
      <c r="X1323" s="40"/>
    </row>
    <row r="1324" spans="5:24">
      <c r="E1324" s="28"/>
      <c r="F1324" s="28"/>
      <c r="G1324" s="28"/>
      <c r="W1324" s="40"/>
      <c r="X1324" s="40"/>
    </row>
    <row r="1325" spans="5:24">
      <c r="E1325" s="28"/>
      <c r="F1325" s="28"/>
      <c r="G1325" s="28"/>
      <c r="W1325" s="40"/>
      <c r="X1325" s="40"/>
    </row>
    <row r="1326" spans="5:24">
      <c r="E1326" s="28"/>
      <c r="F1326" s="28"/>
      <c r="G1326" s="28"/>
      <c r="W1326" s="40"/>
      <c r="X1326" s="40"/>
    </row>
    <row r="1327" spans="5:24">
      <c r="E1327" s="28"/>
      <c r="F1327" s="28"/>
      <c r="G1327" s="28"/>
      <c r="W1327" s="40"/>
      <c r="X1327" s="40"/>
    </row>
    <row r="1328" spans="5:24">
      <c r="E1328" s="28"/>
      <c r="F1328" s="28"/>
      <c r="G1328" s="28"/>
      <c r="W1328" s="40"/>
      <c r="X1328" s="40"/>
    </row>
    <row r="1329" spans="5:24">
      <c r="E1329" s="28"/>
      <c r="F1329" s="28"/>
      <c r="G1329" s="28"/>
      <c r="W1329" s="40"/>
      <c r="X1329" s="40"/>
    </row>
    <row r="1330" spans="5:24">
      <c r="E1330" s="28"/>
      <c r="F1330" s="28"/>
      <c r="G1330" s="28"/>
      <c r="W1330" s="40"/>
      <c r="X1330" s="40"/>
    </row>
    <row r="1331" spans="5:24">
      <c r="E1331" s="28"/>
      <c r="F1331" s="28"/>
      <c r="G1331" s="28"/>
      <c r="W1331" s="40"/>
      <c r="X1331" s="40"/>
    </row>
    <row r="1332" spans="5:24">
      <c r="E1332" s="28"/>
      <c r="F1332" s="28"/>
      <c r="G1332" s="28"/>
      <c r="W1332" s="40"/>
      <c r="X1332" s="40"/>
    </row>
    <row r="1333" spans="5:24">
      <c r="E1333" s="28"/>
      <c r="F1333" s="28"/>
      <c r="G1333" s="28"/>
      <c r="W1333" s="40"/>
      <c r="X1333" s="40"/>
    </row>
    <row r="1334" spans="5:24">
      <c r="E1334" s="28"/>
      <c r="F1334" s="28"/>
      <c r="G1334" s="28"/>
      <c r="W1334" s="40"/>
      <c r="X1334" s="40"/>
    </row>
    <row r="1335" spans="5:24">
      <c r="E1335" s="28"/>
      <c r="F1335" s="28"/>
      <c r="G1335" s="28"/>
      <c r="W1335" s="40"/>
      <c r="X1335" s="40"/>
    </row>
    <row r="1336" spans="5:24">
      <c r="E1336" s="28"/>
      <c r="F1336" s="28"/>
      <c r="G1336" s="28"/>
      <c r="W1336" s="40"/>
      <c r="X1336" s="40"/>
    </row>
    <row r="1337" spans="5:24">
      <c r="E1337" s="28"/>
      <c r="F1337" s="28"/>
      <c r="G1337" s="28"/>
      <c r="W1337" s="40"/>
      <c r="X1337" s="40"/>
    </row>
    <row r="1338" spans="5:24">
      <c r="E1338" s="28"/>
      <c r="F1338" s="28"/>
      <c r="G1338" s="28"/>
      <c r="W1338" s="40"/>
      <c r="X1338" s="40"/>
    </row>
    <row r="1339" spans="5:24">
      <c r="E1339" s="28"/>
      <c r="F1339" s="28"/>
      <c r="G1339" s="28"/>
      <c r="W1339" s="40"/>
      <c r="X1339" s="40"/>
    </row>
    <row r="1340" spans="5:24">
      <c r="E1340" s="28"/>
      <c r="F1340" s="28"/>
      <c r="G1340" s="28"/>
      <c r="W1340" s="40"/>
      <c r="X1340" s="40"/>
    </row>
    <row r="1341" spans="5:24">
      <c r="E1341" s="28"/>
      <c r="F1341" s="28"/>
      <c r="G1341" s="28"/>
      <c r="W1341" s="40"/>
      <c r="X1341" s="40"/>
    </row>
    <row r="1342" spans="5:24">
      <c r="E1342" s="28"/>
      <c r="F1342" s="28"/>
      <c r="G1342" s="28"/>
      <c r="W1342" s="40"/>
      <c r="X1342" s="40"/>
    </row>
    <row r="1343" spans="5:24">
      <c r="E1343" s="28"/>
      <c r="F1343" s="28"/>
      <c r="G1343" s="28"/>
      <c r="W1343" s="40"/>
      <c r="X1343" s="40"/>
    </row>
    <row r="1344" spans="5:24">
      <c r="E1344" s="28"/>
      <c r="F1344" s="28"/>
      <c r="G1344" s="28"/>
      <c r="W1344" s="40"/>
      <c r="X1344" s="40"/>
    </row>
    <row r="1345" spans="5:24">
      <c r="E1345" s="28"/>
      <c r="F1345" s="28"/>
      <c r="G1345" s="28"/>
      <c r="W1345" s="40"/>
      <c r="X1345" s="40"/>
    </row>
    <row r="1346" spans="5:24">
      <c r="E1346" s="28"/>
      <c r="F1346" s="28"/>
      <c r="G1346" s="28"/>
      <c r="W1346" s="40"/>
      <c r="X1346" s="40"/>
    </row>
    <row r="1347" spans="5:24">
      <c r="E1347" s="28"/>
      <c r="F1347" s="28"/>
      <c r="G1347" s="28"/>
      <c r="W1347" s="40"/>
      <c r="X1347" s="40"/>
    </row>
    <row r="1348" spans="5:24">
      <c r="E1348" s="28"/>
      <c r="F1348" s="28"/>
      <c r="G1348" s="28"/>
      <c r="W1348" s="40"/>
      <c r="X1348" s="40"/>
    </row>
    <row r="1349" spans="5:24">
      <c r="E1349" s="28"/>
      <c r="F1349" s="28"/>
      <c r="G1349" s="28"/>
      <c r="W1349" s="40"/>
      <c r="X1349" s="40"/>
    </row>
    <row r="1350" spans="5:24">
      <c r="E1350" s="28"/>
      <c r="F1350" s="28"/>
      <c r="G1350" s="28"/>
      <c r="W1350" s="40"/>
      <c r="X1350" s="40"/>
    </row>
    <row r="1351" spans="5:24">
      <c r="E1351" s="28"/>
      <c r="F1351" s="28"/>
      <c r="G1351" s="28"/>
      <c r="W1351" s="40"/>
      <c r="X1351" s="40"/>
    </row>
    <row r="1352" spans="5:24">
      <c r="E1352" s="28"/>
      <c r="F1352" s="28"/>
      <c r="G1352" s="28"/>
      <c r="W1352" s="40"/>
      <c r="X1352" s="40"/>
    </row>
    <row r="1353" spans="5:24">
      <c r="E1353" s="28"/>
      <c r="F1353" s="28"/>
      <c r="G1353" s="28"/>
      <c r="W1353" s="40"/>
      <c r="X1353" s="40"/>
    </row>
    <row r="1354" spans="5:24">
      <c r="E1354" s="28"/>
      <c r="F1354" s="28"/>
      <c r="G1354" s="28"/>
      <c r="W1354" s="40"/>
      <c r="X1354" s="40"/>
    </row>
    <row r="1355" spans="5:24">
      <c r="E1355" s="28"/>
      <c r="F1355" s="28"/>
      <c r="G1355" s="28"/>
      <c r="W1355" s="40"/>
      <c r="X1355" s="40"/>
    </row>
    <row r="1356" spans="5:24">
      <c r="E1356" s="28"/>
      <c r="F1356" s="28"/>
      <c r="G1356" s="28"/>
      <c r="W1356" s="40"/>
      <c r="X1356" s="40"/>
    </row>
    <row r="1357" spans="5:24">
      <c r="E1357" s="28"/>
      <c r="F1357" s="28"/>
      <c r="G1357" s="28"/>
      <c r="W1357" s="40"/>
      <c r="X1357" s="40"/>
    </row>
    <row r="1358" spans="5:24">
      <c r="E1358" s="28"/>
      <c r="F1358" s="28"/>
      <c r="G1358" s="28"/>
      <c r="W1358" s="40"/>
      <c r="X1358" s="40"/>
    </row>
    <row r="1359" spans="5:24">
      <c r="E1359" s="28"/>
      <c r="F1359" s="28"/>
      <c r="G1359" s="28"/>
      <c r="W1359" s="40"/>
      <c r="X1359" s="40"/>
    </row>
    <row r="1360" spans="5:24">
      <c r="E1360" s="28"/>
      <c r="F1360" s="28"/>
      <c r="G1360" s="28"/>
      <c r="W1360" s="40"/>
      <c r="X1360" s="40"/>
    </row>
    <row r="1361" spans="5:24">
      <c r="E1361" s="28"/>
      <c r="F1361" s="28"/>
      <c r="G1361" s="28"/>
      <c r="W1361" s="40"/>
      <c r="X1361" s="40"/>
    </row>
    <row r="1362" spans="5:24">
      <c r="E1362" s="28"/>
      <c r="F1362" s="28"/>
      <c r="G1362" s="28"/>
      <c r="W1362" s="40"/>
      <c r="X1362" s="40"/>
    </row>
    <row r="1363" spans="5:24">
      <c r="E1363" s="28"/>
      <c r="F1363" s="28"/>
      <c r="G1363" s="28"/>
      <c r="W1363" s="40"/>
      <c r="X1363" s="40"/>
    </row>
    <row r="1364" spans="5:24">
      <c r="E1364" s="28"/>
      <c r="F1364" s="28"/>
      <c r="G1364" s="28"/>
      <c r="W1364" s="40"/>
      <c r="X1364" s="40"/>
    </row>
    <row r="1365" spans="5:24">
      <c r="E1365" s="28"/>
      <c r="F1365" s="28"/>
      <c r="G1365" s="28"/>
      <c r="W1365" s="40"/>
      <c r="X1365" s="40"/>
    </row>
    <row r="1366" spans="5:24">
      <c r="E1366" s="28"/>
      <c r="F1366" s="28"/>
      <c r="G1366" s="28"/>
      <c r="W1366" s="40"/>
      <c r="X1366" s="40"/>
    </row>
    <row r="1367" spans="5:24">
      <c r="E1367" s="28"/>
      <c r="F1367" s="28"/>
      <c r="G1367" s="28"/>
      <c r="W1367" s="40"/>
      <c r="X1367" s="40"/>
    </row>
    <row r="1368" spans="5:24">
      <c r="E1368" s="28"/>
      <c r="F1368" s="28"/>
      <c r="G1368" s="28"/>
      <c r="W1368" s="40"/>
      <c r="X1368" s="40"/>
    </row>
    <row r="1369" spans="5:24">
      <c r="E1369" s="28"/>
      <c r="F1369" s="28"/>
      <c r="G1369" s="28"/>
      <c r="W1369" s="40"/>
      <c r="X1369" s="40"/>
    </row>
    <row r="1370" spans="5:24">
      <c r="E1370" s="28"/>
      <c r="F1370" s="28"/>
      <c r="G1370" s="28"/>
      <c r="W1370" s="40"/>
      <c r="X1370" s="40"/>
    </row>
    <row r="1371" spans="5:24">
      <c r="E1371" s="28"/>
      <c r="F1371" s="28"/>
      <c r="G1371" s="28"/>
      <c r="W1371" s="40"/>
      <c r="X1371" s="40"/>
    </row>
    <row r="1372" spans="5:24">
      <c r="E1372" s="28"/>
      <c r="F1372" s="28"/>
      <c r="G1372" s="28"/>
      <c r="W1372" s="40"/>
      <c r="X1372" s="40"/>
    </row>
    <row r="1373" spans="5:24">
      <c r="E1373" s="28"/>
      <c r="F1373" s="28"/>
      <c r="G1373" s="28"/>
      <c r="W1373" s="40"/>
      <c r="X1373" s="40"/>
    </row>
    <row r="1374" spans="5:24">
      <c r="E1374" s="28"/>
      <c r="F1374" s="28"/>
      <c r="G1374" s="28"/>
      <c r="W1374" s="40"/>
      <c r="X1374" s="40"/>
    </row>
    <row r="1375" spans="5:24">
      <c r="E1375" s="28"/>
      <c r="F1375" s="28"/>
      <c r="G1375" s="28"/>
      <c r="W1375" s="40"/>
      <c r="X1375" s="40"/>
    </row>
    <row r="1376" spans="5:24">
      <c r="E1376" s="28"/>
      <c r="F1376" s="28"/>
      <c r="G1376" s="28"/>
      <c r="W1376" s="40"/>
      <c r="X1376" s="40"/>
    </row>
    <row r="1377" spans="5:24">
      <c r="E1377" s="28"/>
      <c r="F1377" s="28"/>
      <c r="G1377" s="28"/>
      <c r="W1377" s="40"/>
      <c r="X1377" s="40"/>
    </row>
    <row r="1378" spans="5:24">
      <c r="E1378" s="28"/>
      <c r="F1378" s="28"/>
      <c r="G1378" s="28"/>
      <c r="W1378" s="40"/>
      <c r="X1378" s="40"/>
    </row>
    <row r="1379" spans="5:24">
      <c r="E1379" s="28"/>
      <c r="F1379" s="28"/>
      <c r="G1379" s="28"/>
      <c r="W1379" s="40"/>
      <c r="X1379" s="40"/>
    </row>
    <row r="1380" spans="5:24">
      <c r="E1380" s="28"/>
      <c r="F1380" s="28"/>
      <c r="G1380" s="28"/>
      <c r="W1380" s="40"/>
      <c r="X1380" s="40"/>
    </row>
    <row r="1381" spans="5:24">
      <c r="E1381" s="28"/>
      <c r="F1381" s="28"/>
      <c r="G1381" s="28"/>
      <c r="W1381" s="40"/>
      <c r="X1381" s="40"/>
    </row>
    <row r="1382" spans="5:24">
      <c r="E1382" s="28"/>
      <c r="F1382" s="28"/>
      <c r="G1382" s="28"/>
      <c r="W1382" s="40"/>
      <c r="X1382" s="40"/>
    </row>
    <row r="1383" spans="5:24">
      <c r="E1383" s="28"/>
      <c r="F1383" s="28"/>
      <c r="G1383" s="28"/>
      <c r="W1383" s="40"/>
      <c r="X1383" s="40"/>
    </row>
    <row r="1384" spans="5:24">
      <c r="E1384" s="28"/>
      <c r="F1384" s="28"/>
      <c r="G1384" s="28"/>
      <c r="W1384" s="40"/>
      <c r="X1384" s="40"/>
    </row>
    <row r="1385" spans="5:24">
      <c r="E1385" s="28"/>
      <c r="F1385" s="28"/>
      <c r="G1385" s="28"/>
      <c r="W1385" s="40"/>
      <c r="X1385" s="40"/>
    </row>
    <row r="1386" spans="5:24">
      <c r="E1386" s="28"/>
      <c r="F1386" s="28"/>
      <c r="G1386" s="28"/>
      <c r="W1386" s="40"/>
      <c r="X1386" s="40"/>
    </row>
    <row r="1387" spans="5:24">
      <c r="E1387" s="28"/>
      <c r="F1387" s="28"/>
      <c r="G1387" s="28"/>
      <c r="W1387" s="40"/>
      <c r="X1387" s="40"/>
    </row>
    <row r="1388" spans="5:24">
      <c r="E1388" s="28"/>
      <c r="F1388" s="28"/>
      <c r="G1388" s="28"/>
      <c r="W1388" s="40"/>
      <c r="X1388" s="40"/>
    </row>
    <row r="1389" spans="5:24">
      <c r="E1389" s="28"/>
      <c r="F1389" s="28"/>
      <c r="G1389" s="28"/>
      <c r="W1389" s="40"/>
      <c r="X1389" s="40"/>
    </row>
    <row r="1390" spans="5:24">
      <c r="E1390" s="28"/>
      <c r="F1390" s="28"/>
      <c r="G1390" s="28"/>
      <c r="W1390" s="40"/>
      <c r="X1390" s="40"/>
    </row>
    <row r="1391" spans="5:24">
      <c r="E1391" s="28"/>
      <c r="F1391" s="28"/>
      <c r="G1391" s="28"/>
      <c r="W1391" s="40"/>
      <c r="X1391" s="40"/>
    </row>
    <row r="1392" spans="5:24">
      <c r="E1392" s="28"/>
      <c r="F1392" s="28"/>
      <c r="G1392" s="28"/>
      <c r="W1392" s="40"/>
      <c r="X1392" s="40"/>
    </row>
    <row r="1393" spans="5:24">
      <c r="E1393" s="28"/>
      <c r="F1393" s="28"/>
      <c r="G1393" s="28"/>
      <c r="W1393" s="40"/>
      <c r="X1393" s="40"/>
    </row>
    <row r="1394" spans="5:24">
      <c r="E1394" s="28"/>
      <c r="F1394" s="28"/>
      <c r="G1394" s="28"/>
      <c r="W1394" s="40"/>
      <c r="X1394" s="40"/>
    </row>
    <row r="1395" spans="5:24">
      <c r="E1395" s="28"/>
      <c r="F1395" s="28"/>
      <c r="G1395" s="28"/>
      <c r="W1395" s="40"/>
      <c r="X1395" s="40"/>
    </row>
    <row r="1396" spans="5:24">
      <c r="E1396" s="28"/>
      <c r="F1396" s="28"/>
      <c r="G1396" s="28"/>
      <c r="W1396" s="40"/>
      <c r="X1396" s="40"/>
    </row>
    <row r="1397" spans="5:24">
      <c r="E1397" s="28"/>
      <c r="F1397" s="28"/>
      <c r="G1397" s="28"/>
      <c r="W1397" s="40"/>
      <c r="X1397" s="40"/>
    </row>
    <row r="1398" spans="5:24">
      <c r="E1398" s="28"/>
      <c r="F1398" s="28"/>
      <c r="G1398" s="28"/>
      <c r="W1398" s="40"/>
      <c r="X1398" s="40"/>
    </row>
    <row r="1399" spans="5:24">
      <c r="E1399" s="28"/>
      <c r="F1399" s="28"/>
      <c r="G1399" s="28"/>
      <c r="W1399" s="40"/>
      <c r="X1399" s="40"/>
    </row>
    <row r="1400" spans="5:24">
      <c r="E1400" s="28"/>
      <c r="F1400" s="28"/>
      <c r="G1400" s="28"/>
      <c r="W1400" s="40"/>
      <c r="X1400" s="40"/>
    </row>
    <row r="1401" spans="5:24">
      <c r="E1401" s="28"/>
      <c r="F1401" s="28"/>
      <c r="G1401" s="28"/>
      <c r="W1401" s="40"/>
      <c r="X1401" s="40"/>
    </row>
    <row r="1402" spans="5:24">
      <c r="E1402" s="28"/>
      <c r="F1402" s="28"/>
      <c r="G1402" s="28"/>
      <c r="W1402" s="40"/>
      <c r="X1402" s="40"/>
    </row>
    <row r="1403" spans="5:24">
      <c r="E1403" s="28"/>
      <c r="F1403" s="28"/>
      <c r="G1403" s="28"/>
      <c r="W1403" s="40"/>
      <c r="X1403" s="40"/>
    </row>
    <row r="1404" spans="5:24">
      <c r="E1404" s="28"/>
      <c r="F1404" s="28"/>
      <c r="G1404" s="28"/>
      <c r="W1404" s="40"/>
      <c r="X1404" s="40"/>
    </row>
    <row r="1405" spans="5:24">
      <c r="E1405" s="28"/>
      <c r="F1405" s="28"/>
      <c r="G1405" s="28"/>
      <c r="W1405" s="40"/>
      <c r="X1405" s="40"/>
    </row>
    <row r="1406" spans="5:24">
      <c r="E1406" s="28"/>
      <c r="F1406" s="28"/>
      <c r="G1406" s="28"/>
      <c r="W1406" s="40"/>
      <c r="X1406" s="40"/>
    </row>
    <row r="1407" spans="5:24">
      <c r="E1407" s="28"/>
      <c r="F1407" s="28"/>
      <c r="G1407" s="28"/>
      <c r="W1407" s="40"/>
      <c r="X1407" s="40"/>
    </row>
    <row r="1408" spans="5:24">
      <c r="E1408" s="28"/>
      <c r="F1408" s="28"/>
      <c r="G1408" s="28"/>
      <c r="W1408" s="40"/>
      <c r="X1408" s="40"/>
    </row>
    <row r="1409" spans="5:24">
      <c r="E1409" s="28"/>
      <c r="F1409" s="28"/>
      <c r="G1409" s="28"/>
      <c r="W1409" s="40"/>
      <c r="X1409" s="40"/>
    </row>
    <row r="1410" spans="5:24">
      <c r="E1410" s="28"/>
      <c r="F1410" s="28"/>
      <c r="G1410" s="28"/>
      <c r="W1410" s="40"/>
      <c r="X1410" s="40"/>
    </row>
    <row r="1411" spans="5:24">
      <c r="E1411" s="28"/>
      <c r="F1411" s="28"/>
      <c r="G1411" s="28"/>
      <c r="W1411" s="40"/>
      <c r="X1411" s="40"/>
    </row>
    <row r="1412" spans="5:24">
      <c r="E1412" s="28"/>
      <c r="F1412" s="28"/>
      <c r="G1412" s="28"/>
      <c r="W1412" s="40"/>
      <c r="X1412" s="40"/>
    </row>
    <row r="1413" spans="5:24">
      <c r="E1413" s="28"/>
      <c r="F1413" s="28"/>
      <c r="G1413" s="28"/>
      <c r="W1413" s="40"/>
      <c r="X1413" s="40"/>
    </row>
    <row r="1414" spans="5:24">
      <c r="E1414" s="28"/>
      <c r="F1414" s="28"/>
      <c r="G1414" s="28"/>
      <c r="W1414" s="40"/>
      <c r="X1414" s="40"/>
    </row>
    <row r="1415" spans="5:24">
      <c r="E1415" s="28"/>
      <c r="F1415" s="28"/>
      <c r="G1415" s="28"/>
      <c r="W1415" s="40"/>
      <c r="X1415" s="40"/>
    </row>
    <row r="1416" spans="5:24">
      <c r="E1416" s="28"/>
      <c r="F1416" s="28"/>
      <c r="G1416" s="28"/>
      <c r="W1416" s="40"/>
      <c r="X1416" s="40"/>
    </row>
    <row r="1417" spans="5:24">
      <c r="E1417" s="28"/>
      <c r="F1417" s="28"/>
      <c r="G1417" s="28"/>
      <c r="W1417" s="40"/>
      <c r="X1417" s="40"/>
    </row>
    <row r="1418" spans="5:24">
      <c r="E1418" s="28"/>
      <c r="F1418" s="28"/>
      <c r="G1418" s="28"/>
      <c r="W1418" s="40"/>
      <c r="X1418" s="40"/>
    </row>
    <row r="1419" spans="5:24">
      <c r="E1419" s="28"/>
      <c r="F1419" s="28"/>
      <c r="G1419" s="28"/>
      <c r="W1419" s="40"/>
      <c r="X1419" s="40"/>
    </row>
    <row r="1420" spans="5:24">
      <c r="E1420" s="28"/>
      <c r="F1420" s="28"/>
      <c r="G1420" s="28"/>
      <c r="W1420" s="40"/>
      <c r="X1420" s="40"/>
    </row>
    <row r="1421" spans="5:24">
      <c r="E1421" s="28"/>
      <c r="F1421" s="28"/>
      <c r="G1421" s="28"/>
      <c r="W1421" s="40"/>
      <c r="X1421" s="40"/>
    </row>
    <row r="1422" spans="5:24">
      <c r="E1422" s="28"/>
      <c r="F1422" s="28"/>
      <c r="G1422" s="28"/>
      <c r="W1422" s="40"/>
      <c r="X1422" s="40"/>
    </row>
    <row r="1423" spans="5:24">
      <c r="E1423" s="28"/>
      <c r="F1423" s="28"/>
      <c r="G1423" s="28"/>
      <c r="W1423" s="40"/>
      <c r="X1423" s="40"/>
    </row>
    <row r="1424" spans="5:24">
      <c r="E1424" s="28"/>
      <c r="F1424" s="28"/>
      <c r="G1424" s="28"/>
      <c r="W1424" s="40"/>
      <c r="X1424" s="40"/>
    </row>
    <row r="1425" spans="5:24">
      <c r="E1425" s="28"/>
      <c r="F1425" s="28"/>
      <c r="G1425" s="28"/>
      <c r="W1425" s="40"/>
      <c r="X1425" s="40"/>
    </row>
    <row r="1426" spans="5:24">
      <c r="E1426" s="28"/>
      <c r="F1426" s="28"/>
      <c r="G1426" s="28"/>
      <c r="W1426" s="40"/>
      <c r="X1426" s="40"/>
    </row>
    <row r="1427" spans="5:24">
      <c r="E1427" s="28"/>
      <c r="F1427" s="28"/>
      <c r="G1427" s="28"/>
      <c r="W1427" s="40"/>
      <c r="X1427" s="40"/>
    </row>
    <row r="1428" spans="5:24">
      <c r="E1428" s="28"/>
      <c r="F1428" s="28"/>
      <c r="G1428" s="28"/>
      <c r="W1428" s="40"/>
      <c r="X1428" s="40"/>
    </row>
    <row r="1429" spans="5:24">
      <c r="E1429" s="28"/>
      <c r="F1429" s="28"/>
      <c r="G1429" s="28"/>
      <c r="W1429" s="40"/>
      <c r="X1429" s="40"/>
    </row>
    <row r="1430" spans="5:24">
      <c r="E1430" s="28"/>
      <c r="F1430" s="28"/>
      <c r="G1430" s="28"/>
      <c r="W1430" s="40"/>
      <c r="X1430" s="40"/>
    </row>
    <row r="1431" spans="5:24">
      <c r="E1431" s="28"/>
      <c r="F1431" s="28"/>
      <c r="G1431" s="28"/>
      <c r="W1431" s="40"/>
      <c r="X1431" s="40"/>
    </row>
    <row r="1432" spans="5:24">
      <c r="E1432" s="28"/>
      <c r="F1432" s="28"/>
      <c r="G1432" s="28"/>
      <c r="W1432" s="40"/>
      <c r="X1432" s="40"/>
    </row>
    <row r="1433" spans="5:24">
      <c r="E1433" s="28"/>
      <c r="F1433" s="28"/>
      <c r="G1433" s="28"/>
      <c r="W1433" s="40"/>
      <c r="X1433" s="40"/>
    </row>
    <row r="1434" spans="5:24">
      <c r="E1434" s="28"/>
      <c r="F1434" s="28"/>
      <c r="G1434" s="28"/>
      <c r="W1434" s="40"/>
      <c r="X1434" s="40"/>
    </row>
    <row r="1435" spans="5:24">
      <c r="E1435" s="28"/>
      <c r="F1435" s="28"/>
      <c r="G1435" s="28"/>
      <c r="W1435" s="40"/>
      <c r="X1435" s="40"/>
    </row>
    <row r="1436" spans="5:24">
      <c r="E1436" s="28"/>
      <c r="F1436" s="28"/>
      <c r="G1436" s="28"/>
      <c r="W1436" s="40"/>
      <c r="X1436" s="40"/>
    </row>
    <row r="1437" spans="5:24">
      <c r="E1437" s="28"/>
      <c r="F1437" s="28"/>
      <c r="G1437" s="28"/>
      <c r="W1437" s="40"/>
      <c r="X1437" s="40"/>
    </row>
    <row r="1438" spans="5:24">
      <c r="E1438" s="28"/>
      <c r="F1438" s="28"/>
      <c r="G1438" s="28"/>
      <c r="W1438" s="40"/>
      <c r="X1438" s="40"/>
    </row>
    <row r="1439" spans="5:24">
      <c r="E1439" s="28"/>
      <c r="F1439" s="28"/>
      <c r="G1439" s="28"/>
      <c r="W1439" s="40"/>
      <c r="X1439" s="40"/>
    </row>
    <row r="1440" spans="5:24">
      <c r="E1440" s="28"/>
      <c r="F1440" s="28"/>
      <c r="G1440" s="28"/>
      <c r="W1440" s="40"/>
      <c r="X1440" s="40"/>
    </row>
    <row r="1441" spans="5:24">
      <c r="E1441" s="28"/>
      <c r="F1441" s="28"/>
      <c r="G1441" s="28"/>
      <c r="W1441" s="40"/>
      <c r="X1441" s="40"/>
    </row>
    <row r="1442" spans="5:24">
      <c r="E1442" s="28"/>
      <c r="F1442" s="28"/>
      <c r="G1442" s="28"/>
      <c r="W1442" s="40"/>
      <c r="X1442" s="40"/>
    </row>
    <row r="1443" spans="5:24">
      <c r="E1443" s="28"/>
      <c r="F1443" s="28"/>
      <c r="G1443" s="28"/>
      <c r="W1443" s="40"/>
      <c r="X1443" s="40"/>
    </row>
    <row r="1444" spans="5:24">
      <c r="E1444" s="28"/>
      <c r="F1444" s="28"/>
      <c r="G1444" s="28"/>
      <c r="W1444" s="40"/>
      <c r="X1444" s="40"/>
    </row>
    <row r="1445" spans="5:24">
      <c r="E1445" s="28"/>
      <c r="F1445" s="28"/>
      <c r="G1445" s="28"/>
      <c r="W1445" s="40"/>
      <c r="X1445" s="40"/>
    </row>
    <row r="1446" spans="5:24">
      <c r="E1446" s="28"/>
      <c r="F1446" s="28"/>
      <c r="G1446" s="28"/>
      <c r="W1446" s="40"/>
      <c r="X1446" s="40"/>
    </row>
    <row r="1447" spans="5:24">
      <c r="E1447" s="28"/>
      <c r="F1447" s="28"/>
      <c r="G1447" s="28"/>
      <c r="W1447" s="40"/>
      <c r="X1447" s="40"/>
    </row>
    <row r="1448" spans="5:24">
      <c r="E1448" s="28"/>
      <c r="F1448" s="28"/>
      <c r="G1448" s="28"/>
      <c r="W1448" s="40"/>
      <c r="X1448" s="40"/>
    </row>
    <row r="1449" spans="5:24">
      <c r="E1449" s="28"/>
      <c r="F1449" s="28"/>
      <c r="G1449" s="28"/>
      <c r="W1449" s="40"/>
      <c r="X1449" s="40"/>
    </row>
    <row r="1450" spans="5:24">
      <c r="E1450" s="28"/>
      <c r="F1450" s="28"/>
      <c r="G1450" s="28"/>
      <c r="W1450" s="40"/>
      <c r="X1450" s="40"/>
    </row>
    <row r="1451" spans="5:24">
      <c r="E1451" s="28"/>
      <c r="F1451" s="28"/>
      <c r="G1451" s="28"/>
      <c r="W1451" s="40"/>
      <c r="X1451" s="40"/>
    </row>
    <row r="1452" spans="5:24">
      <c r="E1452" s="28"/>
      <c r="F1452" s="28"/>
      <c r="G1452" s="28"/>
      <c r="W1452" s="40"/>
      <c r="X1452" s="40"/>
    </row>
    <row r="1453" spans="5:24">
      <c r="E1453" s="28"/>
      <c r="F1453" s="28"/>
      <c r="G1453" s="28"/>
      <c r="W1453" s="40"/>
      <c r="X1453" s="40"/>
    </row>
    <row r="1454" spans="5:24">
      <c r="E1454" s="28"/>
      <c r="F1454" s="28"/>
      <c r="G1454" s="28"/>
      <c r="W1454" s="40"/>
      <c r="X1454" s="40"/>
    </row>
    <row r="1455" spans="5:24">
      <c r="E1455" s="28"/>
      <c r="F1455" s="28"/>
      <c r="G1455" s="28"/>
      <c r="W1455" s="40"/>
      <c r="X1455" s="40"/>
    </row>
    <row r="1456" spans="5:24">
      <c r="E1456" s="28"/>
      <c r="F1456" s="28"/>
      <c r="G1456" s="28"/>
      <c r="W1456" s="40"/>
      <c r="X1456" s="40"/>
    </row>
    <row r="1457" spans="5:24">
      <c r="E1457" s="28"/>
      <c r="F1457" s="28"/>
      <c r="G1457" s="28"/>
      <c r="W1457" s="40"/>
      <c r="X1457" s="40"/>
    </row>
    <row r="1458" spans="5:24">
      <c r="E1458" s="28"/>
      <c r="F1458" s="28"/>
      <c r="G1458" s="28"/>
      <c r="W1458" s="40"/>
      <c r="X1458" s="40"/>
    </row>
    <row r="1459" spans="5:24">
      <c r="E1459" s="28"/>
      <c r="F1459" s="28"/>
      <c r="G1459" s="28"/>
      <c r="W1459" s="40"/>
      <c r="X1459" s="40"/>
    </row>
    <row r="1460" spans="5:24">
      <c r="E1460" s="28"/>
      <c r="F1460" s="28"/>
      <c r="G1460" s="28"/>
      <c r="W1460" s="40"/>
      <c r="X1460" s="40"/>
    </row>
    <row r="1461" spans="5:24">
      <c r="E1461" s="28"/>
      <c r="F1461" s="28"/>
      <c r="G1461" s="28"/>
      <c r="W1461" s="40"/>
      <c r="X1461" s="40"/>
    </row>
    <row r="1462" spans="5:24">
      <c r="E1462" s="28"/>
      <c r="F1462" s="28"/>
      <c r="G1462" s="28"/>
      <c r="W1462" s="40"/>
      <c r="X1462" s="40"/>
    </row>
    <row r="1463" spans="5:24">
      <c r="E1463" s="28"/>
      <c r="F1463" s="28"/>
      <c r="G1463" s="28"/>
      <c r="W1463" s="40"/>
      <c r="X1463" s="40"/>
    </row>
    <row r="1464" spans="5:24">
      <c r="E1464" s="28"/>
      <c r="F1464" s="28"/>
      <c r="G1464" s="28"/>
      <c r="W1464" s="40"/>
      <c r="X1464" s="40"/>
    </row>
    <row r="1465" spans="5:24">
      <c r="E1465" s="28"/>
      <c r="F1465" s="28"/>
      <c r="G1465" s="28"/>
      <c r="W1465" s="40"/>
      <c r="X1465" s="40"/>
    </row>
    <row r="1466" spans="5:24">
      <c r="E1466" s="28"/>
      <c r="F1466" s="28"/>
      <c r="G1466" s="28"/>
      <c r="W1466" s="40"/>
      <c r="X1466" s="40"/>
    </row>
    <row r="1467" spans="5:24">
      <c r="E1467" s="28"/>
      <c r="F1467" s="28"/>
      <c r="G1467" s="28"/>
      <c r="W1467" s="40"/>
      <c r="X1467" s="40"/>
    </row>
    <row r="1468" spans="5:24">
      <c r="E1468" s="28"/>
      <c r="F1468" s="28"/>
      <c r="G1468" s="28"/>
      <c r="W1468" s="40"/>
      <c r="X1468" s="40"/>
    </row>
    <row r="1469" spans="5:24">
      <c r="E1469" s="28"/>
      <c r="F1469" s="28"/>
      <c r="G1469" s="28"/>
      <c r="W1469" s="40"/>
      <c r="X1469" s="40"/>
    </row>
    <row r="1470" spans="5:24">
      <c r="E1470" s="28"/>
      <c r="F1470" s="28"/>
      <c r="G1470" s="28"/>
      <c r="W1470" s="40"/>
      <c r="X1470" s="40"/>
    </row>
    <row r="1471" spans="5:24">
      <c r="E1471" s="28"/>
      <c r="F1471" s="28"/>
      <c r="G1471" s="28"/>
      <c r="W1471" s="40"/>
      <c r="X1471" s="40"/>
    </row>
    <row r="1472" spans="5:24">
      <c r="E1472" s="28"/>
      <c r="F1472" s="28"/>
      <c r="G1472" s="28"/>
      <c r="W1472" s="40"/>
      <c r="X1472" s="40"/>
    </row>
    <row r="1473" spans="5:24">
      <c r="E1473" s="28"/>
      <c r="F1473" s="28"/>
      <c r="G1473" s="28"/>
      <c r="W1473" s="40"/>
      <c r="X1473" s="40"/>
    </row>
    <row r="1474" spans="5:24">
      <c r="E1474" s="28"/>
      <c r="F1474" s="28"/>
      <c r="G1474" s="28"/>
      <c r="W1474" s="40"/>
      <c r="X1474" s="40"/>
    </row>
    <row r="1475" spans="5:24">
      <c r="E1475" s="28"/>
      <c r="F1475" s="28"/>
      <c r="G1475" s="28"/>
      <c r="W1475" s="40"/>
      <c r="X1475" s="40"/>
    </row>
    <row r="1476" spans="5:24">
      <c r="E1476" s="28"/>
      <c r="F1476" s="28"/>
      <c r="G1476" s="28"/>
      <c r="W1476" s="40"/>
      <c r="X1476" s="40"/>
    </row>
    <row r="1477" spans="5:24">
      <c r="E1477" s="28"/>
      <c r="F1477" s="28"/>
      <c r="G1477" s="28"/>
      <c r="W1477" s="40"/>
      <c r="X1477" s="40"/>
    </row>
    <row r="1478" spans="5:24">
      <c r="E1478" s="28"/>
      <c r="F1478" s="28"/>
      <c r="G1478" s="28"/>
      <c r="W1478" s="40"/>
      <c r="X1478" s="40"/>
    </row>
    <row r="1479" spans="5:24">
      <c r="E1479" s="28"/>
      <c r="F1479" s="28"/>
      <c r="G1479" s="28"/>
      <c r="W1479" s="40"/>
      <c r="X1479" s="40"/>
    </row>
    <row r="1480" spans="5:24">
      <c r="E1480" s="28"/>
      <c r="F1480" s="28"/>
      <c r="G1480" s="28"/>
      <c r="W1480" s="40"/>
      <c r="X1480" s="40"/>
    </row>
    <row r="1481" spans="5:24">
      <c r="E1481" s="28"/>
      <c r="F1481" s="28"/>
      <c r="G1481" s="28"/>
      <c r="W1481" s="40"/>
      <c r="X1481" s="40"/>
    </row>
    <row r="1482" spans="5:24">
      <c r="E1482" s="28"/>
      <c r="F1482" s="28"/>
      <c r="G1482" s="28"/>
      <c r="W1482" s="40"/>
      <c r="X1482" s="40"/>
    </row>
    <row r="1483" spans="5:24">
      <c r="E1483" s="28"/>
      <c r="F1483" s="28"/>
      <c r="G1483" s="28"/>
      <c r="W1483" s="40"/>
      <c r="X1483" s="40"/>
    </row>
    <row r="1484" spans="5:24">
      <c r="E1484" s="28"/>
      <c r="F1484" s="28"/>
      <c r="G1484" s="28"/>
      <c r="W1484" s="40"/>
      <c r="X1484" s="40"/>
    </row>
    <row r="1485" spans="5:24">
      <c r="E1485" s="28"/>
      <c r="F1485" s="28"/>
      <c r="G1485" s="28"/>
      <c r="W1485" s="40"/>
      <c r="X1485" s="40"/>
    </row>
    <row r="1486" spans="5:24">
      <c r="E1486" s="28"/>
      <c r="F1486" s="28"/>
      <c r="G1486" s="28"/>
      <c r="W1486" s="40"/>
      <c r="X1486" s="40"/>
    </row>
    <row r="1487" spans="5:24">
      <c r="E1487" s="28"/>
      <c r="F1487" s="28"/>
      <c r="G1487" s="28"/>
      <c r="W1487" s="40"/>
      <c r="X1487" s="40"/>
    </row>
    <row r="1488" spans="5:24">
      <c r="E1488" s="28"/>
      <c r="F1488" s="28"/>
      <c r="G1488" s="28"/>
      <c r="W1488" s="40"/>
      <c r="X1488" s="40"/>
    </row>
    <row r="1489" spans="5:24">
      <c r="E1489" s="28"/>
      <c r="F1489" s="28"/>
      <c r="G1489" s="28"/>
      <c r="W1489" s="40"/>
      <c r="X1489" s="40"/>
    </row>
    <row r="1490" spans="5:24">
      <c r="E1490" s="28"/>
      <c r="F1490" s="28"/>
      <c r="G1490" s="28"/>
      <c r="W1490" s="40"/>
      <c r="X1490" s="40"/>
    </row>
    <row r="1491" spans="5:24">
      <c r="E1491" s="28"/>
      <c r="F1491" s="28"/>
      <c r="G1491" s="28"/>
      <c r="W1491" s="40"/>
      <c r="X1491" s="40"/>
    </row>
    <row r="1492" spans="5:24">
      <c r="E1492" s="28"/>
      <c r="F1492" s="28"/>
      <c r="G1492" s="28"/>
      <c r="W1492" s="40"/>
      <c r="X1492" s="40"/>
    </row>
    <row r="1493" spans="5:24">
      <c r="E1493" s="28"/>
      <c r="F1493" s="28"/>
      <c r="G1493" s="28"/>
      <c r="W1493" s="40"/>
      <c r="X1493" s="40"/>
    </row>
    <row r="1494" spans="5:24">
      <c r="E1494" s="28"/>
      <c r="F1494" s="28"/>
      <c r="G1494" s="28"/>
      <c r="W1494" s="40"/>
      <c r="X1494" s="40"/>
    </row>
    <row r="1495" spans="5:24">
      <c r="E1495" s="28"/>
      <c r="F1495" s="28"/>
      <c r="G1495" s="28"/>
      <c r="W1495" s="40"/>
      <c r="X1495" s="40"/>
    </row>
    <row r="1496" spans="5:24">
      <c r="E1496" s="28"/>
      <c r="F1496" s="28"/>
      <c r="G1496" s="28"/>
      <c r="W1496" s="40"/>
      <c r="X1496" s="40"/>
    </row>
    <row r="1497" spans="5:24">
      <c r="E1497" s="28"/>
      <c r="F1497" s="28"/>
      <c r="G1497" s="28"/>
      <c r="W1497" s="40"/>
      <c r="X1497" s="40"/>
    </row>
    <row r="1498" spans="5:24">
      <c r="E1498" s="28"/>
      <c r="F1498" s="28"/>
      <c r="G1498" s="28"/>
      <c r="W1498" s="40"/>
      <c r="X1498" s="40"/>
    </row>
    <row r="1499" spans="5:24">
      <c r="E1499" s="28"/>
      <c r="F1499" s="28"/>
      <c r="G1499" s="28"/>
      <c r="W1499" s="40"/>
      <c r="X1499" s="40"/>
    </row>
    <row r="1500" spans="5:24">
      <c r="E1500" s="28"/>
      <c r="F1500" s="28"/>
      <c r="G1500" s="28"/>
      <c r="W1500" s="40"/>
      <c r="X1500" s="40"/>
    </row>
    <row r="1501" spans="5:24">
      <c r="E1501" s="28"/>
      <c r="F1501" s="28"/>
      <c r="G1501" s="28"/>
      <c r="W1501" s="40"/>
      <c r="X1501" s="40"/>
    </row>
    <row r="1502" spans="5:24">
      <c r="E1502" s="28"/>
      <c r="F1502" s="28"/>
      <c r="G1502" s="28"/>
      <c r="W1502" s="40"/>
      <c r="X1502" s="40"/>
    </row>
    <row r="1503" spans="5:24">
      <c r="E1503" s="28"/>
      <c r="F1503" s="28"/>
      <c r="G1503" s="28"/>
      <c r="W1503" s="40"/>
      <c r="X1503" s="40"/>
    </row>
    <row r="1504" spans="5:24">
      <c r="E1504" s="28"/>
      <c r="F1504" s="28"/>
      <c r="G1504" s="28"/>
      <c r="W1504" s="40"/>
      <c r="X1504" s="40"/>
    </row>
    <row r="1505" spans="5:24">
      <c r="E1505" s="28"/>
      <c r="F1505" s="28"/>
      <c r="G1505" s="28"/>
      <c r="W1505" s="40"/>
      <c r="X1505" s="40"/>
    </row>
    <row r="1506" spans="5:24">
      <c r="E1506" s="28"/>
      <c r="F1506" s="28"/>
      <c r="G1506" s="28"/>
      <c r="W1506" s="40"/>
      <c r="X1506" s="40"/>
    </row>
    <row r="1507" spans="5:24">
      <c r="E1507" s="28"/>
      <c r="F1507" s="28"/>
      <c r="G1507" s="28"/>
      <c r="W1507" s="40"/>
      <c r="X1507" s="40"/>
    </row>
    <row r="1508" spans="5:24">
      <c r="E1508" s="28"/>
      <c r="F1508" s="28"/>
      <c r="G1508" s="28"/>
      <c r="W1508" s="40"/>
      <c r="X1508" s="40"/>
    </row>
    <row r="1509" spans="5:24">
      <c r="E1509" s="28"/>
      <c r="F1509" s="28"/>
      <c r="G1509" s="28"/>
      <c r="W1509" s="40"/>
      <c r="X1509" s="40"/>
    </row>
    <row r="1510" spans="5:24">
      <c r="E1510" s="28"/>
      <c r="F1510" s="28"/>
      <c r="G1510" s="28"/>
      <c r="W1510" s="40"/>
      <c r="X1510" s="40"/>
    </row>
    <row r="1511" spans="5:24">
      <c r="E1511" s="28"/>
      <c r="F1511" s="28"/>
      <c r="G1511" s="28"/>
      <c r="W1511" s="40"/>
      <c r="X1511" s="40"/>
    </row>
    <row r="1512" spans="5:24">
      <c r="E1512" s="28"/>
      <c r="F1512" s="28"/>
      <c r="G1512" s="28"/>
      <c r="W1512" s="40"/>
      <c r="X1512" s="40"/>
    </row>
    <row r="1513" spans="5:24">
      <c r="E1513" s="28"/>
      <c r="F1513" s="28"/>
      <c r="G1513" s="28"/>
      <c r="W1513" s="40"/>
      <c r="X1513" s="40"/>
    </row>
    <row r="1514" spans="5:24">
      <c r="E1514" s="28"/>
      <c r="F1514" s="28"/>
      <c r="G1514" s="28"/>
      <c r="W1514" s="40"/>
      <c r="X1514" s="40"/>
    </row>
    <row r="1515" spans="5:24">
      <c r="E1515" s="28"/>
      <c r="F1515" s="28"/>
      <c r="G1515" s="28"/>
      <c r="W1515" s="40"/>
      <c r="X1515" s="40"/>
    </row>
    <row r="1516" spans="5:24">
      <c r="E1516" s="28"/>
      <c r="F1516" s="28"/>
      <c r="G1516" s="28"/>
      <c r="W1516" s="40"/>
      <c r="X1516" s="40"/>
    </row>
    <row r="1517" spans="5:24">
      <c r="E1517" s="28"/>
      <c r="F1517" s="28"/>
      <c r="G1517" s="28"/>
      <c r="W1517" s="40"/>
      <c r="X1517" s="40"/>
    </row>
    <row r="1518" spans="5:24">
      <c r="E1518" s="28"/>
      <c r="F1518" s="28"/>
      <c r="G1518" s="28"/>
      <c r="W1518" s="40"/>
      <c r="X1518" s="40"/>
    </row>
    <row r="1519" spans="5:24">
      <c r="E1519" s="28"/>
      <c r="F1519" s="28"/>
      <c r="G1519" s="28"/>
      <c r="W1519" s="40"/>
      <c r="X1519" s="40"/>
    </row>
    <row r="1520" spans="5:24">
      <c r="E1520" s="28"/>
      <c r="F1520" s="28"/>
      <c r="G1520" s="28"/>
      <c r="W1520" s="40"/>
      <c r="X1520" s="40"/>
    </row>
    <row r="1521" spans="5:24">
      <c r="E1521" s="28"/>
      <c r="F1521" s="28"/>
      <c r="G1521" s="28"/>
      <c r="W1521" s="40"/>
      <c r="X1521" s="40"/>
    </row>
    <row r="1522" spans="5:24">
      <c r="E1522" s="28"/>
      <c r="F1522" s="28"/>
      <c r="G1522" s="28"/>
      <c r="W1522" s="40"/>
      <c r="X1522" s="40"/>
    </row>
    <row r="1523" spans="5:24">
      <c r="E1523" s="28"/>
      <c r="F1523" s="28"/>
      <c r="G1523" s="28"/>
      <c r="W1523" s="40"/>
      <c r="X1523" s="40"/>
    </row>
    <row r="1524" spans="5:24">
      <c r="E1524" s="28"/>
      <c r="F1524" s="28"/>
      <c r="G1524" s="28"/>
      <c r="W1524" s="40"/>
      <c r="X1524" s="40"/>
    </row>
    <row r="1525" spans="5:24">
      <c r="E1525" s="28"/>
      <c r="F1525" s="28"/>
      <c r="G1525" s="28"/>
      <c r="W1525" s="40"/>
      <c r="X1525" s="40"/>
    </row>
    <row r="1526" spans="5:24">
      <c r="E1526" s="28"/>
      <c r="F1526" s="28"/>
      <c r="G1526" s="28"/>
      <c r="W1526" s="40"/>
      <c r="X1526" s="40"/>
    </row>
    <row r="1527" spans="5:24">
      <c r="E1527" s="28"/>
      <c r="F1527" s="28"/>
      <c r="G1527" s="28"/>
      <c r="W1527" s="40"/>
      <c r="X1527" s="40"/>
    </row>
    <row r="1528" spans="5:24">
      <c r="E1528" s="28"/>
      <c r="F1528" s="28"/>
      <c r="G1528" s="28"/>
      <c r="W1528" s="40"/>
      <c r="X1528" s="40"/>
    </row>
    <row r="1529" spans="5:24">
      <c r="E1529" s="28"/>
      <c r="F1529" s="28"/>
      <c r="G1529" s="28"/>
      <c r="W1529" s="40"/>
      <c r="X1529" s="40"/>
    </row>
    <row r="1530" spans="5:24">
      <c r="E1530" s="28"/>
      <c r="F1530" s="28"/>
      <c r="G1530" s="28"/>
      <c r="W1530" s="40"/>
      <c r="X1530" s="40"/>
    </row>
    <row r="1531" spans="5:24">
      <c r="E1531" s="28"/>
      <c r="F1531" s="28"/>
      <c r="G1531" s="28"/>
      <c r="W1531" s="40"/>
      <c r="X1531" s="40"/>
    </row>
    <row r="1532" spans="5:24">
      <c r="E1532" s="28"/>
      <c r="F1532" s="28"/>
      <c r="G1532" s="28"/>
      <c r="W1532" s="40"/>
      <c r="X1532" s="40"/>
    </row>
    <row r="1533" spans="5:24">
      <c r="E1533" s="28"/>
      <c r="F1533" s="28"/>
      <c r="G1533" s="28"/>
      <c r="W1533" s="40"/>
      <c r="X1533" s="40"/>
    </row>
    <row r="1534" spans="5:24">
      <c r="E1534" s="28"/>
      <c r="F1534" s="28"/>
      <c r="G1534" s="28"/>
      <c r="W1534" s="40"/>
      <c r="X1534" s="40"/>
    </row>
    <row r="1535" spans="5:24">
      <c r="E1535" s="28"/>
      <c r="F1535" s="28"/>
      <c r="G1535" s="28"/>
      <c r="W1535" s="40"/>
      <c r="X1535" s="40"/>
    </row>
    <row r="1536" spans="5:24">
      <c r="E1536" s="28"/>
      <c r="F1536" s="28"/>
      <c r="G1536" s="28"/>
      <c r="W1536" s="40"/>
      <c r="X1536" s="40"/>
    </row>
    <row r="1537" spans="5:24">
      <c r="E1537" s="28"/>
      <c r="F1537" s="28"/>
      <c r="G1537" s="28"/>
      <c r="W1537" s="40"/>
      <c r="X1537" s="40"/>
    </row>
    <row r="1538" spans="5:24">
      <c r="E1538" s="28"/>
      <c r="F1538" s="28"/>
      <c r="G1538" s="28"/>
      <c r="W1538" s="40"/>
      <c r="X1538" s="40"/>
    </row>
    <row r="1539" spans="5:24">
      <c r="E1539" s="28"/>
      <c r="F1539" s="28"/>
      <c r="G1539" s="28"/>
      <c r="W1539" s="40"/>
      <c r="X1539" s="40"/>
    </row>
    <row r="1540" spans="5:24">
      <c r="E1540" s="28"/>
      <c r="F1540" s="28"/>
      <c r="G1540" s="28"/>
      <c r="W1540" s="40"/>
      <c r="X1540" s="40"/>
    </row>
    <row r="1541" spans="5:24">
      <c r="E1541" s="28"/>
      <c r="F1541" s="28"/>
      <c r="G1541" s="28"/>
      <c r="W1541" s="40"/>
      <c r="X1541" s="40"/>
    </row>
    <row r="1542" spans="5:24">
      <c r="E1542" s="28"/>
      <c r="F1542" s="28"/>
      <c r="G1542" s="28"/>
      <c r="W1542" s="40"/>
      <c r="X1542" s="40"/>
    </row>
    <row r="1543" spans="5:24">
      <c r="E1543" s="28"/>
      <c r="F1543" s="28"/>
      <c r="G1543" s="28"/>
      <c r="W1543" s="40"/>
      <c r="X1543" s="40"/>
    </row>
    <row r="1544" spans="5:24">
      <c r="E1544" s="28"/>
      <c r="F1544" s="28"/>
      <c r="G1544" s="28"/>
      <c r="W1544" s="40"/>
      <c r="X1544" s="40"/>
    </row>
    <row r="1545" spans="5:24">
      <c r="E1545" s="28"/>
      <c r="F1545" s="28"/>
      <c r="G1545" s="28"/>
      <c r="W1545" s="40"/>
      <c r="X1545" s="40"/>
    </row>
    <row r="1546" spans="5:24">
      <c r="E1546" s="28"/>
      <c r="F1546" s="28"/>
      <c r="G1546" s="28"/>
      <c r="W1546" s="40"/>
      <c r="X1546" s="40"/>
    </row>
    <row r="1547" spans="5:24">
      <c r="E1547" s="28"/>
      <c r="F1547" s="28"/>
      <c r="G1547" s="28"/>
      <c r="W1547" s="40"/>
      <c r="X1547" s="40"/>
    </row>
    <row r="1548" spans="5:24">
      <c r="E1548" s="28"/>
      <c r="F1548" s="28"/>
      <c r="G1548" s="28"/>
      <c r="W1548" s="40"/>
      <c r="X1548" s="40"/>
    </row>
    <row r="1549" spans="5:24">
      <c r="E1549" s="28"/>
      <c r="F1549" s="28"/>
      <c r="G1549" s="28"/>
      <c r="W1549" s="40"/>
      <c r="X1549" s="40"/>
    </row>
    <row r="1550" spans="5:24">
      <c r="E1550" s="28"/>
      <c r="F1550" s="28"/>
      <c r="G1550" s="28"/>
      <c r="W1550" s="40"/>
      <c r="X1550" s="40"/>
    </row>
    <row r="1551" spans="5:24">
      <c r="E1551" s="28"/>
      <c r="F1551" s="28"/>
      <c r="G1551" s="28"/>
      <c r="W1551" s="40"/>
      <c r="X1551" s="40"/>
    </row>
    <row r="1552" spans="5:24">
      <c r="E1552" s="28"/>
      <c r="F1552" s="28"/>
      <c r="G1552" s="28"/>
      <c r="W1552" s="40"/>
      <c r="X1552" s="40"/>
    </row>
    <row r="1553" spans="5:24">
      <c r="E1553" s="28"/>
      <c r="F1553" s="28"/>
      <c r="G1553" s="28"/>
      <c r="W1553" s="40"/>
      <c r="X1553" s="40"/>
    </row>
    <row r="1554" spans="5:24">
      <c r="E1554" s="28"/>
      <c r="F1554" s="28"/>
      <c r="G1554" s="28"/>
      <c r="W1554" s="40"/>
      <c r="X1554" s="40"/>
    </row>
    <row r="1555" spans="5:24">
      <c r="E1555" s="28"/>
      <c r="F1555" s="28"/>
      <c r="G1555" s="28"/>
      <c r="W1555" s="40"/>
      <c r="X1555" s="40"/>
    </row>
    <row r="1556" spans="5:24">
      <c r="E1556" s="28"/>
      <c r="F1556" s="28"/>
      <c r="G1556" s="28"/>
      <c r="W1556" s="40"/>
      <c r="X1556" s="40"/>
    </row>
    <row r="1557" spans="5:24">
      <c r="E1557" s="28"/>
      <c r="F1557" s="28"/>
      <c r="G1557" s="28"/>
      <c r="W1557" s="40"/>
      <c r="X1557" s="40"/>
    </row>
    <row r="1558" spans="5:24">
      <c r="E1558" s="28"/>
      <c r="F1558" s="28"/>
      <c r="G1558" s="28"/>
      <c r="W1558" s="40"/>
      <c r="X1558" s="40"/>
    </row>
    <row r="1559" spans="5:24">
      <c r="E1559" s="28"/>
      <c r="F1559" s="28"/>
      <c r="G1559" s="28"/>
      <c r="W1559" s="40"/>
      <c r="X1559" s="40"/>
    </row>
    <row r="1560" spans="5:24">
      <c r="E1560" s="28"/>
      <c r="F1560" s="28"/>
      <c r="G1560" s="28"/>
      <c r="W1560" s="40"/>
      <c r="X1560" s="40"/>
    </row>
    <row r="1561" spans="5:24">
      <c r="E1561" s="28"/>
      <c r="F1561" s="28"/>
      <c r="G1561" s="28"/>
      <c r="W1561" s="40"/>
      <c r="X1561" s="40"/>
    </row>
    <row r="1562" spans="5:24">
      <c r="E1562" s="28"/>
      <c r="F1562" s="28"/>
      <c r="G1562" s="28"/>
      <c r="W1562" s="40"/>
      <c r="X1562" s="40"/>
    </row>
    <row r="1563" spans="5:24">
      <c r="E1563" s="28"/>
      <c r="F1563" s="28"/>
      <c r="G1563" s="28"/>
      <c r="W1563" s="40"/>
      <c r="X1563" s="40"/>
    </row>
    <row r="1564" spans="5:24">
      <c r="E1564" s="28"/>
      <c r="F1564" s="28"/>
      <c r="G1564" s="28"/>
      <c r="W1564" s="40"/>
      <c r="X1564" s="40"/>
    </row>
    <row r="1565" spans="5:24">
      <c r="E1565" s="28"/>
      <c r="F1565" s="28"/>
      <c r="G1565" s="28"/>
      <c r="W1565" s="40"/>
      <c r="X1565" s="40"/>
    </row>
    <row r="1566" spans="5:24">
      <c r="E1566" s="28"/>
      <c r="F1566" s="28"/>
      <c r="G1566" s="28"/>
      <c r="W1566" s="40"/>
      <c r="X1566" s="40"/>
    </row>
    <row r="1567" spans="5:24">
      <c r="E1567" s="28"/>
      <c r="F1567" s="28"/>
      <c r="G1567" s="28"/>
      <c r="W1567" s="40"/>
      <c r="X1567" s="40"/>
    </row>
    <row r="1568" spans="5:24">
      <c r="E1568" s="28"/>
      <c r="F1568" s="28"/>
      <c r="G1568" s="28"/>
      <c r="W1568" s="40"/>
      <c r="X1568" s="40"/>
    </row>
    <row r="1569" spans="5:24">
      <c r="E1569" s="28"/>
      <c r="F1569" s="28"/>
      <c r="G1569" s="28"/>
      <c r="W1569" s="40"/>
      <c r="X1569" s="40"/>
    </row>
    <row r="1570" spans="5:24">
      <c r="E1570" s="28"/>
      <c r="F1570" s="28"/>
      <c r="G1570" s="28"/>
      <c r="W1570" s="40"/>
      <c r="X1570" s="40"/>
    </row>
    <row r="1571" spans="5:24">
      <c r="E1571" s="28"/>
      <c r="F1571" s="28"/>
      <c r="G1571" s="28"/>
      <c r="W1571" s="40"/>
      <c r="X1571" s="40"/>
    </row>
    <row r="1572" spans="5:24">
      <c r="E1572" s="28"/>
      <c r="F1572" s="28"/>
      <c r="G1572" s="28"/>
      <c r="W1572" s="40"/>
      <c r="X1572" s="40"/>
    </row>
    <row r="1573" spans="5:24">
      <c r="E1573" s="28"/>
      <c r="F1573" s="28"/>
      <c r="G1573" s="28"/>
      <c r="W1573" s="40"/>
      <c r="X1573" s="40"/>
    </row>
    <row r="1574" spans="5:24">
      <c r="E1574" s="28"/>
      <c r="F1574" s="28"/>
      <c r="G1574" s="28"/>
      <c r="W1574" s="40"/>
      <c r="X1574" s="40"/>
    </row>
    <row r="1575" spans="5:24">
      <c r="E1575" s="28"/>
      <c r="F1575" s="28"/>
      <c r="G1575" s="28"/>
      <c r="W1575" s="40"/>
      <c r="X1575" s="40"/>
    </row>
    <row r="1576" spans="5:24">
      <c r="E1576" s="28"/>
      <c r="F1576" s="28"/>
      <c r="G1576" s="28"/>
      <c r="W1576" s="40"/>
      <c r="X1576" s="40"/>
    </row>
    <row r="1577" spans="5:24">
      <c r="E1577" s="28"/>
      <c r="F1577" s="28"/>
      <c r="G1577" s="28"/>
      <c r="W1577" s="40"/>
      <c r="X1577" s="40"/>
    </row>
    <row r="1578" spans="5:24">
      <c r="E1578" s="28"/>
      <c r="F1578" s="28"/>
      <c r="G1578" s="28"/>
      <c r="W1578" s="40"/>
      <c r="X1578" s="40"/>
    </row>
    <row r="1579" spans="5:24">
      <c r="E1579" s="28"/>
      <c r="F1579" s="28"/>
      <c r="G1579" s="28"/>
      <c r="W1579" s="40"/>
      <c r="X1579" s="40"/>
    </row>
    <row r="1580" spans="5:24">
      <c r="E1580" s="28"/>
      <c r="F1580" s="28"/>
      <c r="G1580" s="28"/>
      <c r="W1580" s="40"/>
      <c r="X1580" s="40"/>
    </row>
    <row r="1581" spans="5:24">
      <c r="E1581" s="28"/>
      <c r="F1581" s="28"/>
      <c r="G1581" s="28"/>
      <c r="W1581" s="40"/>
      <c r="X1581" s="40"/>
    </row>
    <row r="1582" spans="5:24">
      <c r="E1582" s="28"/>
      <c r="F1582" s="28"/>
      <c r="G1582" s="28"/>
      <c r="W1582" s="40"/>
      <c r="X1582" s="40"/>
    </row>
    <row r="1583" spans="5:24">
      <c r="E1583" s="28"/>
      <c r="F1583" s="28"/>
      <c r="G1583" s="28"/>
      <c r="W1583" s="40"/>
      <c r="X1583" s="40"/>
    </row>
    <row r="1584" spans="5:24">
      <c r="E1584" s="28"/>
      <c r="F1584" s="28"/>
      <c r="G1584" s="28"/>
      <c r="W1584" s="40"/>
      <c r="X1584" s="40"/>
    </row>
    <row r="1585" spans="5:24">
      <c r="E1585" s="28"/>
      <c r="F1585" s="28"/>
      <c r="G1585" s="28"/>
      <c r="W1585" s="40"/>
      <c r="X1585" s="40"/>
    </row>
    <row r="1586" spans="5:24">
      <c r="E1586" s="28"/>
      <c r="F1586" s="28"/>
      <c r="G1586" s="28"/>
      <c r="W1586" s="40"/>
      <c r="X1586" s="40"/>
    </row>
    <row r="1587" spans="5:24">
      <c r="E1587" s="28"/>
      <c r="F1587" s="28"/>
      <c r="G1587" s="28"/>
      <c r="W1587" s="40"/>
      <c r="X1587" s="40"/>
    </row>
    <row r="1588" spans="5:24">
      <c r="E1588" s="28"/>
      <c r="F1588" s="28"/>
      <c r="G1588" s="28"/>
      <c r="W1588" s="40"/>
      <c r="X1588" s="40"/>
    </row>
    <row r="1589" spans="5:24">
      <c r="E1589" s="28"/>
      <c r="F1589" s="28"/>
      <c r="G1589" s="28"/>
      <c r="W1589" s="40"/>
      <c r="X1589" s="40"/>
    </row>
    <row r="1590" spans="5:24">
      <c r="E1590" s="28"/>
      <c r="F1590" s="28"/>
      <c r="G1590" s="28"/>
      <c r="W1590" s="40"/>
      <c r="X1590" s="40"/>
    </row>
    <row r="1591" spans="5:24">
      <c r="E1591" s="28"/>
      <c r="F1591" s="28"/>
      <c r="G1591" s="28"/>
      <c r="W1591" s="40"/>
      <c r="X1591" s="40"/>
    </row>
    <row r="1592" spans="5:24">
      <c r="E1592" s="28"/>
      <c r="F1592" s="28"/>
      <c r="G1592" s="28"/>
      <c r="W1592" s="40"/>
      <c r="X1592" s="40"/>
    </row>
    <row r="1593" spans="5:24">
      <c r="E1593" s="28"/>
      <c r="F1593" s="28"/>
      <c r="G1593" s="28"/>
      <c r="W1593" s="40"/>
      <c r="X1593" s="40"/>
    </row>
    <row r="1594" spans="5:24">
      <c r="E1594" s="28"/>
      <c r="F1594" s="28"/>
      <c r="G1594" s="28"/>
      <c r="W1594" s="40"/>
      <c r="X1594" s="40"/>
    </row>
    <row r="1595" spans="5:24">
      <c r="E1595" s="28"/>
      <c r="F1595" s="28"/>
      <c r="G1595" s="28"/>
      <c r="W1595" s="40"/>
      <c r="X1595" s="40"/>
    </row>
    <row r="1596" spans="5:24">
      <c r="E1596" s="28"/>
      <c r="F1596" s="28"/>
      <c r="G1596" s="28"/>
      <c r="W1596" s="40"/>
      <c r="X1596" s="40"/>
    </row>
    <row r="1597" spans="5:24">
      <c r="E1597" s="28"/>
      <c r="F1597" s="28"/>
      <c r="G1597" s="28"/>
      <c r="W1597" s="40"/>
      <c r="X1597" s="40"/>
    </row>
    <row r="1598" spans="5:24">
      <c r="E1598" s="28"/>
      <c r="F1598" s="28"/>
      <c r="G1598" s="28"/>
      <c r="W1598" s="40"/>
      <c r="X1598" s="40"/>
    </row>
    <row r="1599" spans="5:24">
      <c r="E1599" s="28"/>
      <c r="F1599" s="28"/>
      <c r="G1599" s="28"/>
      <c r="W1599" s="40"/>
      <c r="X1599" s="40"/>
    </row>
    <row r="1600" spans="5:24">
      <c r="E1600" s="28"/>
      <c r="F1600" s="28"/>
      <c r="G1600" s="28"/>
      <c r="W1600" s="40"/>
      <c r="X1600" s="40"/>
    </row>
    <row r="1601" spans="5:24">
      <c r="E1601" s="28"/>
      <c r="F1601" s="28"/>
      <c r="G1601" s="28"/>
      <c r="W1601" s="40"/>
      <c r="X1601" s="40"/>
    </row>
    <row r="1602" spans="5:24">
      <c r="E1602" s="28"/>
      <c r="F1602" s="28"/>
      <c r="G1602" s="28"/>
      <c r="W1602" s="40"/>
      <c r="X1602" s="40"/>
    </row>
    <row r="1603" spans="5:24">
      <c r="E1603" s="28"/>
      <c r="F1603" s="28"/>
      <c r="G1603" s="28"/>
      <c r="W1603" s="40"/>
      <c r="X1603" s="40"/>
    </row>
    <row r="1604" spans="5:24">
      <c r="E1604" s="28"/>
      <c r="F1604" s="28"/>
      <c r="G1604" s="28"/>
      <c r="W1604" s="40"/>
      <c r="X1604" s="40"/>
    </row>
    <row r="1605" spans="5:24">
      <c r="E1605" s="28"/>
      <c r="F1605" s="28"/>
      <c r="G1605" s="28"/>
      <c r="W1605" s="40"/>
      <c r="X1605" s="40"/>
    </row>
    <row r="1606" spans="5:24">
      <c r="E1606" s="28"/>
      <c r="F1606" s="28"/>
      <c r="G1606" s="28"/>
      <c r="W1606" s="40"/>
      <c r="X1606" s="40"/>
    </row>
    <row r="1607" spans="5:24">
      <c r="E1607" s="28"/>
      <c r="F1607" s="28"/>
      <c r="G1607" s="28"/>
      <c r="W1607" s="40"/>
      <c r="X1607" s="40"/>
    </row>
    <row r="1608" spans="5:24">
      <c r="E1608" s="28"/>
      <c r="F1608" s="28"/>
      <c r="G1608" s="28"/>
      <c r="W1608" s="40"/>
      <c r="X1608" s="40"/>
    </row>
    <row r="1609" spans="5:24">
      <c r="E1609" s="28"/>
      <c r="F1609" s="28"/>
      <c r="G1609" s="28"/>
      <c r="W1609" s="40"/>
      <c r="X1609" s="40"/>
    </row>
    <row r="1610" spans="5:24">
      <c r="E1610" s="28"/>
      <c r="F1610" s="28"/>
      <c r="G1610" s="28"/>
      <c r="W1610" s="40"/>
      <c r="X1610" s="40"/>
    </row>
    <row r="1611" spans="5:24">
      <c r="E1611" s="28"/>
      <c r="F1611" s="28"/>
      <c r="G1611" s="28"/>
      <c r="W1611" s="40"/>
      <c r="X1611" s="40"/>
    </row>
    <row r="1612" spans="5:24">
      <c r="E1612" s="28"/>
      <c r="F1612" s="28"/>
      <c r="G1612" s="28"/>
      <c r="W1612" s="40"/>
      <c r="X1612" s="40"/>
    </row>
    <row r="1613" spans="5:24">
      <c r="E1613" s="28"/>
      <c r="F1613" s="28"/>
      <c r="G1613" s="28"/>
      <c r="W1613" s="40"/>
      <c r="X1613" s="40"/>
    </row>
    <row r="1614" spans="5:24">
      <c r="E1614" s="28"/>
      <c r="F1614" s="28"/>
      <c r="G1614" s="28"/>
      <c r="W1614" s="40"/>
      <c r="X1614" s="40"/>
    </row>
    <row r="1615" spans="5:24">
      <c r="E1615" s="28"/>
      <c r="F1615" s="28"/>
      <c r="G1615" s="28"/>
      <c r="W1615" s="40"/>
      <c r="X1615" s="40"/>
    </row>
    <row r="1616" spans="5:24">
      <c r="E1616" s="28"/>
      <c r="F1616" s="28"/>
      <c r="G1616" s="28"/>
      <c r="W1616" s="40"/>
      <c r="X1616" s="40"/>
    </row>
    <row r="1617" spans="5:24">
      <c r="E1617" s="28"/>
      <c r="F1617" s="28"/>
      <c r="G1617" s="28"/>
      <c r="W1617" s="40"/>
      <c r="X1617" s="40"/>
    </row>
    <row r="1618" spans="5:24">
      <c r="E1618" s="28"/>
      <c r="F1618" s="28"/>
      <c r="G1618" s="28"/>
      <c r="W1618" s="40"/>
      <c r="X1618" s="40"/>
    </row>
    <row r="1619" spans="5:24">
      <c r="E1619" s="28"/>
      <c r="F1619" s="28"/>
      <c r="G1619" s="28"/>
      <c r="W1619" s="40"/>
      <c r="X1619" s="40"/>
    </row>
    <row r="1620" spans="5:24">
      <c r="E1620" s="28"/>
      <c r="F1620" s="28"/>
      <c r="G1620" s="28"/>
      <c r="W1620" s="40"/>
      <c r="X1620" s="40"/>
    </row>
    <row r="1621" spans="5:24">
      <c r="E1621" s="28"/>
      <c r="F1621" s="28"/>
      <c r="G1621" s="28"/>
      <c r="W1621" s="40"/>
      <c r="X1621" s="40"/>
    </row>
    <row r="1622" spans="5:24">
      <c r="E1622" s="28"/>
      <c r="F1622" s="28"/>
      <c r="G1622" s="28"/>
      <c r="W1622" s="40"/>
      <c r="X1622" s="40"/>
    </row>
    <row r="1623" spans="5:24">
      <c r="E1623" s="28"/>
      <c r="F1623" s="28"/>
      <c r="G1623" s="28"/>
      <c r="W1623" s="40"/>
      <c r="X1623" s="40"/>
    </row>
    <row r="1624" spans="5:24">
      <c r="E1624" s="28"/>
      <c r="F1624" s="28"/>
      <c r="G1624" s="28"/>
      <c r="W1624" s="40"/>
      <c r="X1624" s="40"/>
    </row>
    <row r="1625" spans="5:24">
      <c r="E1625" s="28"/>
      <c r="F1625" s="28"/>
      <c r="G1625" s="28"/>
      <c r="W1625" s="40"/>
      <c r="X1625" s="40"/>
    </row>
    <row r="1626" spans="5:24">
      <c r="E1626" s="28"/>
      <c r="F1626" s="28"/>
      <c r="G1626" s="28"/>
      <c r="W1626" s="40"/>
      <c r="X1626" s="40"/>
    </row>
    <row r="1627" spans="5:24">
      <c r="E1627" s="28"/>
      <c r="F1627" s="28"/>
      <c r="G1627" s="28"/>
      <c r="W1627" s="40"/>
      <c r="X1627" s="40"/>
    </row>
    <row r="1628" spans="5:24">
      <c r="E1628" s="28"/>
      <c r="F1628" s="28"/>
      <c r="G1628" s="28"/>
      <c r="W1628" s="40"/>
      <c r="X1628" s="40"/>
    </row>
    <row r="1629" spans="5:24">
      <c r="E1629" s="28"/>
      <c r="F1629" s="28"/>
      <c r="G1629" s="28"/>
      <c r="W1629" s="40"/>
      <c r="X1629" s="40"/>
    </row>
    <row r="1630" spans="5:24">
      <c r="E1630" s="28"/>
      <c r="F1630" s="28"/>
      <c r="G1630" s="28"/>
      <c r="W1630" s="40"/>
      <c r="X1630" s="40"/>
    </row>
    <row r="1631" spans="5:24">
      <c r="E1631" s="28"/>
      <c r="F1631" s="28"/>
      <c r="G1631" s="28"/>
      <c r="W1631" s="40"/>
      <c r="X1631" s="40"/>
    </row>
    <row r="1632" spans="5:24">
      <c r="E1632" s="28"/>
      <c r="F1632" s="28"/>
      <c r="G1632" s="28"/>
      <c r="W1632" s="40"/>
      <c r="X1632" s="40"/>
    </row>
    <row r="1633" spans="5:24">
      <c r="E1633" s="28"/>
      <c r="F1633" s="28"/>
      <c r="G1633" s="28"/>
      <c r="W1633" s="40"/>
      <c r="X1633" s="40"/>
    </row>
    <row r="1634" spans="5:24">
      <c r="E1634" s="28"/>
      <c r="F1634" s="28"/>
      <c r="G1634" s="28"/>
      <c r="W1634" s="40"/>
      <c r="X1634" s="40"/>
    </row>
    <row r="1635" spans="5:24">
      <c r="E1635" s="28"/>
      <c r="F1635" s="28"/>
      <c r="G1635" s="28"/>
    </row>
  </sheetData>
  <autoFilter ref="A1:AE543">
    <filterColumn colId="27"/>
  </autoFilter>
  <sortState ref="A1:AG2858">
    <sortCondition ref="C2:C2858"/>
    <sortCondition ref="L2:L2858"/>
    <sortCondition ref="J2:J2858"/>
    <sortCondition ref="B2:B2858"/>
    <sortCondition ref="E2:E2858"/>
  </sortState>
  <phoneticPr fontId="8" type="noConversion"/>
  <dataValidations count="13">
    <dataValidation type="list" showInputMessage="1" showErrorMessage="1" sqref="B1:B244 B264:B270 B294:B1048576">
      <formula1>OBSERVADOR</formula1>
    </dataValidation>
    <dataValidation type="list" allowBlank="1" showInputMessage="1" showErrorMessage="1" sqref="B271:B293 B245:B263">
      <formula1>OBSERVADOR</formula1>
    </dataValidation>
    <dataValidation type="list" allowBlank="1" showInputMessage="1" showErrorMessage="1" sqref="AC302:AC312 AC68:AC294 AC299 AC296 AC63:AC66 AC7:AC8 AC1:AC4 AC10:AC13 AC20:AC56 AC58:AC61 AC15:AC18 AC315:AC1048576">
      <formula1>especie</formula1>
    </dataValidation>
    <dataValidation type="list" allowBlank="1" showInputMessage="1" showErrorMessage="1" sqref="AH315:AH1048576 AH1:AH294">
      <formula1>ABULON</formula1>
    </dataValidation>
    <dataValidation type="list" allowBlank="1" showInputMessage="1" showErrorMessage="1" sqref="I1:I1048576">
      <formula1>buceo</formula1>
    </dataValidation>
    <dataValidation type="list" allowBlank="1" showInputMessage="1" showErrorMessage="1" sqref="J1:J1048576">
      <formula1>replica</formula1>
    </dataValidation>
    <dataValidation type="list" allowBlank="1" showInputMessage="1" showErrorMessage="1" sqref="K1:K1048576">
      <formula1>transecto</formula1>
    </dataValidation>
    <dataValidation type="list" allowBlank="1" showInputMessage="1" showErrorMessage="1" sqref="H1:H1048576">
      <formula1>epoca</formula1>
    </dataValidation>
    <dataValidation type="list" allowBlank="1" showInputMessage="1" showErrorMessage="1" sqref="D1:D65591">
      <formula1>año</formula1>
    </dataValidation>
    <dataValidation type="list" allowBlank="1" showInputMessage="1" showErrorMessage="1" sqref="L1:L65590">
      <formula1>sitio</formula1>
    </dataValidation>
    <dataValidation type="list" allowBlank="1" showInputMessage="1" showErrorMessage="1" sqref="M1:M65590">
      <formula1>sitioextenso</formula1>
    </dataValidation>
    <dataValidation type="list" allowBlank="1" showInputMessage="1" showErrorMessage="1" sqref="N1:N65590">
      <formula1>TIPOSITIO</formula1>
    </dataValidation>
    <dataValidation type="whole" allowBlank="1" showInputMessage="1" showErrorMessage="1" sqref="AD315:AD1048576 AD1:AD294">
      <formula1>0</formula1>
      <formula2>200</formula2>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L65"/>
  <sheetViews>
    <sheetView workbookViewId="0">
      <selection activeCell="H13" sqref="H13"/>
    </sheetView>
  </sheetViews>
  <sheetFormatPr baseColWidth="10" defaultColWidth="9.140625" defaultRowHeight="15"/>
  <cols>
    <col min="1" max="1" width="17.85546875" bestFit="1" customWidth="1"/>
    <col min="2" max="2" width="5" style="19" bestFit="1" customWidth="1"/>
    <col min="3" max="4" width="6.5703125" style="19" bestFit="1" customWidth="1"/>
    <col min="5" max="5" width="7.28515625" style="19" bestFit="1" customWidth="1"/>
    <col min="6" max="6" width="9.28515625" style="19" bestFit="1" customWidth="1"/>
    <col min="7" max="7" width="24.5703125" bestFit="1" customWidth="1"/>
    <col min="8" max="8" width="55.140625" bestFit="1" customWidth="1"/>
    <col min="9" max="9" width="7.28515625" style="19" bestFit="1" customWidth="1"/>
    <col min="10" max="10" width="18.140625" bestFit="1" customWidth="1"/>
    <col min="11" max="11" width="11.7109375" style="19" bestFit="1" customWidth="1"/>
    <col min="12" max="12" width="9.140625" style="19" customWidth="1"/>
    <col min="257" max="257" width="17.85546875" bestFit="1" customWidth="1"/>
    <col min="258" max="258" width="5" bestFit="1" customWidth="1"/>
    <col min="259" max="260" width="6.5703125" bestFit="1" customWidth="1"/>
    <col min="261" max="261" width="7.28515625" bestFit="1" customWidth="1"/>
    <col min="262" max="262" width="9.28515625" bestFit="1" customWidth="1"/>
    <col min="263" max="263" width="24.5703125" bestFit="1" customWidth="1"/>
    <col min="264" max="264" width="55.140625" bestFit="1" customWidth="1"/>
    <col min="265" max="265" width="7.28515625" bestFit="1" customWidth="1"/>
    <col min="266" max="266" width="18.140625" bestFit="1" customWidth="1"/>
    <col min="267" max="267" width="11.7109375" bestFit="1" customWidth="1"/>
    <col min="268" max="268" width="9.140625" customWidth="1"/>
    <col min="513" max="513" width="17.85546875" bestFit="1" customWidth="1"/>
    <col min="514" max="514" width="5" bestFit="1" customWidth="1"/>
    <col min="515" max="516" width="6.5703125" bestFit="1" customWidth="1"/>
    <col min="517" max="517" width="7.28515625" bestFit="1" customWidth="1"/>
    <col min="518" max="518" width="9.28515625" bestFit="1" customWidth="1"/>
    <col min="519" max="519" width="24.5703125" bestFit="1" customWidth="1"/>
    <col min="520" max="520" width="55.140625" bestFit="1" customWidth="1"/>
    <col min="521" max="521" width="7.28515625" bestFit="1" customWidth="1"/>
    <col min="522" max="522" width="18.140625" bestFit="1" customWidth="1"/>
    <col min="523" max="523" width="11.7109375" bestFit="1" customWidth="1"/>
    <col min="524" max="524" width="9.140625" customWidth="1"/>
    <col min="769" max="769" width="17.85546875" bestFit="1" customWidth="1"/>
    <col min="770" max="770" width="5" bestFit="1" customWidth="1"/>
    <col min="771" max="772" width="6.5703125" bestFit="1" customWidth="1"/>
    <col min="773" max="773" width="7.28515625" bestFit="1" customWidth="1"/>
    <col min="774" max="774" width="9.28515625" bestFit="1" customWidth="1"/>
    <col min="775" max="775" width="24.5703125" bestFit="1" customWidth="1"/>
    <col min="776" max="776" width="55.140625" bestFit="1" customWidth="1"/>
    <col min="777" max="777" width="7.28515625" bestFit="1" customWidth="1"/>
    <col min="778" max="778" width="18.140625" bestFit="1" customWidth="1"/>
    <col min="779" max="779" width="11.7109375" bestFit="1" customWidth="1"/>
    <col min="780" max="780" width="9.140625" customWidth="1"/>
    <col min="1025" max="1025" width="17.85546875" bestFit="1" customWidth="1"/>
    <col min="1026" max="1026" width="5" bestFit="1" customWidth="1"/>
    <col min="1027" max="1028" width="6.5703125" bestFit="1" customWidth="1"/>
    <col min="1029" max="1029" width="7.28515625" bestFit="1" customWidth="1"/>
    <col min="1030" max="1030" width="9.28515625" bestFit="1" customWidth="1"/>
    <col min="1031" max="1031" width="24.5703125" bestFit="1" customWidth="1"/>
    <col min="1032" max="1032" width="55.140625" bestFit="1" customWidth="1"/>
    <col min="1033" max="1033" width="7.28515625" bestFit="1" customWidth="1"/>
    <col min="1034" max="1034" width="18.140625" bestFit="1" customWidth="1"/>
    <col min="1035" max="1035" width="11.7109375" bestFit="1" customWidth="1"/>
    <col min="1036" max="1036" width="9.140625" customWidth="1"/>
    <col min="1281" max="1281" width="17.85546875" bestFit="1" customWidth="1"/>
    <col min="1282" max="1282" width="5" bestFit="1" customWidth="1"/>
    <col min="1283" max="1284" width="6.5703125" bestFit="1" customWidth="1"/>
    <col min="1285" max="1285" width="7.28515625" bestFit="1" customWidth="1"/>
    <col min="1286" max="1286" width="9.28515625" bestFit="1" customWidth="1"/>
    <col min="1287" max="1287" width="24.5703125" bestFit="1" customWidth="1"/>
    <col min="1288" max="1288" width="55.140625" bestFit="1" customWidth="1"/>
    <col min="1289" max="1289" width="7.28515625" bestFit="1" customWidth="1"/>
    <col min="1290" max="1290" width="18.140625" bestFit="1" customWidth="1"/>
    <col min="1291" max="1291" width="11.7109375" bestFit="1" customWidth="1"/>
    <col min="1292" max="1292" width="9.140625" customWidth="1"/>
    <col min="1537" max="1537" width="17.85546875" bestFit="1" customWidth="1"/>
    <col min="1538" max="1538" width="5" bestFit="1" customWidth="1"/>
    <col min="1539" max="1540" width="6.5703125" bestFit="1" customWidth="1"/>
    <col min="1541" max="1541" width="7.28515625" bestFit="1" customWidth="1"/>
    <col min="1542" max="1542" width="9.28515625" bestFit="1" customWidth="1"/>
    <col min="1543" max="1543" width="24.5703125" bestFit="1" customWidth="1"/>
    <col min="1544" max="1544" width="55.140625" bestFit="1" customWidth="1"/>
    <col min="1545" max="1545" width="7.28515625" bestFit="1" customWidth="1"/>
    <col min="1546" max="1546" width="18.140625" bestFit="1" customWidth="1"/>
    <col min="1547" max="1547" width="11.7109375" bestFit="1" customWidth="1"/>
    <col min="1548" max="1548" width="9.140625" customWidth="1"/>
    <col min="1793" max="1793" width="17.85546875" bestFit="1" customWidth="1"/>
    <col min="1794" max="1794" width="5" bestFit="1" customWidth="1"/>
    <col min="1795" max="1796" width="6.5703125" bestFit="1" customWidth="1"/>
    <col min="1797" max="1797" width="7.28515625" bestFit="1" customWidth="1"/>
    <col min="1798" max="1798" width="9.28515625" bestFit="1" customWidth="1"/>
    <col min="1799" max="1799" width="24.5703125" bestFit="1" customWidth="1"/>
    <col min="1800" max="1800" width="55.140625" bestFit="1" customWidth="1"/>
    <col min="1801" max="1801" width="7.28515625" bestFit="1" customWidth="1"/>
    <col min="1802" max="1802" width="18.140625" bestFit="1" customWidth="1"/>
    <col min="1803" max="1803" width="11.7109375" bestFit="1" customWidth="1"/>
    <col min="1804" max="1804" width="9.140625" customWidth="1"/>
    <col min="2049" max="2049" width="17.85546875" bestFit="1" customWidth="1"/>
    <col min="2050" max="2050" width="5" bestFit="1" customWidth="1"/>
    <col min="2051" max="2052" width="6.5703125" bestFit="1" customWidth="1"/>
    <col min="2053" max="2053" width="7.28515625" bestFit="1" customWidth="1"/>
    <col min="2054" max="2054" width="9.28515625" bestFit="1" customWidth="1"/>
    <col min="2055" max="2055" width="24.5703125" bestFit="1" customWidth="1"/>
    <col min="2056" max="2056" width="55.140625" bestFit="1" customWidth="1"/>
    <col min="2057" max="2057" width="7.28515625" bestFit="1" customWidth="1"/>
    <col min="2058" max="2058" width="18.140625" bestFit="1" customWidth="1"/>
    <col min="2059" max="2059" width="11.7109375" bestFit="1" customWidth="1"/>
    <col min="2060" max="2060" width="9.140625" customWidth="1"/>
    <col min="2305" max="2305" width="17.85546875" bestFit="1" customWidth="1"/>
    <col min="2306" max="2306" width="5" bestFit="1" customWidth="1"/>
    <col min="2307" max="2308" width="6.5703125" bestFit="1" customWidth="1"/>
    <col min="2309" max="2309" width="7.28515625" bestFit="1" customWidth="1"/>
    <col min="2310" max="2310" width="9.28515625" bestFit="1" customWidth="1"/>
    <col min="2311" max="2311" width="24.5703125" bestFit="1" customWidth="1"/>
    <col min="2312" max="2312" width="55.140625" bestFit="1" customWidth="1"/>
    <col min="2313" max="2313" width="7.28515625" bestFit="1" customWidth="1"/>
    <col min="2314" max="2314" width="18.140625" bestFit="1" customWidth="1"/>
    <col min="2315" max="2315" width="11.7109375" bestFit="1" customWidth="1"/>
    <col min="2316" max="2316" width="9.140625" customWidth="1"/>
    <col min="2561" max="2561" width="17.85546875" bestFit="1" customWidth="1"/>
    <col min="2562" max="2562" width="5" bestFit="1" customWidth="1"/>
    <col min="2563" max="2564" width="6.5703125" bestFit="1" customWidth="1"/>
    <col min="2565" max="2565" width="7.28515625" bestFit="1" customWidth="1"/>
    <col min="2566" max="2566" width="9.28515625" bestFit="1" customWidth="1"/>
    <col min="2567" max="2567" width="24.5703125" bestFit="1" customWidth="1"/>
    <col min="2568" max="2568" width="55.140625" bestFit="1" customWidth="1"/>
    <col min="2569" max="2569" width="7.28515625" bestFit="1" customWidth="1"/>
    <col min="2570" max="2570" width="18.140625" bestFit="1" customWidth="1"/>
    <col min="2571" max="2571" width="11.7109375" bestFit="1" customWidth="1"/>
    <col min="2572" max="2572" width="9.140625" customWidth="1"/>
    <col min="2817" max="2817" width="17.85546875" bestFit="1" customWidth="1"/>
    <col min="2818" max="2818" width="5" bestFit="1" customWidth="1"/>
    <col min="2819" max="2820" width="6.5703125" bestFit="1" customWidth="1"/>
    <col min="2821" max="2821" width="7.28515625" bestFit="1" customWidth="1"/>
    <col min="2822" max="2822" width="9.28515625" bestFit="1" customWidth="1"/>
    <col min="2823" max="2823" width="24.5703125" bestFit="1" customWidth="1"/>
    <col min="2824" max="2824" width="55.140625" bestFit="1" customWidth="1"/>
    <col min="2825" max="2825" width="7.28515625" bestFit="1" customWidth="1"/>
    <col min="2826" max="2826" width="18.140625" bestFit="1" customWidth="1"/>
    <col min="2827" max="2827" width="11.7109375" bestFit="1" customWidth="1"/>
    <col min="2828" max="2828" width="9.140625" customWidth="1"/>
    <col min="3073" max="3073" width="17.85546875" bestFit="1" customWidth="1"/>
    <col min="3074" max="3074" width="5" bestFit="1" customWidth="1"/>
    <col min="3075" max="3076" width="6.5703125" bestFit="1" customWidth="1"/>
    <col min="3077" max="3077" width="7.28515625" bestFit="1" customWidth="1"/>
    <col min="3078" max="3078" width="9.28515625" bestFit="1" customWidth="1"/>
    <col min="3079" max="3079" width="24.5703125" bestFit="1" customWidth="1"/>
    <col min="3080" max="3080" width="55.140625" bestFit="1" customWidth="1"/>
    <col min="3081" max="3081" width="7.28515625" bestFit="1" customWidth="1"/>
    <col min="3082" max="3082" width="18.140625" bestFit="1" customWidth="1"/>
    <col min="3083" max="3083" width="11.7109375" bestFit="1" customWidth="1"/>
    <col min="3084" max="3084" width="9.140625" customWidth="1"/>
    <col min="3329" max="3329" width="17.85546875" bestFit="1" customWidth="1"/>
    <col min="3330" max="3330" width="5" bestFit="1" customWidth="1"/>
    <col min="3331" max="3332" width="6.5703125" bestFit="1" customWidth="1"/>
    <col min="3333" max="3333" width="7.28515625" bestFit="1" customWidth="1"/>
    <col min="3334" max="3334" width="9.28515625" bestFit="1" customWidth="1"/>
    <col min="3335" max="3335" width="24.5703125" bestFit="1" customWidth="1"/>
    <col min="3336" max="3336" width="55.140625" bestFit="1" customWidth="1"/>
    <col min="3337" max="3337" width="7.28515625" bestFit="1" customWidth="1"/>
    <col min="3338" max="3338" width="18.140625" bestFit="1" customWidth="1"/>
    <col min="3339" max="3339" width="11.7109375" bestFit="1" customWidth="1"/>
    <col min="3340" max="3340" width="9.140625" customWidth="1"/>
    <col min="3585" max="3585" width="17.85546875" bestFit="1" customWidth="1"/>
    <col min="3586" max="3586" width="5" bestFit="1" customWidth="1"/>
    <col min="3587" max="3588" width="6.5703125" bestFit="1" customWidth="1"/>
    <col min="3589" max="3589" width="7.28515625" bestFit="1" customWidth="1"/>
    <col min="3590" max="3590" width="9.28515625" bestFit="1" customWidth="1"/>
    <col min="3591" max="3591" width="24.5703125" bestFit="1" customWidth="1"/>
    <col min="3592" max="3592" width="55.140625" bestFit="1" customWidth="1"/>
    <col min="3593" max="3593" width="7.28515625" bestFit="1" customWidth="1"/>
    <col min="3594" max="3594" width="18.140625" bestFit="1" customWidth="1"/>
    <col min="3595" max="3595" width="11.7109375" bestFit="1" customWidth="1"/>
    <col min="3596" max="3596" width="9.140625" customWidth="1"/>
    <col min="3841" max="3841" width="17.85546875" bestFit="1" customWidth="1"/>
    <col min="3842" max="3842" width="5" bestFit="1" customWidth="1"/>
    <col min="3843" max="3844" width="6.5703125" bestFit="1" customWidth="1"/>
    <col min="3845" max="3845" width="7.28515625" bestFit="1" customWidth="1"/>
    <col min="3846" max="3846" width="9.28515625" bestFit="1" customWidth="1"/>
    <col min="3847" max="3847" width="24.5703125" bestFit="1" customWidth="1"/>
    <col min="3848" max="3848" width="55.140625" bestFit="1" customWidth="1"/>
    <col min="3849" max="3849" width="7.28515625" bestFit="1" customWidth="1"/>
    <col min="3850" max="3850" width="18.140625" bestFit="1" customWidth="1"/>
    <col min="3851" max="3851" width="11.7109375" bestFit="1" customWidth="1"/>
    <col min="3852" max="3852" width="9.140625" customWidth="1"/>
    <col min="4097" max="4097" width="17.85546875" bestFit="1" customWidth="1"/>
    <col min="4098" max="4098" width="5" bestFit="1" customWidth="1"/>
    <col min="4099" max="4100" width="6.5703125" bestFit="1" customWidth="1"/>
    <col min="4101" max="4101" width="7.28515625" bestFit="1" customWidth="1"/>
    <col min="4102" max="4102" width="9.28515625" bestFit="1" customWidth="1"/>
    <col min="4103" max="4103" width="24.5703125" bestFit="1" customWidth="1"/>
    <col min="4104" max="4104" width="55.140625" bestFit="1" customWidth="1"/>
    <col min="4105" max="4105" width="7.28515625" bestFit="1" customWidth="1"/>
    <col min="4106" max="4106" width="18.140625" bestFit="1" customWidth="1"/>
    <col min="4107" max="4107" width="11.7109375" bestFit="1" customWidth="1"/>
    <col min="4108" max="4108" width="9.140625" customWidth="1"/>
    <col min="4353" max="4353" width="17.85546875" bestFit="1" customWidth="1"/>
    <col min="4354" max="4354" width="5" bestFit="1" customWidth="1"/>
    <col min="4355" max="4356" width="6.5703125" bestFit="1" customWidth="1"/>
    <col min="4357" max="4357" width="7.28515625" bestFit="1" customWidth="1"/>
    <col min="4358" max="4358" width="9.28515625" bestFit="1" customWidth="1"/>
    <col min="4359" max="4359" width="24.5703125" bestFit="1" customWidth="1"/>
    <col min="4360" max="4360" width="55.140625" bestFit="1" customWidth="1"/>
    <col min="4361" max="4361" width="7.28515625" bestFit="1" customWidth="1"/>
    <col min="4362" max="4362" width="18.140625" bestFit="1" customWidth="1"/>
    <col min="4363" max="4363" width="11.7109375" bestFit="1" customWidth="1"/>
    <col min="4364" max="4364" width="9.140625" customWidth="1"/>
    <col min="4609" max="4609" width="17.85546875" bestFit="1" customWidth="1"/>
    <col min="4610" max="4610" width="5" bestFit="1" customWidth="1"/>
    <col min="4611" max="4612" width="6.5703125" bestFit="1" customWidth="1"/>
    <col min="4613" max="4613" width="7.28515625" bestFit="1" customWidth="1"/>
    <col min="4614" max="4614" width="9.28515625" bestFit="1" customWidth="1"/>
    <col min="4615" max="4615" width="24.5703125" bestFit="1" customWidth="1"/>
    <col min="4616" max="4616" width="55.140625" bestFit="1" customWidth="1"/>
    <col min="4617" max="4617" width="7.28515625" bestFit="1" customWidth="1"/>
    <col min="4618" max="4618" width="18.140625" bestFit="1" customWidth="1"/>
    <col min="4619" max="4619" width="11.7109375" bestFit="1" customWidth="1"/>
    <col min="4620" max="4620" width="9.140625" customWidth="1"/>
    <col min="4865" max="4865" width="17.85546875" bestFit="1" customWidth="1"/>
    <col min="4866" max="4866" width="5" bestFit="1" customWidth="1"/>
    <col min="4867" max="4868" width="6.5703125" bestFit="1" customWidth="1"/>
    <col min="4869" max="4869" width="7.28515625" bestFit="1" customWidth="1"/>
    <col min="4870" max="4870" width="9.28515625" bestFit="1" customWidth="1"/>
    <col min="4871" max="4871" width="24.5703125" bestFit="1" customWidth="1"/>
    <col min="4872" max="4872" width="55.140625" bestFit="1" customWidth="1"/>
    <col min="4873" max="4873" width="7.28515625" bestFit="1" customWidth="1"/>
    <col min="4874" max="4874" width="18.140625" bestFit="1" customWidth="1"/>
    <col min="4875" max="4875" width="11.7109375" bestFit="1" customWidth="1"/>
    <col min="4876" max="4876" width="9.140625" customWidth="1"/>
    <col min="5121" max="5121" width="17.85546875" bestFit="1" customWidth="1"/>
    <col min="5122" max="5122" width="5" bestFit="1" customWidth="1"/>
    <col min="5123" max="5124" width="6.5703125" bestFit="1" customWidth="1"/>
    <col min="5125" max="5125" width="7.28515625" bestFit="1" customWidth="1"/>
    <col min="5126" max="5126" width="9.28515625" bestFit="1" customWidth="1"/>
    <col min="5127" max="5127" width="24.5703125" bestFit="1" customWidth="1"/>
    <col min="5128" max="5128" width="55.140625" bestFit="1" customWidth="1"/>
    <col min="5129" max="5129" width="7.28515625" bestFit="1" customWidth="1"/>
    <col min="5130" max="5130" width="18.140625" bestFit="1" customWidth="1"/>
    <col min="5131" max="5131" width="11.7109375" bestFit="1" customWidth="1"/>
    <col min="5132" max="5132" width="9.140625" customWidth="1"/>
    <col min="5377" max="5377" width="17.85546875" bestFit="1" customWidth="1"/>
    <col min="5378" max="5378" width="5" bestFit="1" customWidth="1"/>
    <col min="5379" max="5380" width="6.5703125" bestFit="1" customWidth="1"/>
    <col min="5381" max="5381" width="7.28515625" bestFit="1" customWidth="1"/>
    <col min="5382" max="5382" width="9.28515625" bestFit="1" customWidth="1"/>
    <col min="5383" max="5383" width="24.5703125" bestFit="1" customWidth="1"/>
    <col min="5384" max="5384" width="55.140625" bestFit="1" customWidth="1"/>
    <col min="5385" max="5385" width="7.28515625" bestFit="1" customWidth="1"/>
    <col min="5386" max="5386" width="18.140625" bestFit="1" customWidth="1"/>
    <col min="5387" max="5387" width="11.7109375" bestFit="1" customWidth="1"/>
    <col min="5388" max="5388" width="9.140625" customWidth="1"/>
    <col min="5633" max="5633" width="17.85546875" bestFit="1" customWidth="1"/>
    <col min="5634" max="5634" width="5" bestFit="1" customWidth="1"/>
    <col min="5635" max="5636" width="6.5703125" bestFit="1" customWidth="1"/>
    <col min="5637" max="5637" width="7.28515625" bestFit="1" customWidth="1"/>
    <col min="5638" max="5638" width="9.28515625" bestFit="1" customWidth="1"/>
    <col min="5639" max="5639" width="24.5703125" bestFit="1" customWidth="1"/>
    <col min="5640" max="5640" width="55.140625" bestFit="1" customWidth="1"/>
    <col min="5641" max="5641" width="7.28515625" bestFit="1" customWidth="1"/>
    <col min="5642" max="5642" width="18.140625" bestFit="1" customWidth="1"/>
    <col min="5643" max="5643" width="11.7109375" bestFit="1" customWidth="1"/>
    <col min="5644" max="5644" width="9.140625" customWidth="1"/>
    <col min="5889" max="5889" width="17.85546875" bestFit="1" customWidth="1"/>
    <col min="5890" max="5890" width="5" bestFit="1" customWidth="1"/>
    <col min="5891" max="5892" width="6.5703125" bestFit="1" customWidth="1"/>
    <col min="5893" max="5893" width="7.28515625" bestFit="1" customWidth="1"/>
    <col min="5894" max="5894" width="9.28515625" bestFit="1" customWidth="1"/>
    <col min="5895" max="5895" width="24.5703125" bestFit="1" customWidth="1"/>
    <col min="5896" max="5896" width="55.140625" bestFit="1" customWidth="1"/>
    <col min="5897" max="5897" width="7.28515625" bestFit="1" customWidth="1"/>
    <col min="5898" max="5898" width="18.140625" bestFit="1" customWidth="1"/>
    <col min="5899" max="5899" width="11.7109375" bestFit="1" customWidth="1"/>
    <col min="5900" max="5900" width="9.140625" customWidth="1"/>
    <col min="6145" max="6145" width="17.85546875" bestFit="1" customWidth="1"/>
    <col min="6146" max="6146" width="5" bestFit="1" customWidth="1"/>
    <col min="6147" max="6148" width="6.5703125" bestFit="1" customWidth="1"/>
    <col min="6149" max="6149" width="7.28515625" bestFit="1" customWidth="1"/>
    <col min="6150" max="6150" width="9.28515625" bestFit="1" customWidth="1"/>
    <col min="6151" max="6151" width="24.5703125" bestFit="1" customWidth="1"/>
    <col min="6152" max="6152" width="55.140625" bestFit="1" customWidth="1"/>
    <col min="6153" max="6153" width="7.28515625" bestFit="1" customWidth="1"/>
    <col min="6154" max="6154" width="18.140625" bestFit="1" customWidth="1"/>
    <col min="6155" max="6155" width="11.7109375" bestFit="1" customWidth="1"/>
    <col min="6156" max="6156" width="9.140625" customWidth="1"/>
    <col min="6401" max="6401" width="17.85546875" bestFit="1" customWidth="1"/>
    <col min="6402" max="6402" width="5" bestFit="1" customWidth="1"/>
    <col min="6403" max="6404" width="6.5703125" bestFit="1" customWidth="1"/>
    <col min="6405" max="6405" width="7.28515625" bestFit="1" customWidth="1"/>
    <col min="6406" max="6406" width="9.28515625" bestFit="1" customWidth="1"/>
    <col min="6407" max="6407" width="24.5703125" bestFit="1" customWidth="1"/>
    <col min="6408" max="6408" width="55.140625" bestFit="1" customWidth="1"/>
    <col min="6409" max="6409" width="7.28515625" bestFit="1" customWidth="1"/>
    <col min="6410" max="6410" width="18.140625" bestFit="1" customWidth="1"/>
    <col min="6411" max="6411" width="11.7109375" bestFit="1" customWidth="1"/>
    <col min="6412" max="6412" width="9.140625" customWidth="1"/>
    <col min="6657" max="6657" width="17.85546875" bestFit="1" customWidth="1"/>
    <col min="6658" max="6658" width="5" bestFit="1" customWidth="1"/>
    <col min="6659" max="6660" width="6.5703125" bestFit="1" customWidth="1"/>
    <col min="6661" max="6661" width="7.28515625" bestFit="1" customWidth="1"/>
    <col min="6662" max="6662" width="9.28515625" bestFit="1" customWidth="1"/>
    <col min="6663" max="6663" width="24.5703125" bestFit="1" customWidth="1"/>
    <col min="6664" max="6664" width="55.140625" bestFit="1" customWidth="1"/>
    <col min="6665" max="6665" width="7.28515625" bestFit="1" customWidth="1"/>
    <col min="6666" max="6666" width="18.140625" bestFit="1" customWidth="1"/>
    <col min="6667" max="6667" width="11.7109375" bestFit="1" customWidth="1"/>
    <col min="6668" max="6668" width="9.140625" customWidth="1"/>
    <col min="6913" max="6913" width="17.85546875" bestFit="1" customWidth="1"/>
    <col min="6914" max="6914" width="5" bestFit="1" customWidth="1"/>
    <col min="6915" max="6916" width="6.5703125" bestFit="1" customWidth="1"/>
    <col min="6917" max="6917" width="7.28515625" bestFit="1" customWidth="1"/>
    <col min="6918" max="6918" width="9.28515625" bestFit="1" customWidth="1"/>
    <col min="6919" max="6919" width="24.5703125" bestFit="1" customWidth="1"/>
    <col min="6920" max="6920" width="55.140625" bestFit="1" customWidth="1"/>
    <col min="6921" max="6921" width="7.28515625" bestFit="1" customWidth="1"/>
    <col min="6922" max="6922" width="18.140625" bestFit="1" customWidth="1"/>
    <col min="6923" max="6923" width="11.7109375" bestFit="1" customWidth="1"/>
    <col min="6924" max="6924" width="9.140625" customWidth="1"/>
    <col min="7169" max="7169" width="17.85546875" bestFit="1" customWidth="1"/>
    <col min="7170" max="7170" width="5" bestFit="1" customWidth="1"/>
    <col min="7171" max="7172" width="6.5703125" bestFit="1" customWidth="1"/>
    <col min="7173" max="7173" width="7.28515625" bestFit="1" customWidth="1"/>
    <col min="7174" max="7174" width="9.28515625" bestFit="1" customWidth="1"/>
    <col min="7175" max="7175" width="24.5703125" bestFit="1" customWidth="1"/>
    <col min="7176" max="7176" width="55.140625" bestFit="1" customWidth="1"/>
    <col min="7177" max="7177" width="7.28515625" bestFit="1" customWidth="1"/>
    <col min="7178" max="7178" width="18.140625" bestFit="1" customWidth="1"/>
    <col min="7179" max="7179" width="11.7109375" bestFit="1" customWidth="1"/>
    <col min="7180" max="7180" width="9.140625" customWidth="1"/>
    <col min="7425" max="7425" width="17.85546875" bestFit="1" customWidth="1"/>
    <col min="7426" max="7426" width="5" bestFit="1" customWidth="1"/>
    <col min="7427" max="7428" width="6.5703125" bestFit="1" customWidth="1"/>
    <col min="7429" max="7429" width="7.28515625" bestFit="1" customWidth="1"/>
    <col min="7430" max="7430" width="9.28515625" bestFit="1" customWidth="1"/>
    <col min="7431" max="7431" width="24.5703125" bestFit="1" customWidth="1"/>
    <col min="7432" max="7432" width="55.140625" bestFit="1" customWidth="1"/>
    <col min="7433" max="7433" width="7.28515625" bestFit="1" customWidth="1"/>
    <col min="7434" max="7434" width="18.140625" bestFit="1" customWidth="1"/>
    <col min="7435" max="7435" width="11.7109375" bestFit="1" customWidth="1"/>
    <col min="7436" max="7436" width="9.140625" customWidth="1"/>
    <col min="7681" max="7681" width="17.85546875" bestFit="1" customWidth="1"/>
    <col min="7682" max="7682" width="5" bestFit="1" customWidth="1"/>
    <col min="7683" max="7684" width="6.5703125" bestFit="1" customWidth="1"/>
    <col min="7685" max="7685" width="7.28515625" bestFit="1" customWidth="1"/>
    <col min="7686" max="7686" width="9.28515625" bestFit="1" customWidth="1"/>
    <col min="7687" max="7687" width="24.5703125" bestFit="1" customWidth="1"/>
    <col min="7688" max="7688" width="55.140625" bestFit="1" customWidth="1"/>
    <col min="7689" max="7689" width="7.28515625" bestFit="1" customWidth="1"/>
    <col min="7690" max="7690" width="18.140625" bestFit="1" customWidth="1"/>
    <col min="7691" max="7691" width="11.7109375" bestFit="1" customWidth="1"/>
    <col min="7692" max="7692" width="9.140625" customWidth="1"/>
    <col min="7937" max="7937" width="17.85546875" bestFit="1" customWidth="1"/>
    <col min="7938" max="7938" width="5" bestFit="1" customWidth="1"/>
    <col min="7939" max="7940" width="6.5703125" bestFit="1" customWidth="1"/>
    <col min="7941" max="7941" width="7.28515625" bestFit="1" customWidth="1"/>
    <col min="7942" max="7942" width="9.28515625" bestFit="1" customWidth="1"/>
    <col min="7943" max="7943" width="24.5703125" bestFit="1" customWidth="1"/>
    <col min="7944" max="7944" width="55.140625" bestFit="1" customWidth="1"/>
    <col min="7945" max="7945" width="7.28515625" bestFit="1" customWidth="1"/>
    <col min="7946" max="7946" width="18.140625" bestFit="1" customWidth="1"/>
    <col min="7947" max="7947" width="11.7109375" bestFit="1" customWidth="1"/>
    <col min="7948" max="7948" width="9.140625" customWidth="1"/>
    <col min="8193" max="8193" width="17.85546875" bestFit="1" customWidth="1"/>
    <col min="8194" max="8194" width="5" bestFit="1" customWidth="1"/>
    <col min="8195" max="8196" width="6.5703125" bestFit="1" customWidth="1"/>
    <col min="8197" max="8197" width="7.28515625" bestFit="1" customWidth="1"/>
    <col min="8198" max="8198" width="9.28515625" bestFit="1" customWidth="1"/>
    <col min="8199" max="8199" width="24.5703125" bestFit="1" customWidth="1"/>
    <col min="8200" max="8200" width="55.140625" bestFit="1" customWidth="1"/>
    <col min="8201" max="8201" width="7.28515625" bestFit="1" customWidth="1"/>
    <col min="8202" max="8202" width="18.140625" bestFit="1" customWidth="1"/>
    <col min="8203" max="8203" width="11.7109375" bestFit="1" customWidth="1"/>
    <col min="8204" max="8204" width="9.140625" customWidth="1"/>
    <col min="8449" max="8449" width="17.85546875" bestFit="1" customWidth="1"/>
    <col min="8450" max="8450" width="5" bestFit="1" customWidth="1"/>
    <col min="8451" max="8452" width="6.5703125" bestFit="1" customWidth="1"/>
    <col min="8453" max="8453" width="7.28515625" bestFit="1" customWidth="1"/>
    <col min="8454" max="8454" width="9.28515625" bestFit="1" customWidth="1"/>
    <col min="8455" max="8455" width="24.5703125" bestFit="1" customWidth="1"/>
    <col min="8456" max="8456" width="55.140625" bestFit="1" customWidth="1"/>
    <col min="8457" max="8457" width="7.28515625" bestFit="1" customWidth="1"/>
    <col min="8458" max="8458" width="18.140625" bestFit="1" customWidth="1"/>
    <col min="8459" max="8459" width="11.7109375" bestFit="1" customWidth="1"/>
    <col min="8460" max="8460" width="9.140625" customWidth="1"/>
    <col min="8705" max="8705" width="17.85546875" bestFit="1" customWidth="1"/>
    <col min="8706" max="8706" width="5" bestFit="1" customWidth="1"/>
    <col min="8707" max="8708" width="6.5703125" bestFit="1" customWidth="1"/>
    <col min="8709" max="8709" width="7.28515625" bestFit="1" customWidth="1"/>
    <col min="8710" max="8710" width="9.28515625" bestFit="1" customWidth="1"/>
    <col min="8711" max="8711" width="24.5703125" bestFit="1" customWidth="1"/>
    <col min="8712" max="8712" width="55.140625" bestFit="1" customWidth="1"/>
    <col min="8713" max="8713" width="7.28515625" bestFit="1" customWidth="1"/>
    <col min="8714" max="8714" width="18.140625" bestFit="1" customWidth="1"/>
    <col min="8715" max="8715" width="11.7109375" bestFit="1" customWidth="1"/>
    <col min="8716" max="8716" width="9.140625" customWidth="1"/>
    <col min="8961" max="8961" width="17.85546875" bestFit="1" customWidth="1"/>
    <col min="8962" max="8962" width="5" bestFit="1" customWidth="1"/>
    <col min="8963" max="8964" width="6.5703125" bestFit="1" customWidth="1"/>
    <col min="8965" max="8965" width="7.28515625" bestFit="1" customWidth="1"/>
    <col min="8966" max="8966" width="9.28515625" bestFit="1" customWidth="1"/>
    <col min="8967" max="8967" width="24.5703125" bestFit="1" customWidth="1"/>
    <col min="8968" max="8968" width="55.140625" bestFit="1" customWidth="1"/>
    <col min="8969" max="8969" width="7.28515625" bestFit="1" customWidth="1"/>
    <col min="8970" max="8970" width="18.140625" bestFit="1" customWidth="1"/>
    <col min="8971" max="8971" width="11.7109375" bestFit="1" customWidth="1"/>
    <col min="8972" max="8972" width="9.140625" customWidth="1"/>
    <col min="9217" max="9217" width="17.85546875" bestFit="1" customWidth="1"/>
    <col min="9218" max="9218" width="5" bestFit="1" customWidth="1"/>
    <col min="9219" max="9220" width="6.5703125" bestFit="1" customWidth="1"/>
    <col min="9221" max="9221" width="7.28515625" bestFit="1" customWidth="1"/>
    <col min="9222" max="9222" width="9.28515625" bestFit="1" customWidth="1"/>
    <col min="9223" max="9223" width="24.5703125" bestFit="1" customWidth="1"/>
    <col min="9224" max="9224" width="55.140625" bestFit="1" customWidth="1"/>
    <col min="9225" max="9225" width="7.28515625" bestFit="1" customWidth="1"/>
    <col min="9226" max="9226" width="18.140625" bestFit="1" customWidth="1"/>
    <col min="9227" max="9227" width="11.7109375" bestFit="1" customWidth="1"/>
    <col min="9228" max="9228" width="9.140625" customWidth="1"/>
    <col min="9473" max="9473" width="17.85546875" bestFit="1" customWidth="1"/>
    <col min="9474" max="9474" width="5" bestFit="1" customWidth="1"/>
    <col min="9475" max="9476" width="6.5703125" bestFit="1" customWidth="1"/>
    <col min="9477" max="9477" width="7.28515625" bestFit="1" customWidth="1"/>
    <col min="9478" max="9478" width="9.28515625" bestFit="1" customWidth="1"/>
    <col min="9479" max="9479" width="24.5703125" bestFit="1" customWidth="1"/>
    <col min="9480" max="9480" width="55.140625" bestFit="1" customWidth="1"/>
    <col min="9481" max="9481" width="7.28515625" bestFit="1" customWidth="1"/>
    <col min="9482" max="9482" width="18.140625" bestFit="1" customWidth="1"/>
    <col min="9483" max="9483" width="11.7109375" bestFit="1" customWidth="1"/>
    <col min="9484" max="9484" width="9.140625" customWidth="1"/>
    <col min="9729" max="9729" width="17.85546875" bestFit="1" customWidth="1"/>
    <col min="9730" max="9730" width="5" bestFit="1" customWidth="1"/>
    <col min="9731" max="9732" width="6.5703125" bestFit="1" customWidth="1"/>
    <col min="9733" max="9733" width="7.28515625" bestFit="1" customWidth="1"/>
    <col min="9734" max="9734" width="9.28515625" bestFit="1" customWidth="1"/>
    <col min="9735" max="9735" width="24.5703125" bestFit="1" customWidth="1"/>
    <col min="9736" max="9736" width="55.140625" bestFit="1" customWidth="1"/>
    <col min="9737" max="9737" width="7.28515625" bestFit="1" customWidth="1"/>
    <col min="9738" max="9738" width="18.140625" bestFit="1" customWidth="1"/>
    <col min="9739" max="9739" width="11.7109375" bestFit="1" customWidth="1"/>
    <col min="9740" max="9740" width="9.140625" customWidth="1"/>
    <col min="9985" max="9985" width="17.85546875" bestFit="1" customWidth="1"/>
    <col min="9986" max="9986" width="5" bestFit="1" customWidth="1"/>
    <col min="9987" max="9988" width="6.5703125" bestFit="1" customWidth="1"/>
    <col min="9989" max="9989" width="7.28515625" bestFit="1" customWidth="1"/>
    <col min="9990" max="9990" width="9.28515625" bestFit="1" customWidth="1"/>
    <col min="9991" max="9991" width="24.5703125" bestFit="1" customWidth="1"/>
    <col min="9992" max="9992" width="55.140625" bestFit="1" customWidth="1"/>
    <col min="9993" max="9993" width="7.28515625" bestFit="1" customWidth="1"/>
    <col min="9994" max="9994" width="18.140625" bestFit="1" customWidth="1"/>
    <col min="9995" max="9995" width="11.7109375" bestFit="1" customWidth="1"/>
    <col min="9996" max="9996" width="9.140625" customWidth="1"/>
    <col min="10241" max="10241" width="17.85546875" bestFit="1" customWidth="1"/>
    <col min="10242" max="10242" width="5" bestFit="1" customWidth="1"/>
    <col min="10243" max="10244" width="6.5703125" bestFit="1" customWidth="1"/>
    <col min="10245" max="10245" width="7.28515625" bestFit="1" customWidth="1"/>
    <col min="10246" max="10246" width="9.28515625" bestFit="1" customWidth="1"/>
    <col min="10247" max="10247" width="24.5703125" bestFit="1" customWidth="1"/>
    <col min="10248" max="10248" width="55.140625" bestFit="1" customWidth="1"/>
    <col min="10249" max="10249" width="7.28515625" bestFit="1" customWidth="1"/>
    <col min="10250" max="10250" width="18.140625" bestFit="1" customWidth="1"/>
    <col min="10251" max="10251" width="11.7109375" bestFit="1" customWidth="1"/>
    <col min="10252" max="10252" width="9.140625" customWidth="1"/>
    <col min="10497" max="10497" width="17.85546875" bestFit="1" customWidth="1"/>
    <col min="10498" max="10498" width="5" bestFit="1" customWidth="1"/>
    <col min="10499" max="10500" width="6.5703125" bestFit="1" customWidth="1"/>
    <col min="10501" max="10501" width="7.28515625" bestFit="1" customWidth="1"/>
    <col min="10502" max="10502" width="9.28515625" bestFit="1" customWidth="1"/>
    <col min="10503" max="10503" width="24.5703125" bestFit="1" customWidth="1"/>
    <col min="10504" max="10504" width="55.140625" bestFit="1" customWidth="1"/>
    <col min="10505" max="10505" width="7.28515625" bestFit="1" customWidth="1"/>
    <col min="10506" max="10506" width="18.140625" bestFit="1" customWidth="1"/>
    <col min="10507" max="10507" width="11.7109375" bestFit="1" customWidth="1"/>
    <col min="10508" max="10508" width="9.140625" customWidth="1"/>
    <col min="10753" max="10753" width="17.85546875" bestFit="1" customWidth="1"/>
    <col min="10754" max="10754" width="5" bestFit="1" customWidth="1"/>
    <col min="10755" max="10756" width="6.5703125" bestFit="1" customWidth="1"/>
    <col min="10757" max="10757" width="7.28515625" bestFit="1" customWidth="1"/>
    <col min="10758" max="10758" width="9.28515625" bestFit="1" customWidth="1"/>
    <col min="10759" max="10759" width="24.5703125" bestFit="1" customWidth="1"/>
    <col min="10760" max="10760" width="55.140625" bestFit="1" customWidth="1"/>
    <col min="10761" max="10761" width="7.28515625" bestFit="1" customWidth="1"/>
    <col min="10762" max="10762" width="18.140625" bestFit="1" customWidth="1"/>
    <col min="10763" max="10763" width="11.7109375" bestFit="1" customWidth="1"/>
    <col min="10764" max="10764" width="9.140625" customWidth="1"/>
    <col min="11009" max="11009" width="17.85546875" bestFit="1" customWidth="1"/>
    <col min="11010" max="11010" width="5" bestFit="1" customWidth="1"/>
    <col min="11011" max="11012" width="6.5703125" bestFit="1" customWidth="1"/>
    <col min="11013" max="11013" width="7.28515625" bestFit="1" customWidth="1"/>
    <col min="11014" max="11014" width="9.28515625" bestFit="1" customWidth="1"/>
    <col min="11015" max="11015" width="24.5703125" bestFit="1" customWidth="1"/>
    <col min="11016" max="11016" width="55.140625" bestFit="1" customWidth="1"/>
    <col min="11017" max="11017" width="7.28515625" bestFit="1" customWidth="1"/>
    <col min="11018" max="11018" width="18.140625" bestFit="1" customWidth="1"/>
    <col min="11019" max="11019" width="11.7109375" bestFit="1" customWidth="1"/>
    <col min="11020" max="11020" width="9.140625" customWidth="1"/>
    <col min="11265" max="11265" width="17.85546875" bestFit="1" customWidth="1"/>
    <col min="11266" max="11266" width="5" bestFit="1" customWidth="1"/>
    <col min="11267" max="11268" width="6.5703125" bestFit="1" customWidth="1"/>
    <col min="11269" max="11269" width="7.28515625" bestFit="1" customWidth="1"/>
    <col min="11270" max="11270" width="9.28515625" bestFit="1" customWidth="1"/>
    <col min="11271" max="11271" width="24.5703125" bestFit="1" customWidth="1"/>
    <col min="11272" max="11272" width="55.140625" bestFit="1" customWidth="1"/>
    <col min="11273" max="11273" width="7.28515625" bestFit="1" customWidth="1"/>
    <col min="11274" max="11274" width="18.140625" bestFit="1" customWidth="1"/>
    <col min="11275" max="11275" width="11.7109375" bestFit="1" customWidth="1"/>
    <col min="11276" max="11276" width="9.140625" customWidth="1"/>
    <col min="11521" max="11521" width="17.85546875" bestFit="1" customWidth="1"/>
    <col min="11522" max="11522" width="5" bestFit="1" customWidth="1"/>
    <col min="11523" max="11524" width="6.5703125" bestFit="1" customWidth="1"/>
    <col min="11525" max="11525" width="7.28515625" bestFit="1" customWidth="1"/>
    <col min="11526" max="11526" width="9.28515625" bestFit="1" customWidth="1"/>
    <col min="11527" max="11527" width="24.5703125" bestFit="1" customWidth="1"/>
    <col min="11528" max="11528" width="55.140625" bestFit="1" customWidth="1"/>
    <col min="11529" max="11529" width="7.28515625" bestFit="1" customWidth="1"/>
    <col min="11530" max="11530" width="18.140625" bestFit="1" customWidth="1"/>
    <col min="11531" max="11531" width="11.7109375" bestFit="1" customWidth="1"/>
    <col min="11532" max="11532" width="9.140625" customWidth="1"/>
    <col min="11777" max="11777" width="17.85546875" bestFit="1" customWidth="1"/>
    <col min="11778" max="11778" width="5" bestFit="1" customWidth="1"/>
    <col min="11779" max="11780" width="6.5703125" bestFit="1" customWidth="1"/>
    <col min="11781" max="11781" width="7.28515625" bestFit="1" customWidth="1"/>
    <col min="11782" max="11782" width="9.28515625" bestFit="1" customWidth="1"/>
    <col min="11783" max="11783" width="24.5703125" bestFit="1" customWidth="1"/>
    <col min="11784" max="11784" width="55.140625" bestFit="1" customWidth="1"/>
    <col min="11785" max="11785" width="7.28515625" bestFit="1" customWidth="1"/>
    <col min="11786" max="11786" width="18.140625" bestFit="1" customWidth="1"/>
    <col min="11787" max="11787" width="11.7109375" bestFit="1" customWidth="1"/>
    <col min="11788" max="11788" width="9.140625" customWidth="1"/>
    <col min="12033" max="12033" width="17.85546875" bestFit="1" customWidth="1"/>
    <col min="12034" max="12034" width="5" bestFit="1" customWidth="1"/>
    <col min="12035" max="12036" width="6.5703125" bestFit="1" customWidth="1"/>
    <col min="12037" max="12037" width="7.28515625" bestFit="1" customWidth="1"/>
    <col min="12038" max="12038" width="9.28515625" bestFit="1" customWidth="1"/>
    <col min="12039" max="12039" width="24.5703125" bestFit="1" customWidth="1"/>
    <col min="12040" max="12040" width="55.140625" bestFit="1" customWidth="1"/>
    <col min="12041" max="12041" width="7.28515625" bestFit="1" customWidth="1"/>
    <col min="12042" max="12042" width="18.140625" bestFit="1" customWidth="1"/>
    <col min="12043" max="12043" width="11.7109375" bestFit="1" customWidth="1"/>
    <col min="12044" max="12044" width="9.140625" customWidth="1"/>
    <col min="12289" max="12289" width="17.85546875" bestFit="1" customWidth="1"/>
    <col min="12290" max="12290" width="5" bestFit="1" customWidth="1"/>
    <col min="12291" max="12292" width="6.5703125" bestFit="1" customWidth="1"/>
    <col min="12293" max="12293" width="7.28515625" bestFit="1" customWidth="1"/>
    <col min="12294" max="12294" width="9.28515625" bestFit="1" customWidth="1"/>
    <col min="12295" max="12295" width="24.5703125" bestFit="1" customWidth="1"/>
    <col min="12296" max="12296" width="55.140625" bestFit="1" customWidth="1"/>
    <col min="12297" max="12297" width="7.28515625" bestFit="1" customWidth="1"/>
    <col min="12298" max="12298" width="18.140625" bestFit="1" customWidth="1"/>
    <col min="12299" max="12299" width="11.7109375" bestFit="1" customWidth="1"/>
    <col min="12300" max="12300" width="9.140625" customWidth="1"/>
    <col min="12545" max="12545" width="17.85546875" bestFit="1" customWidth="1"/>
    <col min="12546" max="12546" width="5" bestFit="1" customWidth="1"/>
    <col min="12547" max="12548" width="6.5703125" bestFit="1" customWidth="1"/>
    <col min="12549" max="12549" width="7.28515625" bestFit="1" customWidth="1"/>
    <col min="12550" max="12550" width="9.28515625" bestFit="1" customWidth="1"/>
    <col min="12551" max="12551" width="24.5703125" bestFit="1" customWidth="1"/>
    <col min="12552" max="12552" width="55.140625" bestFit="1" customWidth="1"/>
    <col min="12553" max="12553" width="7.28515625" bestFit="1" customWidth="1"/>
    <col min="12554" max="12554" width="18.140625" bestFit="1" customWidth="1"/>
    <col min="12555" max="12555" width="11.7109375" bestFit="1" customWidth="1"/>
    <col min="12556" max="12556" width="9.140625" customWidth="1"/>
    <col min="12801" max="12801" width="17.85546875" bestFit="1" customWidth="1"/>
    <col min="12802" max="12802" width="5" bestFit="1" customWidth="1"/>
    <col min="12803" max="12804" width="6.5703125" bestFit="1" customWidth="1"/>
    <col min="12805" max="12805" width="7.28515625" bestFit="1" customWidth="1"/>
    <col min="12806" max="12806" width="9.28515625" bestFit="1" customWidth="1"/>
    <col min="12807" max="12807" width="24.5703125" bestFit="1" customWidth="1"/>
    <col min="12808" max="12808" width="55.140625" bestFit="1" customWidth="1"/>
    <col min="12809" max="12809" width="7.28515625" bestFit="1" customWidth="1"/>
    <col min="12810" max="12810" width="18.140625" bestFit="1" customWidth="1"/>
    <col min="12811" max="12811" width="11.7109375" bestFit="1" customWidth="1"/>
    <col min="12812" max="12812" width="9.140625" customWidth="1"/>
    <col min="13057" max="13057" width="17.85546875" bestFit="1" customWidth="1"/>
    <col min="13058" max="13058" width="5" bestFit="1" customWidth="1"/>
    <col min="13059" max="13060" width="6.5703125" bestFit="1" customWidth="1"/>
    <col min="13061" max="13061" width="7.28515625" bestFit="1" customWidth="1"/>
    <col min="13062" max="13062" width="9.28515625" bestFit="1" customWidth="1"/>
    <col min="13063" max="13063" width="24.5703125" bestFit="1" customWidth="1"/>
    <col min="13064" max="13064" width="55.140625" bestFit="1" customWidth="1"/>
    <col min="13065" max="13065" width="7.28515625" bestFit="1" customWidth="1"/>
    <col min="13066" max="13066" width="18.140625" bestFit="1" customWidth="1"/>
    <col min="13067" max="13067" width="11.7109375" bestFit="1" customWidth="1"/>
    <col min="13068" max="13068" width="9.140625" customWidth="1"/>
    <col min="13313" max="13313" width="17.85546875" bestFit="1" customWidth="1"/>
    <col min="13314" max="13314" width="5" bestFit="1" customWidth="1"/>
    <col min="13315" max="13316" width="6.5703125" bestFit="1" customWidth="1"/>
    <col min="13317" max="13317" width="7.28515625" bestFit="1" customWidth="1"/>
    <col min="13318" max="13318" width="9.28515625" bestFit="1" customWidth="1"/>
    <col min="13319" max="13319" width="24.5703125" bestFit="1" customWidth="1"/>
    <col min="13320" max="13320" width="55.140625" bestFit="1" customWidth="1"/>
    <col min="13321" max="13321" width="7.28515625" bestFit="1" customWidth="1"/>
    <col min="13322" max="13322" width="18.140625" bestFit="1" customWidth="1"/>
    <col min="13323" max="13323" width="11.7109375" bestFit="1" customWidth="1"/>
    <col min="13324" max="13324" width="9.140625" customWidth="1"/>
    <col min="13569" max="13569" width="17.85546875" bestFit="1" customWidth="1"/>
    <col min="13570" max="13570" width="5" bestFit="1" customWidth="1"/>
    <col min="13571" max="13572" width="6.5703125" bestFit="1" customWidth="1"/>
    <col min="13573" max="13573" width="7.28515625" bestFit="1" customWidth="1"/>
    <col min="13574" max="13574" width="9.28515625" bestFit="1" customWidth="1"/>
    <col min="13575" max="13575" width="24.5703125" bestFit="1" customWidth="1"/>
    <col min="13576" max="13576" width="55.140625" bestFit="1" customWidth="1"/>
    <col min="13577" max="13577" width="7.28515625" bestFit="1" customWidth="1"/>
    <col min="13578" max="13578" width="18.140625" bestFit="1" customWidth="1"/>
    <col min="13579" max="13579" width="11.7109375" bestFit="1" customWidth="1"/>
    <col min="13580" max="13580" width="9.140625" customWidth="1"/>
    <col min="13825" max="13825" width="17.85546875" bestFit="1" customWidth="1"/>
    <col min="13826" max="13826" width="5" bestFit="1" customWidth="1"/>
    <col min="13827" max="13828" width="6.5703125" bestFit="1" customWidth="1"/>
    <col min="13829" max="13829" width="7.28515625" bestFit="1" customWidth="1"/>
    <col min="13830" max="13830" width="9.28515625" bestFit="1" customWidth="1"/>
    <col min="13831" max="13831" width="24.5703125" bestFit="1" customWidth="1"/>
    <col min="13832" max="13832" width="55.140625" bestFit="1" customWidth="1"/>
    <col min="13833" max="13833" width="7.28515625" bestFit="1" customWidth="1"/>
    <col min="13834" max="13834" width="18.140625" bestFit="1" customWidth="1"/>
    <col min="13835" max="13835" width="11.7109375" bestFit="1" customWidth="1"/>
    <col min="13836" max="13836" width="9.140625" customWidth="1"/>
    <col min="14081" max="14081" width="17.85546875" bestFit="1" customWidth="1"/>
    <col min="14082" max="14082" width="5" bestFit="1" customWidth="1"/>
    <col min="14083" max="14084" width="6.5703125" bestFit="1" customWidth="1"/>
    <col min="14085" max="14085" width="7.28515625" bestFit="1" customWidth="1"/>
    <col min="14086" max="14086" width="9.28515625" bestFit="1" customWidth="1"/>
    <col min="14087" max="14087" width="24.5703125" bestFit="1" customWidth="1"/>
    <col min="14088" max="14088" width="55.140625" bestFit="1" customWidth="1"/>
    <col min="14089" max="14089" width="7.28515625" bestFit="1" customWidth="1"/>
    <col min="14090" max="14090" width="18.140625" bestFit="1" customWidth="1"/>
    <col min="14091" max="14091" width="11.7109375" bestFit="1" customWidth="1"/>
    <col min="14092" max="14092" width="9.140625" customWidth="1"/>
    <col min="14337" max="14337" width="17.85546875" bestFit="1" customWidth="1"/>
    <col min="14338" max="14338" width="5" bestFit="1" customWidth="1"/>
    <col min="14339" max="14340" width="6.5703125" bestFit="1" customWidth="1"/>
    <col min="14341" max="14341" width="7.28515625" bestFit="1" customWidth="1"/>
    <col min="14342" max="14342" width="9.28515625" bestFit="1" customWidth="1"/>
    <col min="14343" max="14343" width="24.5703125" bestFit="1" customWidth="1"/>
    <col min="14344" max="14344" width="55.140625" bestFit="1" customWidth="1"/>
    <col min="14345" max="14345" width="7.28515625" bestFit="1" customWidth="1"/>
    <col min="14346" max="14346" width="18.140625" bestFit="1" customWidth="1"/>
    <col min="14347" max="14347" width="11.7109375" bestFit="1" customWidth="1"/>
    <col min="14348" max="14348" width="9.140625" customWidth="1"/>
    <col min="14593" max="14593" width="17.85546875" bestFit="1" customWidth="1"/>
    <col min="14594" max="14594" width="5" bestFit="1" customWidth="1"/>
    <col min="14595" max="14596" width="6.5703125" bestFit="1" customWidth="1"/>
    <col min="14597" max="14597" width="7.28515625" bestFit="1" customWidth="1"/>
    <col min="14598" max="14598" width="9.28515625" bestFit="1" customWidth="1"/>
    <col min="14599" max="14599" width="24.5703125" bestFit="1" customWidth="1"/>
    <col min="14600" max="14600" width="55.140625" bestFit="1" customWidth="1"/>
    <col min="14601" max="14601" width="7.28515625" bestFit="1" customWidth="1"/>
    <col min="14602" max="14602" width="18.140625" bestFit="1" customWidth="1"/>
    <col min="14603" max="14603" width="11.7109375" bestFit="1" customWidth="1"/>
    <col min="14604" max="14604" width="9.140625" customWidth="1"/>
    <col min="14849" max="14849" width="17.85546875" bestFit="1" customWidth="1"/>
    <col min="14850" max="14850" width="5" bestFit="1" customWidth="1"/>
    <col min="14851" max="14852" width="6.5703125" bestFit="1" customWidth="1"/>
    <col min="14853" max="14853" width="7.28515625" bestFit="1" customWidth="1"/>
    <col min="14854" max="14854" width="9.28515625" bestFit="1" customWidth="1"/>
    <col min="14855" max="14855" width="24.5703125" bestFit="1" customWidth="1"/>
    <col min="14856" max="14856" width="55.140625" bestFit="1" customWidth="1"/>
    <col min="14857" max="14857" width="7.28515625" bestFit="1" customWidth="1"/>
    <col min="14858" max="14858" width="18.140625" bestFit="1" customWidth="1"/>
    <col min="14859" max="14859" width="11.7109375" bestFit="1" customWidth="1"/>
    <col min="14860" max="14860" width="9.140625" customWidth="1"/>
    <col min="15105" max="15105" width="17.85546875" bestFit="1" customWidth="1"/>
    <col min="15106" max="15106" width="5" bestFit="1" customWidth="1"/>
    <col min="15107" max="15108" width="6.5703125" bestFit="1" customWidth="1"/>
    <col min="15109" max="15109" width="7.28515625" bestFit="1" customWidth="1"/>
    <col min="15110" max="15110" width="9.28515625" bestFit="1" customWidth="1"/>
    <col min="15111" max="15111" width="24.5703125" bestFit="1" customWidth="1"/>
    <col min="15112" max="15112" width="55.140625" bestFit="1" customWidth="1"/>
    <col min="15113" max="15113" width="7.28515625" bestFit="1" customWidth="1"/>
    <col min="15114" max="15114" width="18.140625" bestFit="1" customWidth="1"/>
    <col min="15115" max="15115" width="11.7109375" bestFit="1" customWidth="1"/>
    <col min="15116" max="15116" width="9.140625" customWidth="1"/>
    <col min="15361" max="15361" width="17.85546875" bestFit="1" customWidth="1"/>
    <col min="15362" max="15362" width="5" bestFit="1" customWidth="1"/>
    <col min="15363" max="15364" width="6.5703125" bestFit="1" customWidth="1"/>
    <col min="15365" max="15365" width="7.28515625" bestFit="1" customWidth="1"/>
    <col min="15366" max="15366" width="9.28515625" bestFit="1" customWidth="1"/>
    <col min="15367" max="15367" width="24.5703125" bestFit="1" customWidth="1"/>
    <col min="15368" max="15368" width="55.140625" bestFit="1" customWidth="1"/>
    <col min="15369" max="15369" width="7.28515625" bestFit="1" customWidth="1"/>
    <col min="15370" max="15370" width="18.140625" bestFit="1" customWidth="1"/>
    <col min="15371" max="15371" width="11.7109375" bestFit="1" customWidth="1"/>
    <col min="15372" max="15372" width="9.140625" customWidth="1"/>
    <col min="15617" max="15617" width="17.85546875" bestFit="1" customWidth="1"/>
    <col min="15618" max="15618" width="5" bestFit="1" customWidth="1"/>
    <col min="15619" max="15620" width="6.5703125" bestFit="1" customWidth="1"/>
    <col min="15621" max="15621" width="7.28515625" bestFit="1" customWidth="1"/>
    <col min="15622" max="15622" width="9.28515625" bestFit="1" customWidth="1"/>
    <col min="15623" max="15623" width="24.5703125" bestFit="1" customWidth="1"/>
    <col min="15624" max="15624" width="55.140625" bestFit="1" customWidth="1"/>
    <col min="15625" max="15625" width="7.28515625" bestFit="1" customWidth="1"/>
    <col min="15626" max="15626" width="18.140625" bestFit="1" customWidth="1"/>
    <col min="15627" max="15627" width="11.7109375" bestFit="1" customWidth="1"/>
    <col min="15628" max="15628" width="9.140625" customWidth="1"/>
    <col min="15873" max="15873" width="17.85546875" bestFit="1" customWidth="1"/>
    <col min="15874" max="15874" width="5" bestFit="1" customWidth="1"/>
    <col min="15875" max="15876" width="6.5703125" bestFit="1" customWidth="1"/>
    <col min="15877" max="15877" width="7.28515625" bestFit="1" customWidth="1"/>
    <col min="15878" max="15878" width="9.28515625" bestFit="1" customWidth="1"/>
    <col min="15879" max="15879" width="24.5703125" bestFit="1" customWidth="1"/>
    <col min="15880" max="15880" width="55.140625" bestFit="1" customWidth="1"/>
    <col min="15881" max="15881" width="7.28515625" bestFit="1" customWidth="1"/>
    <col min="15882" max="15882" width="18.140625" bestFit="1" customWidth="1"/>
    <col min="15883" max="15883" width="11.7109375" bestFit="1" customWidth="1"/>
    <col min="15884" max="15884" width="9.140625" customWidth="1"/>
    <col min="16129" max="16129" width="17.85546875" bestFit="1" customWidth="1"/>
    <col min="16130" max="16130" width="5" bestFit="1" customWidth="1"/>
    <col min="16131" max="16132" width="6.5703125" bestFit="1" customWidth="1"/>
    <col min="16133" max="16133" width="7.28515625" bestFit="1" customWidth="1"/>
    <col min="16134" max="16134" width="9.28515625" bestFit="1" customWidth="1"/>
    <col min="16135" max="16135" width="24.5703125" bestFit="1" customWidth="1"/>
    <col min="16136" max="16136" width="55.140625" bestFit="1" customWidth="1"/>
    <col min="16137" max="16137" width="7.28515625" bestFit="1" customWidth="1"/>
    <col min="16138" max="16138" width="18.140625" bestFit="1" customWidth="1"/>
    <col min="16139" max="16139" width="11.7109375" bestFit="1" customWidth="1"/>
    <col min="16140" max="16140" width="9.140625" customWidth="1"/>
  </cols>
  <sheetData>
    <row r="1" spans="1:12" s="18" customFormat="1" ht="25.5">
      <c r="A1" s="15" t="s">
        <v>0</v>
      </c>
      <c r="B1" s="15" t="s">
        <v>2</v>
      </c>
      <c r="C1" s="16" t="s">
        <v>6</v>
      </c>
      <c r="D1" s="15" t="s">
        <v>7</v>
      </c>
      <c r="E1" s="16" t="s">
        <v>8</v>
      </c>
      <c r="F1" s="16" t="s">
        <v>9</v>
      </c>
      <c r="G1" s="15" t="s">
        <v>10</v>
      </c>
      <c r="H1" s="15" t="s">
        <v>11</v>
      </c>
      <c r="I1" s="15" t="s">
        <v>12</v>
      </c>
      <c r="J1" s="17" t="s">
        <v>26</v>
      </c>
      <c r="K1" s="15" t="s">
        <v>27</v>
      </c>
      <c r="L1" s="15" t="s">
        <v>126</v>
      </c>
    </row>
    <row r="2" spans="1:12">
      <c r="A2" t="s">
        <v>127</v>
      </c>
      <c r="B2" s="19">
        <v>2010</v>
      </c>
      <c r="C2">
        <v>1</v>
      </c>
      <c r="D2">
        <v>1</v>
      </c>
      <c r="E2">
        <v>1</v>
      </c>
      <c r="F2">
        <v>1</v>
      </c>
      <c r="G2" s="11" t="s">
        <v>90</v>
      </c>
      <c r="H2" s="11" t="s">
        <v>128</v>
      </c>
      <c r="I2" s="19">
        <v>1</v>
      </c>
      <c r="J2" t="s">
        <v>28</v>
      </c>
      <c r="K2" s="19">
        <v>1</v>
      </c>
      <c r="L2" s="19">
        <v>1</v>
      </c>
    </row>
    <row r="3" spans="1:12">
      <c r="A3" s="11" t="s">
        <v>141</v>
      </c>
      <c r="B3" s="19">
        <v>2011</v>
      </c>
      <c r="C3">
        <v>2</v>
      </c>
      <c r="D3">
        <v>2</v>
      </c>
      <c r="E3">
        <v>2</v>
      </c>
      <c r="F3">
        <v>2</v>
      </c>
      <c r="G3" s="11" t="s">
        <v>91</v>
      </c>
      <c r="H3" s="11" t="s">
        <v>99</v>
      </c>
      <c r="I3" s="19">
        <v>2</v>
      </c>
      <c r="J3" t="s">
        <v>29</v>
      </c>
      <c r="K3" s="19">
        <v>2</v>
      </c>
      <c r="L3" s="19">
        <v>2</v>
      </c>
    </row>
    <row r="4" spans="1:12">
      <c r="A4" s="11" t="s">
        <v>100</v>
      </c>
      <c r="B4" s="19">
        <v>2012</v>
      </c>
      <c r="C4" t="s">
        <v>129</v>
      </c>
      <c r="D4" t="s">
        <v>129</v>
      </c>
      <c r="E4">
        <v>3</v>
      </c>
      <c r="F4">
        <v>3</v>
      </c>
      <c r="G4" s="11" t="s">
        <v>98</v>
      </c>
      <c r="H4" s="11" t="s">
        <v>131</v>
      </c>
      <c r="I4" s="19" t="s">
        <v>129</v>
      </c>
      <c r="J4" t="s">
        <v>130</v>
      </c>
      <c r="K4" s="19">
        <v>3</v>
      </c>
      <c r="L4" s="19">
        <v>3</v>
      </c>
    </row>
    <row r="5" spans="1:12">
      <c r="A5" s="11" t="s">
        <v>103</v>
      </c>
      <c r="B5" s="19">
        <v>2013</v>
      </c>
      <c r="C5"/>
      <c r="D5"/>
      <c r="E5">
        <v>4</v>
      </c>
      <c r="F5">
        <v>4</v>
      </c>
      <c r="G5" s="11" t="s">
        <v>102</v>
      </c>
      <c r="H5" s="11" t="s">
        <v>133</v>
      </c>
      <c r="J5" t="s">
        <v>132</v>
      </c>
      <c r="K5" s="19">
        <v>4</v>
      </c>
      <c r="L5" s="19">
        <v>4</v>
      </c>
    </row>
    <row r="6" spans="1:12">
      <c r="A6" s="11" t="s">
        <v>105</v>
      </c>
      <c r="B6" s="19">
        <v>2014</v>
      </c>
      <c r="C6"/>
      <c r="D6"/>
      <c r="E6">
        <v>5</v>
      </c>
      <c r="F6">
        <v>5</v>
      </c>
      <c r="G6" s="11" t="s">
        <v>156</v>
      </c>
      <c r="H6" s="11" t="s">
        <v>157</v>
      </c>
      <c r="J6" t="s">
        <v>134</v>
      </c>
      <c r="K6" s="19">
        <v>5</v>
      </c>
      <c r="L6" s="19">
        <v>5</v>
      </c>
    </row>
    <row r="7" spans="1:12">
      <c r="A7" s="11" t="s">
        <v>104</v>
      </c>
      <c r="B7" s="19">
        <v>2015</v>
      </c>
      <c r="C7"/>
      <c r="D7"/>
      <c r="E7">
        <v>6</v>
      </c>
      <c r="F7">
        <v>6</v>
      </c>
      <c r="G7" s="11" t="s">
        <v>142</v>
      </c>
      <c r="H7" s="11" t="s">
        <v>99</v>
      </c>
      <c r="J7" t="s">
        <v>92</v>
      </c>
      <c r="K7" s="19">
        <v>6</v>
      </c>
      <c r="L7" s="19">
        <v>6</v>
      </c>
    </row>
    <row r="8" spans="1:12">
      <c r="A8" s="11" t="s">
        <v>101</v>
      </c>
      <c r="B8" s="19" t="s">
        <v>129</v>
      </c>
      <c r="C8"/>
      <c r="D8"/>
      <c r="E8">
        <v>7</v>
      </c>
      <c r="F8">
        <v>7</v>
      </c>
      <c r="G8" s="11" t="s">
        <v>121</v>
      </c>
      <c r="H8" s="11" t="s">
        <v>122</v>
      </c>
      <c r="J8" t="s">
        <v>93</v>
      </c>
      <c r="K8" s="19">
        <v>7</v>
      </c>
      <c r="L8" s="19">
        <v>7</v>
      </c>
    </row>
    <row r="9" spans="1:12">
      <c r="A9" s="11" t="s">
        <v>135</v>
      </c>
      <c r="C9"/>
      <c r="D9"/>
      <c r="E9">
        <v>8</v>
      </c>
      <c r="F9">
        <v>8</v>
      </c>
      <c r="G9" s="20" t="s">
        <v>226</v>
      </c>
      <c r="H9" s="11" t="s">
        <v>227</v>
      </c>
      <c r="J9" t="s">
        <v>94</v>
      </c>
      <c r="K9" s="19">
        <v>8</v>
      </c>
      <c r="L9" s="19">
        <v>8</v>
      </c>
    </row>
    <row r="10" spans="1:12">
      <c r="A10" s="11" t="s">
        <v>107</v>
      </c>
      <c r="C10"/>
      <c r="D10"/>
      <c r="E10">
        <v>9</v>
      </c>
      <c r="F10">
        <v>9</v>
      </c>
      <c r="G10" s="11" t="s">
        <v>228</v>
      </c>
      <c r="H10" s="11" t="s">
        <v>229</v>
      </c>
      <c r="J10" t="s">
        <v>95</v>
      </c>
      <c r="K10" s="19">
        <v>9</v>
      </c>
      <c r="L10" s="19">
        <v>9</v>
      </c>
    </row>
    <row r="11" spans="1:12">
      <c r="A11" s="11" t="s">
        <v>108</v>
      </c>
      <c r="C11"/>
      <c r="D11"/>
      <c r="E11">
        <v>10</v>
      </c>
      <c r="F11">
        <v>10</v>
      </c>
      <c r="G11" s="11" t="s">
        <v>236</v>
      </c>
      <c r="H11" s="11" t="s">
        <v>237</v>
      </c>
      <c r="J11" t="s">
        <v>96</v>
      </c>
      <c r="K11" s="19">
        <v>10</v>
      </c>
      <c r="L11" s="19">
        <v>10</v>
      </c>
    </row>
    <row r="12" spans="1:12">
      <c r="A12" s="11"/>
      <c r="C12"/>
      <c r="D12"/>
      <c r="E12">
        <v>11</v>
      </c>
      <c r="F12">
        <v>11</v>
      </c>
      <c r="G12" s="20" t="s">
        <v>238</v>
      </c>
      <c r="H12" s="11" t="s">
        <v>239</v>
      </c>
      <c r="J12" t="s">
        <v>136</v>
      </c>
      <c r="K12" s="19">
        <v>11</v>
      </c>
      <c r="L12" s="19">
        <v>11</v>
      </c>
    </row>
    <row r="13" spans="1:12">
      <c r="A13" s="11" t="s">
        <v>129</v>
      </c>
      <c r="C13"/>
      <c r="D13"/>
      <c r="E13">
        <v>12</v>
      </c>
      <c r="F13">
        <v>12</v>
      </c>
      <c r="J13" t="s">
        <v>137</v>
      </c>
      <c r="K13" s="19">
        <v>12</v>
      </c>
      <c r="L13" s="19">
        <v>12</v>
      </c>
    </row>
    <row r="14" spans="1:12">
      <c r="C14"/>
      <c r="D14"/>
      <c r="E14">
        <v>13</v>
      </c>
      <c r="F14">
        <v>13</v>
      </c>
      <c r="J14" t="s">
        <v>138</v>
      </c>
      <c r="K14" s="19">
        <v>13</v>
      </c>
      <c r="L14" s="19">
        <v>13</v>
      </c>
    </row>
    <row r="15" spans="1:12">
      <c r="E15">
        <v>14</v>
      </c>
      <c r="F15" s="19">
        <v>14</v>
      </c>
      <c r="J15" t="s">
        <v>30</v>
      </c>
      <c r="K15" s="19">
        <v>14</v>
      </c>
      <c r="L15" s="19">
        <v>14</v>
      </c>
    </row>
    <row r="16" spans="1:12">
      <c r="E16">
        <v>15</v>
      </c>
      <c r="F16" s="19">
        <v>15</v>
      </c>
      <c r="J16" t="s">
        <v>139</v>
      </c>
      <c r="K16" s="19">
        <v>15</v>
      </c>
      <c r="L16" s="19">
        <v>15</v>
      </c>
    </row>
    <row r="17" spans="1:12">
      <c r="A17" s="11"/>
      <c r="E17">
        <v>16</v>
      </c>
      <c r="F17" s="19">
        <v>16</v>
      </c>
      <c r="J17" t="s">
        <v>106</v>
      </c>
      <c r="K17" s="19">
        <v>16</v>
      </c>
      <c r="L17" s="19">
        <v>16</v>
      </c>
    </row>
    <row r="18" spans="1:12">
      <c r="E18">
        <v>17</v>
      </c>
      <c r="F18" s="19">
        <v>17</v>
      </c>
      <c r="J18" t="s">
        <v>97</v>
      </c>
      <c r="K18" s="19">
        <v>17</v>
      </c>
      <c r="L18" s="19">
        <v>17</v>
      </c>
    </row>
    <row r="19" spans="1:12">
      <c r="A19" s="11"/>
      <c r="E19">
        <v>18</v>
      </c>
      <c r="F19" s="19">
        <v>18</v>
      </c>
      <c r="J19" t="s">
        <v>129</v>
      </c>
      <c r="K19" s="19">
        <v>18</v>
      </c>
      <c r="L19" s="19">
        <v>18</v>
      </c>
    </row>
    <row r="20" spans="1:12">
      <c r="E20">
        <v>19</v>
      </c>
      <c r="F20" s="19">
        <v>19</v>
      </c>
      <c r="J20" t="s">
        <v>111</v>
      </c>
      <c r="K20" s="19">
        <v>19</v>
      </c>
      <c r="L20" s="19">
        <v>19</v>
      </c>
    </row>
    <row r="21" spans="1:12">
      <c r="E21">
        <v>20</v>
      </c>
      <c r="F21" s="19">
        <v>20</v>
      </c>
      <c r="J21" t="s">
        <v>115</v>
      </c>
      <c r="K21" s="19">
        <v>20</v>
      </c>
      <c r="L21" s="19">
        <v>20</v>
      </c>
    </row>
    <row r="22" spans="1:12">
      <c r="E22">
        <v>21</v>
      </c>
      <c r="F22" s="19">
        <v>21</v>
      </c>
      <c r="J22" t="s">
        <v>154</v>
      </c>
      <c r="K22" s="19">
        <v>21</v>
      </c>
      <c r="L22" s="19">
        <v>21</v>
      </c>
    </row>
    <row r="23" spans="1:12">
      <c r="E23">
        <v>22</v>
      </c>
      <c r="F23" s="19">
        <v>22</v>
      </c>
      <c r="J23" t="s">
        <v>140</v>
      </c>
      <c r="K23" s="19">
        <v>22</v>
      </c>
      <c r="L23" s="19">
        <v>22</v>
      </c>
    </row>
    <row r="24" spans="1:12">
      <c r="E24">
        <v>23</v>
      </c>
      <c r="F24" s="19">
        <v>23</v>
      </c>
      <c r="K24" s="19">
        <v>23</v>
      </c>
      <c r="L24" s="19">
        <v>23</v>
      </c>
    </row>
    <row r="25" spans="1:12">
      <c r="E25">
        <v>24</v>
      </c>
      <c r="F25" s="19">
        <v>24</v>
      </c>
      <c r="K25" s="19">
        <v>24</v>
      </c>
      <c r="L25" s="19">
        <v>24</v>
      </c>
    </row>
    <row r="26" spans="1:12">
      <c r="E26">
        <v>25</v>
      </c>
      <c r="F26" s="19">
        <v>25</v>
      </c>
      <c r="J26" t="s">
        <v>196</v>
      </c>
      <c r="K26" s="19">
        <v>25</v>
      </c>
      <c r="L26" s="19">
        <v>25</v>
      </c>
    </row>
    <row r="27" spans="1:12">
      <c r="E27">
        <v>26</v>
      </c>
      <c r="F27" s="19">
        <v>26</v>
      </c>
      <c r="J27" t="s">
        <v>194</v>
      </c>
      <c r="K27" s="19">
        <v>26</v>
      </c>
      <c r="L27" s="19">
        <v>26</v>
      </c>
    </row>
    <row r="28" spans="1:12">
      <c r="E28">
        <v>27</v>
      </c>
      <c r="F28" s="19">
        <v>27</v>
      </c>
      <c r="K28" s="19">
        <v>27</v>
      </c>
      <c r="L28" s="19">
        <v>27</v>
      </c>
    </row>
    <row r="29" spans="1:12">
      <c r="E29">
        <v>28</v>
      </c>
      <c r="F29" s="19">
        <v>28</v>
      </c>
      <c r="K29" s="19">
        <v>28</v>
      </c>
      <c r="L29" s="19">
        <v>28</v>
      </c>
    </row>
    <row r="30" spans="1:12">
      <c r="E30">
        <v>29</v>
      </c>
      <c r="F30" s="19">
        <v>29</v>
      </c>
      <c r="K30" s="19">
        <v>29</v>
      </c>
      <c r="L30" s="19">
        <v>29</v>
      </c>
    </row>
    <row r="31" spans="1:12">
      <c r="E31">
        <v>30</v>
      </c>
      <c r="F31" s="19">
        <v>30</v>
      </c>
      <c r="K31" s="19">
        <v>30</v>
      </c>
      <c r="L31" s="19">
        <v>30</v>
      </c>
    </row>
    <row r="32" spans="1:12">
      <c r="E32">
        <v>31</v>
      </c>
      <c r="F32" s="19">
        <v>31</v>
      </c>
      <c r="K32" s="19">
        <v>31</v>
      </c>
      <c r="L32" s="19" t="s">
        <v>129</v>
      </c>
    </row>
    <row r="33" spans="5:12">
      <c r="E33">
        <v>32</v>
      </c>
      <c r="F33" s="19">
        <v>32</v>
      </c>
      <c r="K33" s="19">
        <v>32</v>
      </c>
      <c r="L33" s="19" t="s">
        <v>140</v>
      </c>
    </row>
    <row r="34" spans="5:12">
      <c r="E34">
        <v>33</v>
      </c>
      <c r="F34" s="19">
        <v>33</v>
      </c>
      <c r="K34" s="19">
        <v>33</v>
      </c>
    </row>
    <row r="35" spans="5:12">
      <c r="E35">
        <v>34</v>
      </c>
      <c r="F35" s="19">
        <v>34</v>
      </c>
      <c r="K35" s="19">
        <v>34</v>
      </c>
    </row>
    <row r="36" spans="5:12">
      <c r="E36">
        <v>35</v>
      </c>
      <c r="F36" s="19">
        <v>35</v>
      </c>
      <c r="K36" s="19">
        <v>35</v>
      </c>
    </row>
    <row r="37" spans="5:12">
      <c r="E37">
        <v>36</v>
      </c>
      <c r="F37" s="19">
        <v>36</v>
      </c>
      <c r="K37" s="19">
        <v>36</v>
      </c>
    </row>
    <row r="38" spans="5:12">
      <c r="E38">
        <v>37</v>
      </c>
      <c r="F38" s="19">
        <v>37</v>
      </c>
      <c r="K38" s="19">
        <v>37</v>
      </c>
    </row>
    <row r="39" spans="5:12">
      <c r="E39">
        <v>38</v>
      </c>
      <c r="F39" s="19">
        <v>38</v>
      </c>
      <c r="K39" s="19">
        <v>38</v>
      </c>
    </row>
    <row r="40" spans="5:12">
      <c r="E40">
        <v>39</v>
      </c>
      <c r="F40" s="19">
        <v>39</v>
      </c>
      <c r="K40" s="19">
        <v>39</v>
      </c>
    </row>
    <row r="41" spans="5:12">
      <c r="E41">
        <v>40</v>
      </c>
      <c r="F41" s="19">
        <v>40</v>
      </c>
      <c r="K41" s="19">
        <v>40</v>
      </c>
    </row>
    <row r="42" spans="5:12">
      <c r="K42" s="19">
        <v>41</v>
      </c>
    </row>
    <row r="43" spans="5:12">
      <c r="K43" s="19">
        <v>42</v>
      </c>
    </row>
    <row r="44" spans="5:12">
      <c r="K44" s="19">
        <v>43</v>
      </c>
    </row>
    <row r="45" spans="5:12">
      <c r="K45" s="19">
        <v>44</v>
      </c>
    </row>
    <row r="46" spans="5:12">
      <c r="K46" s="19">
        <v>45</v>
      </c>
    </row>
    <row r="47" spans="5:12">
      <c r="K47" s="19">
        <v>46</v>
      </c>
    </row>
    <row r="48" spans="5:12">
      <c r="K48" s="19">
        <v>47</v>
      </c>
    </row>
    <row r="49" spans="11:11">
      <c r="K49" s="19">
        <v>48</v>
      </c>
    </row>
    <row r="50" spans="11:11">
      <c r="K50" s="19">
        <v>49</v>
      </c>
    </row>
    <row r="51" spans="11:11">
      <c r="K51" s="19">
        <v>50</v>
      </c>
    </row>
    <row r="52" spans="11:11">
      <c r="K52" s="19" t="s">
        <v>129</v>
      </c>
    </row>
    <row r="53" spans="11:11">
      <c r="K53" s="19">
        <v>0</v>
      </c>
    </row>
    <row r="54" spans="11:11">
      <c r="K54" s="19">
        <v>51</v>
      </c>
    </row>
    <row r="55" spans="11:11">
      <c r="K55" s="19">
        <v>52</v>
      </c>
    </row>
    <row r="56" spans="11:11">
      <c r="K56" s="19">
        <v>53</v>
      </c>
    </row>
    <row r="57" spans="11:11">
      <c r="K57" s="19">
        <v>54</v>
      </c>
    </row>
    <row r="58" spans="11:11">
      <c r="K58" s="19">
        <v>55</v>
      </c>
    </row>
    <row r="59" spans="11:11">
      <c r="K59" s="19">
        <v>56</v>
      </c>
    </row>
    <row r="60" spans="11:11">
      <c r="K60" s="19">
        <v>57</v>
      </c>
    </row>
    <row r="61" spans="11:11">
      <c r="K61" s="19">
        <v>58</v>
      </c>
    </row>
    <row r="62" spans="11:11">
      <c r="K62" s="19">
        <v>59</v>
      </c>
    </row>
    <row r="63" spans="11:11">
      <c r="K63" s="19">
        <v>60</v>
      </c>
    </row>
    <row r="64" spans="11:11">
      <c r="K64" s="19">
        <v>130</v>
      </c>
    </row>
    <row r="65" spans="11:11">
      <c r="K65" s="19">
        <v>64</v>
      </c>
    </row>
  </sheetData>
  <dataValidations count="2">
    <dataValidation type="list" allowBlank="1" showInputMessage="1" showErrorMessage="1" sqref="H6 H8">
      <formula1>sitioextenso</formula1>
    </dataValidation>
    <dataValidation type="list" allowBlank="1" showInputMessage="1" showErrorMessage="1" sqref="G8">
      <formula1>sitio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12</vt:i4>
      </vt:variant>
    </vt:vector>
  </HeadingPairs>
  <TitlesOfParts>
    <vt:vector size="17" baseType="lpstr">
      <vt:lpstr>instrucciones</vt:lpstr>
      <vt:lpstr>Hoja1</vt:lpstr>
      <vt:lpstr>Abundancias</vt:lpstr>
      <vt:lpstr>Validaciones</vt:lpstr>
      <vt:lpstr>Hoja2</vt:lpstr>
      <vt:lpstr>ABULON</vt:lpstr>
      <vt:lpstr>abundancia</vt:lpstr>
      <vt:lpstr>año</vt:lpstr>
      <vt:lpstr>buceo</vt:lpstr>
      <vt:lpstr>distancia</vt:lpstr>
      <vt:lpstr>epoca</vt:lpstr>
      <vt:lpstr>especie</vt:lpstr>
      <vt:lpstr>OBSERVADOR</vt:lpstr>
      <vt:lpstr>replica</vt:lpstr>
      <vt:lpstr>sitio</vt:lpstr>
      <vt:lpstr>sitioextenso</vt:lpstr>
      <vt:lpstr>transecto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paco</dc:creator>
  <cp:lastModifiedBy>Adri</cp:lastModifiedBy>
  <dcterms:created xsi:type="dcterms:W3CDTF">2008-07-17T00:54:54Z</dcterms:created>
  <dcterms:modified xsi:type="dcterms:W3CDTF">2012-10-15T01:20:38Z</dcterms:modified>
</cp:coreProperties>
</file>