
<file path=[Content_Types].xml><?xml version="1.0" encoding="utf-8"?>
<Types xmlns="http://schemas.openxmlformats.org/package/2006/content-types">
  <Override PartName="/xl/worksheets/sheet2.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externalLinks/externalLink2.xml" ContentType="application/vnd.openxmlformats-officedocument.spreadsheetml.externalLink+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externalLinks/externalLink4.xml" ContentType="application/vnd.openxmlformats-officedocument.spreadsheetml.externalLink+xml"/>
  <Override PartName="/xl/worksheets/sheet4.xml" ContentType="application/vnd.openxmlformats-officedocument.spreadsheetml.worksheet+xml"/>
  <Override PartName="/xl/pivotCache/pivotCacheDefinition1.xml" ContentType="application/vnd.openxmlformats-officedocument.spreadsheetml.pivotCacheDefinition+xml"/>
  <Default Extension="xml" ContentType="application/xml"/>
  <Override PartName="/docProps/app.xml" ContentType="application/vnd.openxmlformats-officedocument.extended-properties+xml"/>
  <Override PartName="/xl/workbook.xml" ContentType="application/vnd.openxmlformats-officedocument.spreadsheetml.sheet.main+xml"/>
  <Override PartName="/xl/comments1.xml" ContentType="application/vnd.openxmlformats-officedocument.spreadsheetml.comments+xml"/>
  <Override PartName="/xl/worksheets/sheet1.xml" ContentType="application/vnd.openxmlformats-officedocument.spreadsheetml.worksheet+xml"/>
  <Override PartName="/xl/calcChain.xml" ContentType="application/vnd.openxmlformats-officedocument.spreadsheetml.calcChain+xml"/>
  <Override PartName="/xl/externalLinks/externalLink1.xml" ContentType="application/vnd.openxmlformats-officedocument.spreadsheetml.externalLink+xml"/>
  <Override PartName="/xl/styles.xml" ContentType="application/vnd.openxmlformats-officedocument.spreadsheetml.styles+xml"/>
  <Override PartName="/xl/externalLinks/externalLink3.xml" ContentType="application/vnd.openxmlformats-officedocument.spreadsheetml.externalLink+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hidePivotFieldList="1" autoCompressPictures="0"/>
  <bookViews>
    <workbookView xWindow="2400" yWindow="-80" windowWidth="24720" windowHeight="17400" activeTab="1"/>
  </bookViews>
  <sheets>
    <sheet name="instrucciones" sheetId="4" r:id="rId1"/>
    <sheet name="Abundancias" sheetId="1" r:id="rId2"/>
    <sheet name="Validaciones" sheetId="8" r:id="rId3"/>
    <sheet name="Tabla dinamica" sheetId="6" r:id="rId4"/>
  </sheets>
  <externalReferences>
    <externalReference r:id="rId5"/>
    <externalReference r:id="rId6"/>
    <externalReference r:id="rId7"/>
    <externalReference r:id="rId8"/>
  </externalReferences>
  <definedNames>
    <definedName name="_xlnm._FilterDatabase" localSheetId="1" hidden="1">Abundancias!$A$1:$AE$576</definedName>
    <definedName name="_xlnm._FilterDatabase" localSheetId="2" hidden="1">Validaciones!$A$1:$L$53</definedName>
    <definedName name="ABULON">Validaciones!$J$26:$J$27</definedName>
    <definedName name="abundancia">Validaciones!$K$2:$K$65</definedName>
    <definedName name="año">Validaciones!$B$2:$B$8</definedName>
    <definedName name="buceo">Validaciones!$D$2:$D$3</definedName>
    <definedName name="distancia">Validaciones!$L$2:$L$33</definedName>
    <definedName name="epoca">Validaciones!$C$2:$C$4</definedName>
    <definedName name="especie">Validaciones!$J$2:$J$24</definedName>
    <definedName name="estadio">[1]Validaciones!$M$2:$M$7</definedName>
    <definedName name="fecha">[2]Validaciones!$B$19:$B$29</definedName>
    <definedName name="OBSERVADOR">Validaciones!$A$2:$A$16</definedName>
    <definedName name="replica">Validaciones!$E$2:$E$41</definedName>
    <definedName name="sexo">[1]Validaciones!$N$2:$N$5</definedName>
    <definedName name="sitio">Validaciones!$G$2:$G$12</definedName>
    <definedName name="sitioextenso">Validaciones!$H$2:$H$12</definedName>
    <definedName name="talla">[1]Validaciones!$L$2:$L$47</definedName>
    <definedName name="TIPOSITIO">[3]Validaciones!$I$2:$I$4</definedName>
    <definedName name="transecto">Validaciones!$F$2:$F$41</definedName>
  </definedNames>
  <calcPr calcId="130407" concurrentCalc="0"/>
  <pivotCaches>
    <pivotCache cacheId="6" r:id="rId9"/>
  </pivotCaches>
  <extLst>
    <ext xmlns:mx="http://schemas.microsoft.com/office/mac/excel/2008/main" uri="http://schemas.microsoft.com/office/mac/excel/2008/main">
      <mx:ArchID Flags="2"/>
    </ext>
  </extLst>
</workbook>
</file>

<file path=xl/calcChain.xml><?xml version="1.0" encoding="utf-8"?>
<calcChain xmlns="http://schemas.openxmlformats.org/spreadsheetml/2006/main">
  <c r="G162" i="1"/>
  <c r="G163"/>
  <c r="G161"/>
  <c r="G87"/>
  <c r="O87"/>
  <c r="Q87"/>
  <c r="U87"/>
  <c r="T87"/>
  <c r="V87"/>
  <c r="Y87"/>
  <c r="G88"/>
  <c r="O88"/>
  <c r="Q88"/>
  <c r="S88"/>
  <c r="T88"/>
  <c r="V88"/>
  <c r="Y88"/>
  <c r="G89"/>
  <c r="O89"/>
  <c r="Q89"/>
  <c r="U89"/>
  <c r="T89"/>
  <c r="V89"/>
  <c r="Y89"/>
  <c r="G90"/>
  <c r="O90"/>
  <c r="Q90"/>
  <c r="S90"/>
  <c r="T90"/>
  <c r="V90"/>
  <c r="Y90"/>
  <c r="G91"/>
  <c r="O91"/>
  <c r="Q91"/>
  <c r="U91"/>
  <c r="T91"/>
  <c r="V91"/>
  <c r="Y91"/>
  <c r="G92"/>
  <c r="O92"/>
  <c r="Q92"/>
  <c r="S92"/>
  <c r="T92"/>
  <c r="V92"/>
  <c r="Y92"/>
  <c r="G93"/>
  <c r="O93"/>
  <c r="Q93"/>
  <c r="U93"/>
  <c r="T93"/>
  <c r="V93"/>
  <c r="Y93"/>
  <c r="V158"/>
  <c r="T158"/>
  <c r="Q158"/>
  <c r="O158"/>
  <c r="G158"/>
  <c r="V157"/>
  <c r="T157"/>
  <c r="Q157"/>
  <c r="O157"/>
  <c r="U157"/>
  <c r="G157"/>
  <c r="G151"/>
  <c r="O151"/>
  <c r="Q151"/>
  <c r="U151"/>
  <c r="T151"/>
  <c r="V151"/>
  <c r="G152"/>
  <c r="O152"/>
  <c r="Q152"/>
  <c r="T152"/>
  <c r="V152"/>
  <c r="G153"/>
  <c r="O153"/>
  <c r="Q153"/>
  <c r="T153"/>
  <c r="V153"/>
  <c r="G154"/>
  <c r="O154"/>
  <c r="Q154"/>
  <c r="U154"/>
  <c r="T154"/>
  <c r="V154"/>
  <c r="G155"/>
  <c r="O155"/>
  <c r="Q155"/>
  <c r="T155"/>
  <c r="V155"/>
  <c r="V156"/>
  <c r="T156"/>
  <c r="Q156"/>
  <c r="O156"/>
  <c r="G156"/>
  <c r="V150"/>
  <c r="T150"/>
  <c r="Q150"/>
  <c r="O150"/>
  <c r="G150"/>
  <c r="G148"/>
  <c r="O148"/>
  <c r="Q148"/>
  <c r="T148"/>
  <c r="V148"/>
  <c r="V149"/>
  <c r="T149"/>
  <c r="Q149"/>
  <c r="O149"/>
  <c r="V147"/>
  <c r="T147"/>
  <c r="Q147"/>
  <c r="O147"/>
  <c r="G146"/>
  <c r="O146"/>
  <c r="Q146"/>
  <c r="T146"/>
  <c r="V146"/>
  <c r="G142"/>
  <c r="O142"/>
  <c r="Q142"/>
  <c r="T142"/>
  <c r="V142"/>
  <c r="G143"/>
  <c r="O143"/>
  <c r="Q143"/>
  <c r="T143"/>
  <c r="V143"/>
  <c r="G144"/>
  <c r="O144"/>
  <c r="Q144"/>
  <c r="T144"/>
  <c r="V144"/>
  <c r="V145"/>
  <c r="T145"/>
  <c r="Q145"/>
  <c r="O145"/>
  <c r="V141"/>
  <c r="T141"/>
  <c r="Q141"/>
  <c r="O141"/>
  <c r="G139"/>
  <c r="O139"/>
  <c r="Q139"/>
  <c r="T139"/>
  <c r="V139"/>
  <c r="V140"/>
  <c r="T140"/>
  <c r="Q140"/>
  <c r="O140"/>
  <c r="U140"/>
  <c r="V138"/>
  <c r="T138"/>
  <c r="Q138"/>
  <c r="O138"/>
  <c r="S138"/>
  <c r="V135"/>
  <c r="T135"/>
  <c r="Q135"/>
  <c r="O135"/>
  <c r="G135"/>
  <c r="V134"/>
  <c r="T134"/>
  <c r="Q134"/>
  <c r="O134"/>
  <c r="G134"/>
  <c r="G136"/>
  <c r="G137"/>
  <c r="G138"/>
  <c r="G140"/>
  <c r="G141"/>
  <c r="G145"/>
  <c r="G147"/>
  <c r="G149"/>
  <c r="V137"/>
  <c r="Q137"/>
  <c r="O137"/>
  <c r="V136"/>
  <c r="T136"/>
  <c r="Q136"/>
  <c r="O136"/>
  <c r="G132"/>
  <c r="O132"/>
  <c r="Q132"/>
  <c r="T132"/>
  <c r="V132"/>
  <c r="V131"/>
  <c r="T131"/>
  <c r="Q131"/>
  <c r="O131"/>
  <c r="V133"/>
  <c r="T133"/>
  <c r="Q133"/>
  <c r="O133"/>
  <c r="V128"/>
  <c r="T128"/>
  <c r="Q128"/>
  <c r="O128"/>
  <c r="V127"/>
  <c r="T127"/>
  <c r="Q127"/>
  <c r="O127"/>
  <c r="V130"/>
  <c r="T130"/>
  <c r="Q130"/>
  <c r="O130"/>
  <c r="V129"/>
  <c r="T129"/>
  <c r="Q129"/>
  <c r="O129"/>
  <c r="V126"/>
  <c r="T126"/>
  <c r="Q126"/>
  <c r="O126"/>
  <c r="V125"/>
  <c r="T125"/>
  <c r="Q125"/>
  <c r="O125"/>
  <c r="V124"/>
  <c r="T124"/>
  <c r="Q124"/>
  <c r="O124"/>
  <c r="V123"/>
  <c r="T123"/>
  <c r="Q123"/>
  <c r="O123"/>
  <c r="G122"/>
  <c r="O122"/>
  <c r="Q122"/>
  <c r="T122"/>
  <c r="V122"/>
  <c r="V121"/>
  <c r="T121"/>
  <c r="Q121"/>
  <c r="O121"/>
  <c r="V120"/>
  <c r="T120"/>
  <c r="Q120"/>
  <c r="O120"/>
  <c r="V119"/>
  <c r="T119"/>
  <c r="O119"/>
  <c r="U119"/>
  <c r="G118"/>
  <c r="O118"/>
  <c r="U118"/>
  <c r="T118"/>
  <c r="V118"/>
  <c r="V117"/>
  <c r="T117"/>
  <c r="O117"/>
  <c r="U117"/>
  <c r="G113"/>
  <c r="O113"/>
  <c r="Q113"/>
  <c r="T113"/>
  <c r="V113"/>
  <c r="G114"/>
  <c r="O114"/>
  <c r="Q114"/>
  <c r="T114"/>
  <c r="V114"/>
  <c r="G110"/>
  <c r="O110"/>
  <c r="Q110"/>
  <c r="T110"/>
  <c r="V110"/>
  <c r="G111"/>
  <c r="O111"/>
  <c r="Q111"/>
  <c r="T111"/>
  <c r="V111"/>
  <c r="G108"/>
  <c r="O108"/>
  <c r="Q108"/>
  <c r="T108"/>
  <c r="V108"/>
  <c r="G104"/>
  <c r="O104"/>
  <c r="Q104"/>
  <c r="S104"/>
  <c r="V104"/>
  <c r="V103"/>
  <c r="Q103"/>
  <c r="O103"/>
  <c r="G101"/>
  <c r="O101"/>
  <c r="Q101"/>
  <c r="U101"/>
  <c r="T101"/>
  <c r="V101"/>
  <c r="G102"/>
  <c r="O102"/>
  <c r="Q102"/>
  <c r="T102"/>
  <c r="V102"/>
  <c r="G99"/>
  <c r="O99"/>
  <c r="Q99"/>
  <c r="T99"/>
  <c r="V99"/>
  <c r="G95"/>
  <c r="O95"/>
  <c r="Q95"/>
  <c r="T95"/>
  <c r="V95"/>
  <c r="G96"/>
  <c r="O96"/>
  <c r="Q96"/>
  <c r="T96"/>
  <c r="V96"/>
  <c r="S152"/>
  <c r="S108"/>
  <c r="S143"/>
  <c r="S155"/>
  <c r="S151"/>
  <c r="S93"/>
  <c r="S91"/>
  <c r="S89"/>
  <c r="S87"/>
  <c r="U102"/>
  <c r="U103"/>
  <c r="U146"/>
  <c r="U92"/>
  <c r="U90"/>
  <c r="U88"/>
  <c r="U144"/>
  <c r="S146"/>
  <c r="U143"/>
  <c r="S157"/>
  <c r="U158"/>
  <c r="S99"/>
  <c r="S139"/>
  <c r="U152"/>
  <c r="S114"/>
  <c r="S135"/>
  <c r="S142"/>
  <c r="U155"/>
  <c r="S121"/>
  <c r="S148"/>
  <c r="U114"/>
  <c r="S149"/>
  <c r="S153"/>
  <c r="U108"/>
  <c r="U124"/>
  <c r="S144"/>
  <c r="U142"/>
  <c r="U148"/>
  <c r="S154"/>
  <c r="S111"/>
  <c r="S96"/>
  <c r="S110"/>
  <c r="S113"/>
  <c r="S119"/>
  <c r="U153"/>
  <c r="S158"/>
  <c r="U156"/>
  <c r="S150"/>
  <c r="S156"/>
  <c r="U150"/>
  <c r="S147"/>
  <c r="U149"/>
  <c r="U147"/>
  <c r="S95"/>
  <c r="S102"/>
  <c r="S123"/>
  <c r="S134"/>
  <c r="U122"/>
  <c r="S132"/>
  <c r="U137"/>
  <c r="U96"/>
  <c r="U113"/>
  <c r="S130"/>
  <c r="U127"/>
  <c r="S128"/>
  <c r="U133"/>
  <c r="U131"/>
  <c r="S129"/>
  <c r="S127"/>
  <c r="U132"/>
  <c r="U139"/>
  <c r="S145"/>
  <c r="U99"/>
  <c r="S101"/>
  <c r="S103"/>
  <c r="U104"/>
  <c r="U111"/>
  <c r="S117"/>
  <c r="S120"/>
  <c r="U121"/>
  <c r="S122"/>
  <c r="S124"/>
  <c r="U95"/>
  <c r="S118"/>
  <c r="U123"/>
  <c r="S125"/>
  <c r="S126"/>
  <c r="U134"/>
  <c r="S141"/>
  <c r="U145"/>
  <c r="U141"/>
  <c r="S137"/>
  <c r="S140"/>
  <c r="U136"/>
  <c r="U138"/>
  <c r="U135"/>
  <c r="S136"/>
  <c r="S131"/>
  <c r="S133"/>
  <c r="U128"/>
  <c r="U129"/>
  <c r="U130"/>
  <c r="U126"/>
  <c r="U125"/>
  <c r="U120"/>
  <c r="U110"/>
  <c r="G83"/>
  <c r="O83"/>
  <c r="Q83"/>
  <c r="U83"/>
  <c r="T83"/>
  <c r="V83"/>
  <c r="Y83"/>
  <c r="G84"/>
  <c r="O84"/>
  <c r="Q84"/>
  <c r="T84"/>
  <c r="V84"/>
  <c r="Y84"/>
  <c r="G85"/>
  <c r="O85"/>
  <c r="Q85"/>
  <c r="U85"/>
  <c r="T85"/>
  <c r="V85"/>
  <c r="Y85"/>
  <c r="G81"/>
  <c r="O81"/>
  <c r="Q81"/>
  <c r="T81"/>
  <c r="V81"/>
  <c r="Y81"/>
  <c r="G76"/>
  <c r="O76"/>
  <c r="Q76"/>
  <c r="S76"/>
  <c r="T76"/>
  <c r="V76"/>
  <c r="Y76"/>
  <c r="G77"/>
  <c r="O77"/>
  <c r="Q77"/>
  <c r="T77"/>
  <c r="V77"/>
  <c r="Y77"/>
  <c r="G78"/>
  <c r="O78"/>
  <c r="Q78"/>
  <c r="S78"/>
  <c r="T78"/>
  <c r="V78"/>
  <c r="Y78"/>
  <c r="G79"/>
  <c r="O79"/>
  <c r="Q79"/>
  <c r="T79"/>
  <c r="V79"/>
  <c r="Y79"/>
  <c r="S79"/>
  <c r="S77"/>
  <c r="S81"/>
  <c r="U84"/>
  <c r="U79"/>
  <c r="U78"/>
  <c r="U77"/>
  <c r="U76"/>
  <c r="U81"/>
  <c r="S84"/>
  <c r="S85"/>
  <c r="S83"/>
  <c r="G71"/>
  <c r="O71"/>
  <c r="Q71"/>
  <c r="U71"/>
  <c r="T71"/>
  <c r="V71"/>
  <c r="Y71"/>
  <c r="G72"/>
  <c r="O72"/>
  <c r="Q72"/>
  <c r="T72"/>
  <c r="V72"/>
  <c r="Y72"/>
  <c r="G73"/>
  <c r="O73"/>
  <c r="Q73"/>
  <c r="T73"/>
  <c r="V73"/>
  <c r="Y73"/>
  <c r="G74"/>
  <c r="O74"/>
  <c r="Q74"/>
  <c r="T74"/>
  <c r="V74"/>
  <c r="Y74"/>
  <c r="G69"/>
  <c r="O69"/>
  <c r="Q69"/>
  <c r="T69"/>
  <c r="V69"/>
  <c r="Y69"/>
  <c r="S72"/>
  <c r="U74"/>
  <c r="S71"/>
  <c r="S73"/>
  <c r="S74"/>
  <c r="U69"/>
  <c r="S69"/>
  <c r="U72"/>
  <c r="U73"/>
  <c r="G38"/>
  <c r="O38"/>
  <c r="Q38"/>
  <c r="T38"/>
  <c r="V38"/>
  <c r="G39"/>
  <c r="O39"/>
  <c r="Q39"/>
  <c r="T39"/>
  <c r="V39"/>
  <c r="G40"/>
  <c r="O40"/>
  <c r="Q40"/>
  <c r="T40"/>
  <c r="V40"/>
  <c r="V37"/>
  <c r="T37"/>
  <c r="Q37"/>
  <c r="O37"/>
  <c r="G37"/>
  <c r="G65"/>
  <c r="O65"/>
  <c r="Q65"/>
  <c r="T65"/>
  <c r="V65"/>
  <c r="G66"/>
  <c r="O66"/>
  <c r="Q66"/>
  <c r="T66"/>
  <c r="V66"/>
  <c r="G67"/>
  <c r="O67"/>
  <c r="Q67"/>
  <c r="T67"/>
  <c r="V67"/>
  <c r="G62"/>
  <c r="O62"/>
  <c r="Q62"/>
  <c r="T62"/>
  <c r="V62"/>
  <c r="G63"/>
  <c r="O63"/>
  <c r="Q63"/>
  <c r="T63"/>
  <c r="V63"/>
  <c r="G64"/>
  <c r="G53"/>
  <c r="O53"/>
  <c r="Q53"/>
  <c r="T53"/>
  <c r="V53"/>
  <c r="G54"/>
  <c r="O54"/>
  <c r="Q54"/>
  <c r="T54"/>
  <c r="V54"/>
  <c r="G55"/>
  <c r="O55"/>
  <c r="Q55"/>
  <c r="T55"/>
  <c r="V55"/>
  <c r="G56"/>
  <c r="O56"/>
  <c r="Q56"/>
  <c r="T56"/>
  <c r="V56"/>
  <c r="G57"/>
  <c r="O57"/>
  <c r="Q57"/>
  <c r="T57"/>
  <c r="V57"/>
  <c r="G58"/>
  <c r="O58"/>
  <c r="Q58"/>
  <c r="T58"/>
  <c r="V58"/>
  <c r="G59"/>
  <c r="O59"/>
  <c r="Q59"/>
  <c r="T59"/>
  <c r="V59"/>
  <c r="G60"/>
  <c r="O60"/>
  <c r="Q60"/>
  <c r="T60"/>
  <c r="V60"/>
  <c r="S67"/>
  <c r="U65"/>
  <c r="U38"/>
  <c r="S40"/>
  <c r="U57"/>
  <c r="U53"/>
  <c r="U40"/>
  <c r="S39"/>
  <c r="S63"/>
  <c r="S66"/>
  <c r="U60"/>
  <c r="U67"/>
  <c r="S38"/>
  <c r="U39"/>
  <c r="U54"/>
  <c r="S57"/>
  <c r="U58"/>
  <c r="S37"/>
  <c r="S53"/>
  <c r="U37"/>
  <c r="U56"/>
  <c r="S54"/>
  <c r="U63"/>
  <c r="S58"/>
  <c r="S62"/>
  <c r="S60"/>
  <c r="S59"/>
  <c r="S55"/>
  <c r="U59"/>
  <c r="U55"/>
  <c r="S65"/>
  <c r="S56"/>
  <c r="U62"/>
  <c r="U66"/>
  <c r="G43"/>
  <c r="O43"/>
  <c r="Q43"/>
  <c r="T43"/>
  <c r="V43"/>
  <c r="G44"/>
  <c r="O44"/>
  <c r="Q44"/>
  <c r="T44"/>
  <c r="V44"/>
  <c r="G49"/>
  <c r="O49"/>
  <c r="Q49"/>
  <c r="T49"/>
  <c r="V49"/>
  <c r="G50"/>
  <c r="O50"/>
  <c r="Q50"/>
  <c r="T50"/>
  <c r="V50"/>
  <c r="G46"/>
  <c r="O46"/>
  <c r="Q46"/>
  <c r="T46"/>
  <c r="V46"/>
  <c r="G47"/>
  <c r="O47"/>
  <c r="Q47"/>
  <c r="T47"/>
  <c r="V47"/>
  <c r="U46"/>
  <c r="U43"/>
  <c r="S49"/>
  <c r="U44"/>
  <c r="U50"/>
  <c r="S47"/>
  <c r="S44"/>
  <c r="U47"/>
  <c r="U49"/>
  <c r="S46"/>
  <c r="S43"/>
  <c r="S50"/>
  <c r="V29"/>
  <c r="T29"/>
  <c r="Q29"/>
  <c r="O29"/>
  <c r="T30"/>
  <c r="G30"/>
  <c r="V30"/>
  <c r="Q30"/>
  <c r="O30"/>
  <c r="G29"/>
  <c r="G25"/>
  <c r="O25"/>
  <c r="Q25"/>
  <c r="T25"/>
  <c r="V25"/>
  <c r="Y25"/>
  <c r="G26"/>
  <c r="O26"/>
  <c r="Q26"/>
  <c r="T26"/>
  <c r="V26"/>
  <c r="Y26"/>
  <c r="G27"/>
  <c r="O27"/>
  <c r="Q27"/>
  <c r="T27"/>
  <c r="V27"/>
  <c r="Y27"/>
  <c r="G28"/>
  <c r="O28"/>
  <c r="Q28"/>
  <c r="T28"/>
  <c r="V28"/>
  <c r="Y28"/>
  <c r="G20"/>
  <c r="O20"/>
  <c r="Q20"/>
  <c r="T20"/>
  <c r="V20"/>
  <c r="Y20"/>
  <c r="G21"/>
  <c r="O21"/>
  <c r="Q21"/>
  <c r="T21"/>
  <c r="V21"/>
  <c r="Y21"/>
  <c r="G22"/>
  <c r="O22"/>
  <c r="Q22"/>
  <c r="T22"/>
  <c r="V22"/>
  <c r="Y22"/>
  <c r="G23"/>
  <c r="O23"/>
  <c r="Q23"/>
  <c r="T23"/>
  <c r="V23"/>
  <c r="Y23"/>
  <c r="V15"/>
  <c r="V16"/>
  <c r="V17"/>
  <c r="V18"/>
  <c r="V19"/>
  <c r="V24"/>
  <c r="V31"/>
  <c r="V32"/>
  <c r="V33"/>
  <c r="V34"/>
  <c r="V35"/>
  <c r="V36"/>
  <c r="V68"/>
  <c r="V70"/>
  <c r="V75"/>
  <c r="V80"/>
  <c r="V82"/>
  <c r="V86"/>
  <c r="V41"/>
  <c r="V42"/>
  <c r="V45"/>
  <c r="V48"/>
  <c r="V51"/>
  <c r="V52"/>
  <c r="V61"/>
  <c r="V64"/>
  <c r="V94"/>
  <c r="V97"/>
  <c r="V98"/>
  <c r="V100"/>
  <c r="V105"/>
  <c r="V106"/>
  <c r="V107"/>
  <c r="V109"/>
  <c r="V112"/>
  <c r="V115"/>
  <c r="V116"/>
  <c r="T15"/>
  <c r="T16"/>
  <c r="T17"/>
  <c r="T18"/>
  <c r="T19"/>
  <c r="T24"/>
  <c r="T31"/>
  <c r="T32"/>
  <c r="T33"/>
  <c r="T34"/>
  <c r="T35"/>
  <c r="T36"/>
  <c r="T68"/>
  <c r="T70"/>
  <c r="T75"/>
  <c r="T80"/>
  <c r="T82"/>
  <c r="T86"/>
  <c r="T41"/>
  <c r="T42"/>
  <c r="T45"/>
  <c r="T48"/>
  <c r="T51"/>
  <c r="T52"/>
  <c r="T61"/>
  <c r="T64"/>
  <c r="T94"/>
  <c r="T97"/>
  <c r="T98"/>
  <c r="T100"/>
  <c r="T105"/>
  <c r="T106"/>
  <c r="T107"/>
  <c r="T109"/>
  <c r="T112"/>
  <c r="T115"/>
  <c r="T116"/>
  <c r="Q15"/>
  <c r="Q16"/>
  <c r="Q17"/>
  <c r="Q18"/>
  <c r="Q19"/>
  <c r="Q24"/>
  <c r="Q31"/>
  <c r="Q32"/>
  <c r="Q33"/>
  <c r="Q34"/>
  <c r="Q35"/>
  <c r="Q36"/>
  <c r="Q68"/>
  <c r="Q70"/>
  <c r="Q75"/>
  <c r="Q80"/>
  <c r="Q82"/>
  <c r="Q86"/>
  <c r="Q41"/>
  <c r="Q42"/>
  <c r="Q45"/>
  <c r="Q48"/>
  <c r="Q51"/>
  <c r="Q52"/>
  <c r="Q61"/>
  <c r="Q64"/>
  <c r="Q94"/>
  <c r="Q97"/>
  <c r="Q98"/>
  <c r="Q100"/>
  <c r="Q105"/>
  <c r="Q106"/>
  <c r="Q107"/>
  <c r="Q109"/>
  <c r="Q112"/>
  <c r="Q115"/>
  <c r="Q116"/>
  <c r="O15"/>
  <c r="O16"/>
  <c r="O17"/>
  <c r="O18"/>
  <c r="O19"/>
  <c r="O24"/>
  <c r="O31"/>
  <c r="O32"/>
  <c r="O33"/>
  <c r="O34"/>
  <c r="O35"/>
  <c r="O36"/>
  <c r="O68"/>
  <c r="O70"/>
  <c r="O75"/>
  <c r="O80"/>
  <c r="O82"/>
  <c r="O86"/>
  <c r="O41"/>
  <c r="O42"/>
  <c r="O45"/>
  <c r="O48"/>
  <c r="O51"/>
  <c r="O52"/>
  <c r="O61"/>
  <c r="O64"/>
  <c r="O94"/>
  <c r="O97"/>
  <c r="O98"/>
  <c r="O100"/>
  <c r="O105"/>
  <c r="O106"/>
  <c r="O107"/>
  <c r="O109"/>
  <c r="O112"/>
  <c r="O115"/>
  <c r="O116"/>
  <c r="G19"/>
  <c r="G14"/>
  <c r="G15"/>
  <c r="G16"/>
  <c r="G17"/>
  <c r="S27"/>
  <c r="S25"/>
  <c r="S29"/>
  <c r="U21"/>
  <c r="S28"/>
  <c r="U28"/>
  <c r="U26"/>
  <c r="U106"/>
  <c r="U115"/>
  <c r="U107"/>
  <c r="U98"/>
  <c r="U94"/>
  <c r="U64"/>
  <c r="S26"/>
  <c r="U27"/>
  <c r="U29"/>
  <c r="U30"/>
  <c r="S30"/>
  <c r="S106"/>
  <c r="S109"/>
  <c r="U105"/>
  <c r="S100"/>
  <c r="S22"/>
  <c r="U20"/>
  <c r="U25"/>
  <c r="U97"/>
  <c r="S21"/>
  <c r="U51"/>
  <c r="U41"/>
  <c r="U86"/>
  <c r="U82"/>
  <c r="U70"/>
  <c r="U35"/>
  <c r="U31"/>
  <c r="U17"/>
  <c r="U19"/>
  <c r="U15"/>
  <c r="U45"/>
  <c r="S34"/>
  <c r="U24"/>
  <c r="S16"/>
  <c r="S35"/>
  <c r="S82"/>
  <c r="U52"/>
  <c r="U42"/>
  <c r="U75"/>
  <c r="U36"/>
  <c r="U32"/>
  <c r="S18"/>
  <c r="U16"/>
  <c r="S97"/>
  <c r="S41"/>
  <c r="S31"/>
  <c r="U116"/>
  <c r="U112"/>
  <c r="U61"/>
  <c r="U48"/>
  <c r="U80"/>
  <c r="U68"/>
  <c r="U33"/>
  <c r="S19"/>
  <c r="S15"/>
  <c r="S51"/>
  <c r="S86"/>
  <c r="S70"/>
  <c r="S17"/>
  <c r="S105"/>
  <c r="U109"/>
  <c r="U100"/>
  <c r="U34"/>
  <c r="S23"/>
  <c r="U22"/>
  <c r="S116"/>
  <c r="S112"/>
  <c r="S61"/>
  <c r="S48"/>
  <c r="S80"/>
  <c r="S68"/>
  <c r="S33"/>
  <c r="U18"/>
  <c r="U23"/>
  <c r="S20"/>
  <c r="S45"/>
  <c r="S24"/>
  <c r="S115"/>
  <c r="S107"/>
  <c r="S98"/>
  <c r="S94"/>
  <c r="S64"/>
  <c r="S52"/>
  <c r="S42"/>
  <c r="S75"/>
  <c r="S36"/>
  <c r="S32"/>
  <c r="G8"/>
  <c r="G9"/>
  <c r="G10"/>
  <c r="G11"/>
  <c r="G12"/>
  <c r="G133"/>
  <c r="G131"/>
  <c r="G130"/>
  <c r="G128"/>
  <c r="G129"/>
  <c r="G127"/>
  <c r="G126"/>
  <c r="G125"/>
  <c r="G124"/>
  <c r="G123"/>
  <c r="G121"/>
  <c r="G120"/>
  <c r="G119"/>
  <c r="G117"/>
  <c r="G116"/>
  <c r="G115"/>
  <c r="G112"/>
  <c r="G109"/>
  <c r="G107"/>
  <c r="G106"/>
  <c r="G105"/>
  <c r="G103"/>
  <c r="G100"/>
  <c r="G98"/>
  <c r="G97"/>
  <c r="G94"/>
  <c r="G61"/>
  <c r="G52"/>
  <c r="G51"/>
  <c r="G48"/>
  <c r="G45"/>
  <c r="G42"/>
  <c r="G41"/>
  <c r="G86"/>
  <c r="Y86"/>
  <c r="G82"/>
  <c r="Y82"/>
  <c r="Y80"/>
  <c r="G80"/>
  <c r="G75"/>
  <c r="Y75"/>
  <c r="G70"/>
  <c r="Y70"/>
  <c r="G35"/>
  <c r="G36"/>
  <c r="G68"/>
  <c r="G31"/>
  <c r="G32"/>
  <c r="G33"/>
  <c r="G34"/>
  <c r="Y68"/>
  <c r="Y36"/>
  <c r="Y35"/>
  <c r="G24"/>
  <c r="Y24"/>
  <c r="Y33"/>
  <c r="Y34"/>
  <c r="Y32"/>
  <c r="Y31"/>
  <c r="Y19"/>
  <c r="O7"/>
  <c r="O8"/>
  <c r="O9"/>
  <c r="O10"/>
  <c r="O11"/>
  <c r="O12"/>
  <c r="O13"/>
  <c r="O14"/>
  <c r="G7"/>
  <c r="G13"/>
  <c r="G18"/>
  <c r="Y18"/>
  <c r="Q14"/>
  <c r="S14"/>
  <c r="T14"/>
  <c r="V14"/>
  <c r="Y14"/>
  <c r="Y15"/>
  <c r="Y16"/>
  <c r="Y17"/>
  <c r="Y13"/>
  <c r="Q13"/>
  <c r="S13"/>
  <c r="T13"/>
  <c r="V13"/>
  <c r="U14"/>
  <c r="U13"/>
  <c r="Q8"/>
  <c r="U8"/>
  <c r="T8"/>
  <c r="V8"/>
  <c r="Y8"/>
  <c r="Q9"/>
  <c r="T9"/>
  <c r="V9"/>
  <c r="Y9"/>
  <c r="Q10"/>
  <c r="U10"/>
  <c r="T10"/>
  <c r="V10"/>
  <c r="Y10"/>
  <c r="Q11"/>
  <c r="T11"/>
  <c r="V11"/>
  <c r="Y11"/>
  <c r="Q12"/>
  <c r="U12"/>
  <c r="T12"/>
  <c r="V12"/>
  <c r="Y12"/>
  <c r="S11"/>
  <c r="S9"/>
  <c r="S12"/>
  <c r="S10"/>
  <c r="S8"/>
  <c r="U11"/>
  <c r="U9"/>
  <c r="G3"/>
  <c r="O3"/>
  <c r="Q3"/>
  <c r="T3"/>
  <c r="V3"/>
  <c r="Y3"/>
  <c r="G4"/>
  <c r="O4"/>
  <c r="Q4"/>
  <c r="T4"/>
  <c r="V4"/>
  <c r="Y4"/>
  <c r="G5"/>
  <c r="O5"/>
  <c r="Q5"/>
  <c r="T5"/>
  <c r="V5"/>
  <c r="Y5"/>
  <c r="G6"/>
  <c r="O6"/>
  <c r="Q6"/>
  <c r="T6"/>
  <c r="V6"/>
  <c r="Y6"/>
  <c r="Q7"/>
  <c r="T7"/>
  <c r="V7"/>
  <c r="Y7"/>
  <c r="U7"/>
  <c r="U5"/>
  <c r="U3"/>
  <c r="U6"/>
  <c r="U4"/>
  <c r="S6"/>
  <c r="S5"/>
  <c r="S3"/>
  <c r="S4"/>
  <c r="S7"/>
  <c r="Q2"/>
  <c r="G2"/>
  <c r="Y2"/>
  <c r="V2"/>
  <c r="T2"/>
  <c r="O2"/>
  <c r="U2"/>
  <c r="S2"/>
</calcChain>
</file>

<file path=xl/comments1.xml><?xml version="1.0" encoding="utf-8"?>
<comments xmlns="http://schemas.openxmlformats.org/spreadsheetml/2006/main">
  <authors>
    <author>Jorge</author>
    <author>User</author>
    <author>DCITY04</author>
  </authors>
  <commentList>
    <comment ref="A1" authorId="0">
      <text>
        <r>
          <rPr>
            <sz val="9"/>
            <color indexed="81"/>
            <rFont val="Arial"/>
            <family val="2"/>
          </rPr>
          <t>Iniciales del lugar de muestreo general, después un guion y la fecha de cuando se realizó el muestreo, después se incluyen las inciales de la persona que hizo el censo, únicamente usar dos letras, y cuando se repitan las iniciales usar numeros: 1) Andrea Saenz AS, 2) Abraham Mendoza AM, 3) Jorge Torre JT, 4) Francisco Fernandez FF y, 5) Buck Horn, finalmente se incluye el número de buceo y el número de replica.  Por ejemplo: IN-150806-AM-1-1-DP</t>
        </r>
      </text>
    </comment>
    <comment ref="B1" authorId="1">
      <text>
        <r>
          <rPr>
            <sz val="9"/>
            <color indexed="81"/>
            <rFont val="Arial"/>
            <family val="2"/>
          </rPr>
          <t>Nombre completo del observador con el apellido paterno.</t>
        </r>
        <r>
          <rPr>
            <sz val="8"/>
            <color indexed="81"/>
            <rFont val="Tahoma"/>
            <family val="2"/>
          </rPr>
          <t xml:space="preserve">
</t>
        </r>
      </text>
    </comment>
    <comment ref="C1" authorId="1">
      <text>
        <r>
          <rPr>
            <sz val="9"/>
            <color indexed="81"/>
            <rFont val="Arial"/>
            <family val="2"/>
          </rPr>
          <t xml:space="preserve">Dia, mes y año de cuando se realizo el censo, dia con numero, nombre abreviado del mes con las tres primeras letras (ene, feb, etc) y el año completo, no abreviado. Por ejemplo: 4/ago/2006.
</t>
        </r>
      </text>
    </comment>
    <comment ref="E1" authorId="1">
      <text>
        <r>
          <rPr>
            <sz val="9"/>
            <color indexed="81"/>
            <rFont val="Arial"/>
            <family val="2"/>
          </rPr>
          <t xml:space="preserve">Hora de inicio del transecto usando formato de 24 horas, por ejemplo: 12:34.
</t>
        </r>
      </text>
    </comment>
    <comment ref="F1" authorId="1">
      <text>
        <r>
          <rPr>
            <sz val="9"/>
            <color indexed="81"/>
            <rFont val="Arial"/>
            <family val="2"/>
          </rPr>
          <t>Hora final del transecto usando formato de 24 horas, por ejemplo: 12:54.</t>
        </r>
      </text>
    </comment>
    <comment ref="G1" authorId="1">
      <text>
        <r>
          <rPr>
            <sz val="9"/>
            <color indexed="81"/>
            <rFont val="Arial"/>
            <family val="2"/>
          </rPr>
          <t>Diferencia entre la hora de inicio y final del transecto en minutos.</t>
        </r>
      </text>
    </comment>
    <comment ref="H1" authorId="1">
      <text>
        <r>
          <rPr>
            <sz val="9"/>
            <color indexed="81"/>
            <rFont val="Arial"/>
            <family val="2"/>
          </rPr>
          <t>Epoca en la se realizo el buceo.                                                                    1: enero-junio                                                                                             2: julio-diciembre</t>
        </r>
      </text>
    </comment>
    <comment ref="I1" authorId="1">
      <text>
        <r>
          <rPr>
            <sz val="9"/>
            <color indexed="81"/>
            <rFont val="Arial"/>
            <family val="2"/>
          </rPr>
          <t>Numero de buceo. Se asignara un numero consecutivo por cada buceo que se realice por dia</t>
        </r>
      </text>
    </comment>
    <comment ref="J1" authorId="1">
      <text>
        <r>
          <rPr>
            <sz val="9"/>
            <color indexed="81"/>
            <rFont val="Arial"/>
            <family val="2"/>
          </rPr>
          <t>Número de replica (Censo). Cada buzo asignara un número consecutivo por dia.</t>
        </r>
      </text>
    </comment>
    <comment ref="K1" authorId="1">
      <text>
        <r>
          <rPr>
            <sz val="9"/>
            <color indexed="81"/>
            <rFont val="Arial"/>
            <family val="2"/>
          </rPr>
          <t>Número de transecto. Se asignara un número consecutivo por dia, de acuerdo a la epoca y sitio del censo.</t>
        </r>
      </text>
    </comment>
    <comment ref="L1" authorId="1">
      <text>
        <r>
          <rPr>
            <sz val="9"/>
            <color indexed="81"/>
            <rFont val="Arial"/>
            <family val="2"/>
          </rPr>
          <t>Nombre del bloque en donde se realizó el censo de acuerdo a la nomenclatura de la cooperativa, sitios de reservas: Bajo 8 Brazas, EL Cochi, El Criadero, Isla Carmen, Isla Coronado, Isla Danzante, Isla San Idelfonso, Las Tijeras, Puerto Escondido, Punta Balandra.</t>
        </r>
      </text>
    </comment>
    <comment ref="M1" authorId="1">
      <text>
        <r>
          <rPr>
            <sz val="9"/>
            <color indexed="81"/>
            <rFont val="Arial"/>
            <family val="2"/>
          </rPr>
          <t>Nombre extenso del bloque en donde se realizó el censo, sitios de reservas: Bajo 8 Brazas, Bajo el Cochi 1, Bajo el Cochi Sur, Bajo el Cochi Norte, Bajo el Murcielago, Bajo las Tijeras Cabrillas 1, Bajo las Tijeras Cabrillas 2, Bajo las Tijeras Cabrillas 3, Bajo las Tijeras Garropas 1, Bajo las Tijeras Garropas 2, El Criadero, Isla Coronado Piedra Blanca, Isla Coronado Piedra Lajas, Isla Danzante Interior, Isla Danzante Hongo 1, Isla Danzante Hongo 2, Islote Tijeras, Los Candeleros, Piedra Ahogada, Puerto Escondido Barco Hundido, Puerto Escondido Manglar, Punta Balandra, Punta Lobos Isla Carmen 1, Punta Lobos Isla Carmen 3, Punta Lobos Isla Carmen 4, Punta Lobos Isla Carmen 5, Punta Norte Isla Danzante Cactus, Punta Norte Isla Danzante Faro Viejo, Punta Norte Isla San Idelfonso.</t>
        </r>
      </text>
    </comment>
    <comment ref="N1" authorId="1">
      <text>
        <r>
          <rPr>
            <sz val="9"/>
            <color indexed="81"/>
            <rFont val="Arial"/>
            <family val="2"/>
          </rPr>
          <t xml:space="preserve">Tipo de sitio:
Agregacion:  1
No agregacion:  2
</t>
        </r>
      </text>
    </comment>
    <comment ref="O1" authorId="1">
      <text>
        <r>
          <rPr>
            <sz val="9"/>
            <color indexed="81"/>
            <rFont val="Arial"/>
            <family val="2"/>
          </rPr>
          <t>Profundidad inicial del transecto en pies.</t>
        </r>
        <r>
          <rPr>
            <sz val="8"/>
            <color indexed="81"/>
            <rFont val="Tahoma"/>
            <family val="2"/>
          </rPr>
          <t xml:space="preserve">
</t>
        </r>
      </text>
    </comment>
    <comment ref="P1" authorId="1">
      <text>
        <r>
          <rPr>
            <sz val="9"/>
            <color indexed="81"/>
            <rFont val="Arial"/>
            <family val="2"/>
          </rPr>
          <t>Profundidad inicial del transecto en metros.</t>
        </r>
        <r>
          <rPr>
            <sz val="8"/>
            <color indexed="81"/>
            <rFont val="Tahoma"/>
            <family val="2"/>
          </rPr>
          <t xml:space="preserve">
</t>
        </r>
      </text>
    </comment>
    <comment ref="Q1" authorId="1">
      <text>
        <r>
          <rPr>
            <sz val="9"/>
            <color indexed="81"/>
            <rFont val="Arial"/>
            <family val="2"/>
          </rPr>
          <t>Profundidad final del transecto en pies.</t>
        </r>
        <r>
          <rPr>
            <sz val="8"/>
            <color indexed="81"/>
            <rFont val="Tahoma"/>
            <family val="2"/>
          </rPr>
          <t xml:space="preserve">
</t>
        </r>
      </text>
    </comment>
    <comment ref="R1" authorId="1">
      <text>
        <r>
          <rPr>
            <sz val="9"/>
            <color indexed="81"/>
            <rFont val="Arial"/>
            <family val="2"/>
          </rPr>
          <t>Profundidad final del transecto en metros.</t>
        </r>
        <r>
          <rPr>
            <sz val="8"/>
            <color indexed="81"/>
            <rFont val="Tahoma"/>
            <family val="2"/>
          </rPr>
          <t xml:space="preserve">
</t>
        </r>
      </text>
    </comment>
    <comment ref="S1" authorId="1">
      <text>
        <r>
          <rPr>
            <sz val="9"/>
            <color indexed="81"/>
            <rFont val="Arial"/>
            <family val="2"/>
          </rPr>
          <t>Profundidad maxima del transecto en pies.</t>
        </r>
        <r>
          <rPr>
            <sz val="8"/>
            <color indexed="81"/>
            <rFont val="Tahoma"/>
            <family val="2"/>
          </rPr>
          <t xml:space="preserve">
</t>
        </r>
      </text>
    </comment>
    <comment ref="T1" authorId="1">
      <text>
        <r>
          <rPr>
            <sz val="9"/>
            <color indexed="81"/>
            <rFont val="Arial"/>
            <family val="2"/>
          </rPr>
          <t>Profundidad maxima del transecto en metros.</t>
        </r>
      </text>
    </comment>
    <comment ref="U1" authorId="1">
      <text>
        <r>
          <rPr>
            <sz val="9"/>
            <color indexed="81"/>
            <rFont val="Arial"/>
            <family val="2"/>
          </rPr>
          <t>Profundidad media del transecto en pies.</t>
        </r>
      </text>
    </comment>
    <comment ref="V1" authorId="1">
      <text>
        <r>
          <rPr>
            <sz val="9"/>
            <color indexed="81"/>
            <rFont val="Arial"/>
            <family val="2"/>
          </rPr>
          <t>Profundidad media del transecto en metros.</t>
        </r>
      </text>
    </comment>
    <comment ref="W1" authorId="1">
      <text>
        <r>
          <rPr>
            <sz val="9"/>
            <color indexed="81"/>
            <rFont val="Arial"/>
            <family val="2"/>
          </rPr>
          <t>Latitud en grados decimales . Por ejemplo: 27.56789.</t>
        </r>
        <r>
          <rPr>
            <sz val="8"/>
            <color indexed="81"/>
            <rFont val="Tahoma"/>
            <family val="2"/>
          </rPr>
          <t xml:space="preserve">
</t>
        </r>
      </text>
    </comment>
    <comment ref="X1" authorId="1">
      <text>
        <r>
          <rPr>
            <sz val="9"/>
            <color indexed="81"/>
            <rFont val="Arial"/>
            <family val="2"/>
          </rPr>
          <t>Longitud en  grados  decimales . Por ejemplo: 115.56778.</t>
        </r>
        <r>
          <rPr>
            <sz val="8"/>
            <color indexed="81"/>
            <rFont val="Tahoma"/>
            <family val="2"/>
          </rPr>
          <t xml:space="preserve">
</t>
        </r>
      </text>
    </comment>
    <comment ref="Y1" authorId="1">
      <text>
        <r>
          <rPr>
            <sz val="9"/>
            <color indexed="81"/>
            <rFont val="Arial"/>
            <family val="2"/>
          </rPr>
          <t>Temperatura del agua durante el censo en grados fahrenheit.</t>
        </r>
        <r>
          <rPr>
            <sz val="8"/>
            <color indexed="81"/>
            <rFont val="Tahoma"/>
            <family val="2"/>
          </rPr>
          <t xml:space="preserve">
</t>
        </r>
      </text>
    </comment>
    <comment ref="Z1" authorId="1">
      <text>
        <r>
          <rPr>
            <sz val="9"/>
            <color indexed="81"/>
            <rFont val="Arial"/>
            <family val="2"/>
          </rPr>
          <t xml:space="preserve">Temperatura del agua durante el censo en grados centigrados.
</t>
        </r>
      </text>
    </comment>
    <comment ref="AA1" authorId="1">
      <text>
        <r>
          <rPr>
            <sz val="9"/>
            <color indexed="81"/>
            <rFont val="Arial"/>
            <family val="2"/>
          </rPr>
          <t>Visibilidad durante el censo en metros.</t>
        </r>
        <r>
          <rPr>
            <sz val="8"/>
            <color indexed="81"/>
            <rFont val="Tahoma"/>
            <family val="2"/>
          </rPr>
          <t xml:space="preserve">
</t>
        </r>
      </text>
    </comment>
    <comment ref="AC1" authorId="0">
      <text>
        <r>
          <rPr>
            <sz val="9"/>
            <color indexed="81"/>
            <rFont val="Arial"/>
            <family val="2"/>
          </rPr>
          <t>Numero total de organismos de todas las especies observadas en el transecto sin importar el tamaño, el genero o la edad.</t>
        </r>
      </text>
    </comment>
    <comment ref="A37" authorId="2">
      <text>
        <r>
          <rPr>
            <b/>
            <sz val="9"/>
            <color indexed="81"/>
            <rFont val="Tahoma"/>
            <family val="2"/>
          </rPr>
          <t xml:space="preserve">Adri: 
</t>
        </r>
        <r>
          <rPr>
            <sz val="9"/>
            <color indexed="81"/>
            <rFont val="Tahoma"/>
            <family val="2"/>
          </rPr>
          <t>transectos extra</t>
        </r>
      </text>
    </comment>
  </commentList>
</comments>
</file>

<file path=xl/sharedStrings.xml><?xml version="1.0" encoding="utf-8"?>
<sst xmlns="http://schemas.openxmlformats.org/spreadsheetml/2006/main" count="1144" uniqueCount="236">
  <si>
    <t>ELABSO-141114-CA-15-15-INV</t>
  </si>
  <si>
    <t>ELABPR-141114-CA-16-16-INV</t>
  </si>
  <si>
    <t>ELABSO-141114-DV-17-17-INV</t>
  </si>
  <si>
    <t>ELABPR-141114-DV-18-18-INV</t>
  </si>
  <si>
    <t>caracol chino</t>
  </si>
  <si>
    <t>ELABSO-141114-NV-19-19-INV</t>
  </si>
  <si>
    <t>ELABPR-141114-NV-20-20-INV</t>
  </si>
  <si>
    <t>ELABSO-131114-LT-21-21-INV</t>
  </si>
  <si>
    <t>ELABPR-131114-LT-22-22-INV</t>
  </si>
  <si>
    <t>LOCAPR-141114-LT-1-1-INV</t>
  </si>
  <si>
    <t>LOCAPR-141114-LT-2-2-INV</t>
  </si>
  <si>
    <t>LOCAPR-141114-RR-3-3-INV</t>
  </si>
  <si>
    <t>LOCAPR-141114-RR-4-4-INV</t>
  </si>
  <si>
    <t>LOCAPR-141114-UG-5-5-DP</t>
  </si>
  <si>
    <t>LOCAPR-141114-UG-6-6-DP</t>
  </si>
  <si>
    <t>12:.06</t>
  </si>
  <si>
    <t>LOCAPR-151114-LT-7-7-DP</t>
  </si>
  <si>
    <t>LOCAPR-151114-RR-8-8-DP</t>
  </si>
  <si>
    <t>LOCAPR-151114-UG-9-9-DP</t>
  </si>
  <si>
    <t>LOCAPR-151114-NV-10-10-DP</t>
  </si>
  <si>
    <t>LOCAPR-151114-AR-11-11-DP</t>
  </si>
  <si>
    <t>LOCAPR-151114-DV-12-12-DP</t>
  </si>
  <si>
    <t>LOCAPR-151114-CA-13-13-DP</t>
  </si>
  <si>
    <t>Ulises Gomez</t>
  </si>
  <si>
    <t>Daniel Valdez</t>
  </si>
  <si>
    <t>PUBLGA-101114-NV-1-1-INV</t>
  </si>
  <si>
    <t>Pulpo</t>
  </si>
  <si>
    <t>Cabrilla sardinera</t>
  </si>
  <si>
    <t>pulpo</t>
  </si>
  <si>
    <t>PUBLGA-101114-CA-2-2-INV</t>
  </si>
  <si>
    <t>Abulon Pinto</t>
  </si>
  <si>
    <t>Arbolito dorado</t>
  </si>
  <si>
    <t>Arbolito café</t>
  </si>
  <si>
    <t>Arboilito rojo</t>
  </si>
  <si>
    <t>6 abulones fuera de transecto</t>
  </si>
  <si>
    <t>abulon azul</t>
  </si>
  <si>
    <t>PUBLGA-101114-NV-11-11-INV</t>
  </si>
  <si>
    <t>PUBLGA-101114-CA-12-12-INV</t>
  </si>
  <si>
    <t>PUBLGA-101114-UG-5-5-INV</t>
  </si>
  <si>
    <t>PUBLGA-101114-UG-6-6-INV</t>
  </si>
  <si>
    <t>PUBLGA-101114-RR-3-3-INV</t>
  </si>
  <si>
    <t>PUBLGA-101114-RR-4-4-INV</t>
  </si>
  <si>
    <t>PUBLGA-101114-AR-7-7-INV</t>
  </si>
  <si>
    <t>PUBLEP-101114-AR-8-8-INV</t>
  </si>
  <si>
    <t>PUBLEP-101114-AR-10-10-INV</t>
  </si>
  <si>
    <t>PUBLGA-101114-DV-9-9-INV</t>
  </si>
  <si>
    <t>PUBLGA-111114-DV-19-19-INV</t>
  </si>
  <si>
    <t>PUBLEP-111114-DV-20-20-INV</t>
  </si>
  <si>
    <t>PUBLEP-111114-AR-17-17-INV</t>
  </si>
  <si>
    <t>PUBLEP-111114-AR-18-18-INV</t>
  </si>
  <si>
    <t>PUBLGA-111114-NV-13-13-INV</t>
  </si>
  <si>
    <t>PUBLEP-111114-NV-14-14-INV</t>
  </si>
  <si>
    <t>PUBLGA-111114-CA-15-15-INV</t>
  </si>
  <si>
    <t>PUBLEP-111114-CA-16-16-INV</t>
  </si>
  <si>
    <t>PUBLGA-121114-LT-21-21-INV</t>
  </si>
  <si>
    <t>PUBLGA-121114-LT-22-22-INV</t>
  </si>
  <si>
    <t>PUBLSO-111114-RR-1-1-INV</t>
  </si>
  <si>
    <t>PUBLSO-111114-RR-2-2-INV</t>
  </si>
  <si>
    <t>PUBLSO-111114-UG-3-3-INV</t>
  </si>
  <si>
    <t>PUBLSO-111114-UG-4-4-INV</t>
  </si>
  <si>
    <t>PUBLSO-111114-LT-5-5-INV</t>
  </si>
  <si>
    <t>PUBLSO-111114-LT-6-6-INV</t>
  </si>
  <si>
    <t>PUBLPR-121114-RR-7-7-INV</t>
  </si>
  <si>
    <t>PUBLPR-121114-RR-8-8-INV</t>
  </si>
  <si>
    <t>PUBLPR-121114-UG-9-9-INV</t>
  </si>
  <si>
    <t>PUBLPR-121114-UG-10-10-INV</t>
  </si>
  <si>
    <t>PUBLPR-121114-AR-11-11-INV</t>
  </si>
  <si>
    <t>PUBLPR-121114-AR-12-12-INV</t>
  </si>
  <si>
    <t>PUBLPR-121114-LT-13-13-INV</t>
  </si>
  <si>
    <t>PUBLGA-121114-LT-14-14-INV</t>
  </si>
  <si>
    <t>PUBLPR-121114-LT-15-15-INV</t>
  </si>
  <si>
    <t>PUBLPR-121114-NV-16-16-INV</t>
  </si>
  <si>
    <t>PUBLPR-121114-DV-17-17-INV</t>
  </si>
  <si>
    <t>PUBLPR-121114-DV-18-18-INV</t>
  </si>
  <si>
    <t>PUBLPR-121114-CA-19-19-INV</t>
  </si>
  <si>
    <t>PUBLPR-121114-CA-20-20-INV</t>
  </si>
  <si>
    <t>ELABPR-131114-AR-1-1-INV</t>
  </si>
  <si>
    <t>ELABPR-131114-AR-2-2-INV</t>
  </si>
  <si>
    <t>ELABPR-131114-AR-3-3-INV</t>
  </si>
  <si>
    <t>ELABPR-131114-DV-4-4-INV</t>
  </si>
  <si>
    <t>ELABSO-131114-CA-5-5-INV</t>
  </si>
  <si>
    <t>ELABPR-131114-CA-6-6-INV</t>
  </si>
  <si>
    <t>ELABSO-131114-NV-7-7-INV</t>
  </si>
  <si>
    <t>ELABPR-131114-NV-8-8-INV</t>
  </si>
  <si>
    <t>ELABSO-131114-RR-9-9-INV</t>
  </si>
  <si>
    <t>ELABPR-131114-RR-10-10-INV</t>
  </si>
  <si>
    <t>ELABSO-131114-UG-11-11-INV</t>
  </si>
  <si>
    <t>ELABPR-131114-UG-12-12-INV</t>
  </si>
  <si>
    <t>ELABSO-131114-AR-13-13-INV</t>
  </si>
  <si>
    <t>ELABPR-131114-AR-14-14-INV</t>
  </si>
  <si>
    <t>Comentarios generales, observación de otras especies importantes no incluidas en la lista, por ejemplo: tortugas, mantarayas, tiburones, lenguados, entre otros.</t>
  </si>
  <si>
    <t>Distancia</t>
  </si>
  <si>
    <t>Direccion</t>
  </si>
  <si>
    <t>Comentarios</t>
  </si>
  <si>
    <t>Base de Datos Monitoreo de Censos Comunitarios Isla Magdalena B.C.S México</t>
  </si>
  <si>
    <t>Este proyecto es una coolaboración entre Cooperativa Bahia Magdalena, Reef Check California y Comunidad y Biodiversidad, A.C.</t>
  </si>
  <si>
    <t>El Abolladero</t>
  </si>
  <si>
    <t>Punta Blanca Garropas</t>
  </si>
  <si>
    <t>Langosta roja</t>
  </si>
  <si>
    <t>Langosta azul</t>
  </si>
  <si>
    <t>Pepino café</t>
  </si>
  <si>
    <t>Caracol chino</t>
  </si>
  <si>
    <t>Erizo punta de lapiz</t>
  </si>
  <si>
    <t>Punta Blanca Somero</t>
  </si>
  <si>
    <t>Punta Blanca somero, Isla Magdalena, Baja California Sur</t>
  </si>
  <si>
    <t>Roguer Romero</t>
  </si>
  <si>
    <t>Alfonso Romero</t>
  </si>
  <si>
    <t>El Progresista</t>
  </si>
  <si>
    <t>Cipriano Romero</t>
  </si>
  <si>
    <t>Omar Rangel</t>
  </si>
  <si>
    <t>Raul Romero</t>
  </si>
  <si>
    <t>Norberto Velez</t>
  </si>
  <si>
    <t>Gustavo Hinojosa</t>
  </si>
  <si>
    <t>Total general</t>
  </si>
  <si>
    <t>Código</t>
  </si>
  <si>
    <t>Erizo espinudo</t>
  </si>
  <si>
    <t>Erizo puntas rotas</t>
  </si>
  <si>
    <t>Suma de abundancia</t>
  </si>
  <si>
    <t>Punta Blanca profundo</t>
  </si>
  <si>
    <t>Punta Blanca profundo, Isla Magdalena, Baja California Sur</t>
  </si>
  <si>
    <t>langosta azul</t>
  </si>
  <si>
    <t>distancia</t>
  </si>
  <si>
    <t>Arturo Hernandez</t>
  </si>
  <si>
    <t>El Abolladero, Isla Magdalena, Baja California Sur</t>
  </si>
  <si>
    <t>n/d</t>
  </si>
  <si>
    <t>Abulon chino</t>
  </si>
  <si>
    <t>Punta Blanca garropas, Isla Magdalena, Baja California Sur</t>
  </si>
  <si>
    <t>Abulon negro</t>
  </si>
  <si>
    <t>El Progresista, Isla Magdalena, Baja California Sur</t>
  </si>
  <si>
    <t>Abulon rojo</t>
  </si>
  <si>
    <t>Megan Wehrenberg</t>
  </si>
  <si>
    <t>Erizo negro</t>
  </si>
  <si>
    <t>Muricea</t>
  </si>
  <si>
    <t>Caracol undosa</t>
  </si>
  <si>
    <t>n/a</t>
  </si>
  <si>
    <t>Leonardo Vazquez</t>
  </si>
  <si>
    <t>Punta Blanca somero</t>
  </si>
  <si>
    <t>langosta roja</t>
  </si>
  <si>
    <t>extrapolacion</t>
  </si>
  <si>
    <t>erizo espinudo</t>
  </si>
  <si>
    <t>Estrella comun</t>
  </si>
  <si>
    <t>Garropas</t>
  </si>
  <si>
    <t>Garropas, Isla Magdalena, Baja California Sur</t>
  </si>
  <si>
    <t>Los Cabitos somero</t>
  </si>
  <si>
    <t>Los Cabitos somero, Isla Magdalena, Baja California Sur</t>
  </si>
  <si>
    <t>Los Cabitos profundo</t>
  </si>
  <si>
    <t>Los Cabitos profundo, Isla Magdalena, Baja California Sur</t>
  </si>
  <si>
    <t>El Abolladero profundo</t>
  </si>
  <si>
    <t>El Abolladero profundo, Isla Magdalena, Baja California Sur</t>
  </si>
  <si>
    <t>El Abolladero somero</t>
  </si>
  <si>
    <t>El Abolladero somero, Isla Magdalena, Baja California Sur</t>
  </si>
  <si>
    <t>Christian Alducin</t>
  </si>
  <si>
    <t>Luis de la Toba</t>
  </si>
  <si>
    <t>Número de transecto. Se asignara un número consecutivo por dia, de acuerdo a la epoca y sitio del censo.</t>
  </si>
  <si>
    <t xml:space="preserve">Nombre del lugar donde se realizo el censo como: El Cantil, El Bajo y El Bledito, Los Frailes. </t>
  </si>
  <si>
    <t>Nombre en extenso del bloque en donde se realizó el censo: El Cantil, Cabo Pulmo Baja California Sur; El Bajo, Cabo Pulmo Baja California Sur y El Bledito, Los Frailes, Cabo Pulmo Baja California Sur; ejemplo: El Bledito, Los Frailes, Cabo Pulmo Baja California Sur.</t>
  </si>
  <si>
    <t>Tipo de sitio: reserva es 1 y bloque es 2.</t>
  </si>
  <si>
    <t>zona</t>
  </si>
  <si>
    <t>Tipo de zona en donde se realizo el censo: somera es 1 y profunda es 2.</t>
  </si>
  <si>
    <t>Profundidad inicial del transecto en pies.</t>
  </si>
  <si>
    <t>Profundidad inicial del transecto en metros.</t>
  </si>
  <si>
    <t>Profundidad final del transecto en pies.</t>
  </si>
  <si>
    <t>Profundidad final del transecto en metros.</t>
  </si>
  <si>
    <t>Profundidad maxima del transecto en pies.</t>
  </si>
  <si>
    <t>Profundidad maxima del transecto en metros.</t>
  </si>
  <si>
    <t>Profundidad media del transecto en pies.</t>
  </si>
  <si>
    <t>Profundidad media del transecto en metros.</t>
  </si>
  <si>
    <t>Latitud en grados decimales. Por ejemplo: 27.56789</t>
  </si>
  <si>
    <t>Longitud en grados decimales. Por ejemplo: 115.56778</t>
  </si>
  <si>
    <t>Temperatura del agua durante el censo en grados fahrenheit.</t>
  </si>
  <si>
    <t>Temperatura del agua durante el censo en grados centigrados.</t>
  </si>
  <si>
    <t>Visibilidad durante el censo en metros.</t>
  </si>
  <si>
    <t>Se escribe la abundancia total observada durante el conteo de invertebrados de cada especie.</t>
  </si>
  <si>
    <t>abundancia total</t>
  </si>
  <si>
    <t>Número total de organismos de todas las especies observadas en el transecto.</t>
  </si>
  <si>
    <t>especies totales</t>
  </si>
  <si>
    <t>Número total de especies observadas en el transecto.</t>
  </si>
  <si>
    <t>Indice de Diversidad por Transecto</t>
  </si>
  <si>
    <t>Número de especies observadas por  transecto (es el número de celdas correspondientes que su valor no es de 0 dividido entre el número total de especies establecidas.Por ejemplo: 10 (número total de especies observadas por transecto) *  43 (especies de invertebrados)</t>
  </si>
  <si>
    <t>direccion</t>
  </si>
  <si>
    <t>Dirección con la que se colocó el transecto en grados.</t>
  </si>
  <si>
    <t>comentarios</t>
  </si>
  <si>
    <t xml:space="preserve">                                                                                     Datos en todas las hojas</t>
  </si>
  <si>
    <t>código</t>
  </si>
  <si>
    <t>Este es un código que identifica cada dato obtenido en cada censo. Se construye con las iniciales del lugar de muestreo general. Por ejemplo Cabo Pulmo sería CP, después un guion y la fecha de cuando se realizó el muestreo, por ejemplo: 150806, que es el 15 de agosto del 2007. Después se incluyen las inciales de la persona que hizo el censo, únicamente usar dos letras, y cuando se repitan las iniciales usar numeros. Las inciales serian: 1) Abraham Mendoza AM, 2) Francisco Fernandez FF, 3) David Castro DC, 4) Daniel Gatica DG, 5) Luis Castro LC, 6) Manuel Castro MC. Finalmente se incluye el número de buceo y el número de replica. Por ejemplo: CP-150806-LC-1-1-I: Cabo Pulmo,15 de agosto del 2006 censo tomado por Luis Castro, buceo 1 replica 1 de Invertebrados.</t>
  </si>
  <si>
    <t>Nombre completo del observador con el apellido paterno.</t>
  </si>
  <si>
    <t>Dia, mes y año de cuando se realizo el censo, con el siguiente formato, dia con numero, nombre abreviado del mes con tres letras (ene, feb, mar, abr, may, jun, jul, ago, sep, oct, nov, dic) y el año completo, no abreviado. Por ejemplo: 4/ago/2006.</t>
  </si>
  <si>
    <t>Hora de inicio del transecto usando formato de 24 horas, por ejemplo: 12:34.</t>
  </si>
  <si>
    <t>Hora final del transecto usando formato de 24 horas, por ejemplo: 12:54.</t>
  </si>
  <si>
    <t>Diferencia entre la hora de inicio y final del transecto en minutos.</t>
  </si>
  <si>
    <t>Epoca en la se realizo el buceo.                                                                                                          1: enero-junio                                                                                                                                          2: julio-diciembre</t>
  </si>
  <si>
    <t>Numero de buceo. Se estaran realizando en promedio 2 buceos por dia, por lo que habra un 1 para el primer buceo y un 2 para el segundo buceo.</t>
  </si>
  <si>
    <t xml:space="preserve">no. replica </t>
  </si>
  <si>
    <t>Número de replica (Censo). Cada buzo asignara un número consecutivo por día.</t>
  </si>
  <si>
    <t>observador</t>
  </si>
  <si>
    <t>fecha</t>
  </si>
  <si>
    <t>año</t>
  </si>
  <si>
    <t>tiempo inicio</t>
  </si>
  <si>
    <t>tiempo final</t>
  </si>
  <si>
    <t>tiempo total</t>
  </si>
  <si>
    <t>epoca</t>
  </si>
  <si>
    <t>no. buceo</t>
  </si>
  <si>
    <t>no. replica</t>
  </si>
  <si>
    <t>no. transecto</t>
  </si>
  <si>
    <t>sitio</t>
  </si>
  <si>
    <t>sitio en extenso</t>
  </si>
  <si>
    <t>tipo de sitio</t>
  </si>
  <si>
    <t>prof inicial (ft)</t>
  </si>
  <si>
    <t>prof inicial (m)</t>
  </si>
  <si>
    <t>prof final (ft)</t>
  </si>
  <si>
    <t>prof final (m)</t>
  </si>
  <si>
    <t>prof max (ft)</t>
  </si>
  <si>
    <t>prof max (m)</t>
  </si>
  <si>
    <t>prof X (ft)</t>
  </si>
  <si>
    <t>prof X (m)</t>
  </si>
  <si>
    <t>latitud (N)</t>
  </si>
  <si>
    <t>longitud (W)</t>
  </si>
  <si>
    <t>temperatura (°F)</t>
  </si>
  <si>
    <t>temperatura (°C)</t>
  </si>
  <si>
    <t>visibilidad (m)</t>
  </si>
  <si>
    <t>especie</t>
  </si>
  <si>
    <t>abundancia</t>
  </si>
  <si>
    <t>Abulon amarillo</t>
  </si>
  <si>
    <t>Abulon azul</t>
  </si>
  <si>
    <t>Caracol turbanico</t>
  </si>
  <si>
    <t>Invertebrados</t>
  </si>
  <si>
    <t>Introducción.</t>
  </si>
  <si>
    <t xml:space="preserve">Esta es la base de datos para alimentar la información recolectada durante el monitoreo de los censos comunitarios que se esten realizando en Cabo Pulmo... </t>
  </si>
  <si>
    <t>El entrenamiento de las metodologías del monitoreo hacia los buzos de Cabo pulmo Divers estuvo a cargo de Abraham Mendoza (Censos de Peces) , Hector Reyes (Censos de Corales duros y Censo Peces) Gabriela Garza (Censos de Invertebrados). Los buzos participantes son: 1) David Castro, 2) Daniel Gatica, 3) Luis Castro, 4) Manuel Castro.</t>
  </si>
  <si>
    <t>Importante.</t>
  </si>
  <si>
    <t xml:space="preserve">* Un censo, una replica o un transecto es lo mismo. Son los conteos resultantes a lo largo de un transecto. Por ejemplo, un censo, transecto o replica de peces el número total organismos de cada una de las especies observadas a lo largo de la cinta de 30 </t>
  </si>
  <si>
    <r>
      <t xml:space="preserve">* </t>
    </r>
    <r>
      <rPr>
        <b/>
        <sz val="10"/>
        <rFont val="Arial"/>
        <family val="2"/>
      </rPr>
      <t xml:space="preserve">Características del transecto. </t>
    </r>
    <r>
      <rPr>
        <sz val="10"/>
        <rFont val="Arial"/>
        <family val="2"/>
      </rPr>
      <t>El transecto de peces es de 30 m de largo por 2 m de ancho. Tiene una duración de entre 6 y 10 minutos.</t>
    </r>
  </si>
  <si>
    <r>
      <t>*</t>
    </r>
    <r>
      <rPr>
        <sz val="10"/>
        <color indexed="10"/>
        <rFont val="Arial"/>
        <family val="2"/>
      </rPr>
      <t xml:space="preserve"> Cuando no exista el dato para ser alimentado a la base de datos usar las siguientes opciones: 1) n/d (no se tomó el dato) o 2) n/a (no aplica). Por ejemplo, sino se tomó el dato del número de buceo se escribe n/d.</t>
    </r>
  </si>
  <si>
    <r>
      <t>*</t>
    </r>
    <r>
      <rPr>
        <b/>
        <sz val="10"/>
        <color indexed="10"/>
        <rFont val="Arial"/>
        <family val="2"/>
      </rPr>
      <t xml:space="preserve"> Cuando se guarden cambios en la base de datos siempre escribir en el nombre del archivo la fecha. Por ejemplo: CPulmo_inver(14jul06).</t>
    </r>
  </si>
  <si>
    <t xml:space="preserve">  Descripcion</t>
  </si>
  <si>
    <t>Nombre de campo</t>
  </si>
</sst>
</file>

<file path=xl/styles.xml><?xml version="1.0" encoding="utf-8"?>
<styleSheet xmlns="http://schemas.openxmlformats.org/spreadsheetml/2006/main">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00"/>
    <numFmt numFmtId="165" formatCode="0.00000"/>
    <numFmt numFmtId="166" formatCode="0.0"/>
    <numFmt numFmtId="167" formatCode="h:mm;@"/>
  </numFmts>
  <fonts count="18">
    <font>
      <sz val="11"/>
      <color theme="1"/>
      <name val="Calibri"/>
      <family val="2"/>
      <scheme val="minor"/>
    </font>
    <font>
      <b/>
      <sz val="10"/>
      <name val="Arial"/>
      <family val="2"/>
    </font>
    <font>
      <sz val="9"/>
      <color indexed="81"/>
      <name val="Arial"/>
      <family val="2"/>
    </font>
    <font>
      <sz val="8"/>
      <color indexed="81"/>
      <name val="Tahoma"/>
      <family val="2"/>
    </font>
    <font>
      <sz val="10"/>
      <name val="Arial"/>
      <family val="2"/>
    </font>
    <font>
      <b/>
      <i/>
      <sz val="10"/>
      <color indexed="10"/>
      <name val="Arial"/>
      <family val="2"/>
    </font>
    <font>
      <sz val="10"/>
      <color indexed="10"/>
      <name val="Arial"/>
      <family val="2"/>
    </font>
    <font>
      <b/>
      <sz val="10"/>
      <color indexed="10"/>
      <name val="Arial"/>
      <family val="2"/>
    </font>
    <font>
      <sz val="8"/>
      <name val="Calibri"/>
      <family val="2"/>
    </font>
    <font>
      <sz val="11"/>
      <color indexed="8"/>
      <name val="Calibri"/>
      <family val="2"/>
    </font>
    <font>
      <sz val="11"/>
      <color indexed="8"/>
      <name val="Calibri"/>
      <family val="2"/>
      <scheme val="minor"/>
    </font>
    <font>
      <sz val="11"/>
      <color rgb="FFFF0000"/>
      <name val="Calibri"/>
      <family val="2"/>
      <scheme val="minor"/>
    </font>
    <font>
      <sz val="11"/>
      <color indexed="10"/>
      <name val="Calibri"/>
      <family val="2"/>
    </font>
    <font>
      <sz val="11"/>
      <color indexed="8"/>
      <name val="Calibri"/>
      <family val="2"/>
    </font>
    <font>
      <sz val="10"/>
      <color indexed="8"/>
      <name val="Arial"/>
      <family val="2"/>
    </font>
    <font>
      <sz val="9"/>
      <color indexed="81"/>
      <name val="Tahoma"/>
      <family val="2"/>
    </font>
    <font>
      <b/>
      <sz val="9"/>
      <color indexed="81"/>
      <name val="Tahoma"/>
      <family val="2"/>
    </font>
    <font>
      <sz val="8"/>
      <name val="Verdana"/>
    </font>
  </fonts>
  <fills count="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23"/>
        <bgColor indexed="64"/>
      </patternFill>
    </fill>
  </fills>
  <borders count="1">
    <border>
      <left/>
      <right/>
      <top/>
      <bottom/>
      <diagonal/>
    </border>
  </borders>
  <cellStyleXfs count="2">
    <xf numFmtId="0" fontId="0" fillId="0" borderId="0"/>
    <xf numFmtId="0" fontId="4" fillId="0" borderId="0"/>
  </cellStyleXfs>
  <cellXfs count="77">
    <xf numFmtId="0" fontId="0" fillId="0" borderId="0" xfId="0"/>
    <xf numFmtId="0" fontId="1" fillId="3" borderId="0" xfId="1" applyFont="1" applyFill="1"/>
    <xf numFmtId="0" fontId="4" fillId="0" borderId="0" xfId="1" applyFont="1"/>
    <xf numFmtId="0" fontId="4" fillId="3" borderId="0" xfId="1" applyFont="1" applyFill="1"/>
    <xf numFmtId="0" fontId="1" fillId="0" borderId="0" xfId="1" applyFont="1" applyAlignment="1">
      <alignment vertical="top"/>
    </xf>
    <xf numFmtId="0" fontId="4" fillId="0" borderId="0" xfId="1" applyFill="1" applyAlignment="1">
      <alignment vertical="top" wrapText="1"/>
    </xf>
    <xf numFmtId="164" fontId="1" fillId="0" borderId="0" xfId="1" applyNumberFormat="1" applyFont="1" applyBorder="1" applyAlignment="1">
      <alignment wrapText="1"/>
    </xf>
    <xf numFmtId="0" fontId="4" fillId="0" borderId="0" xfId="1" applyFont="1" applyAlignment="1">
      <alignment vertical="top" wrapText="1"/>
    </xf>
    <xf numFmtId="0" fontId="4" fillId="0" borderId="0" xfId="1" applyAlignment="1">
      <alignment vertical="top" wrapText="1"/>
    </xf>
    <xf numFmtId="0" fontId="1" fillId="0" borderId="0" xfId="1" applyFont="1" applyFill="1" applyAlignment="1">
      <alignment vertical="top"/>
    </xf>
    <xf numFmtId="0" fontId="4" fillId="0" borderId="0" xfId="1" applyFont="1" applyFill="1" applyAlignment="1">
      <alignment vertical="top" wrapText="1"/>
    </xf>
    <xf numFmtId="0" fontId="0" fillId="0" borderId="0" xfId="0" applyFill="1" applyAlignment="1">
      <alignment horizontal="left"/>
    </xf>
    <xf numFmtId="0" fontId="0" fillId="0" borderId="0" xfId="0" applyNumberFormat="1"/>
    <xf numFmtId="0" fontId="0" fillId="0" borderId="0" xfId="0" pivotButton="1"/>
    <xf numFmtId="0" fontId="1" fillId="2" borderId="0" xfId="0" applyFont="1" applyFill="1" applyAlignment="1">
      <alignment horizontal="center" vertical="top" wrapText="1"/>
    </xf>
    <xf numFmtId="0" fontId="1" fillId="2" borderId="0" xfId="0" applyNumberFormat="1" applyFont="1" applyFill="1" applyAlignment="1">
      <alignment horizontal="center" vertical="top" wrapText="1"/>
    </xf>
    <xf numFmtId="0" fontId="1" fillId="4" borderId="0" xfId="0" applyFont="1" applyFill="1" applyAlignment="1">
      <alignment horizontal="center" vertical="top" wrapText="1"/>
    </xf>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0" fontId="0" fillId="0" borderId="0" xfId="0" applyFill="1" applyBorder="1" applyAlignment="1">
      <alignment horizontal="center" vertical="center"/>
    </xf>
    <xf numFmtId="0" fontId="0" fillId="0" borderId="0" xfId="0" applyFill="1" applyAlignment="1">
      <alignment horizontal="center" vertical="center"/>
    </xf>
    <xf numFmtId="2"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166" fontId="0" fillId="0" borderId="0" xfId="0" applyNumberFormat="1" applyFont="1" applyFill="1" applyBorder="1" applyAlignment="1">
      <alignment horizontal="center" vertical="center"/>
    </xf>
    <xf numFmtId="0" fontId="0" fillId="0" borderId="0" xfId="0" applyFont="1" applyFill="1" applyAlignment="1">
      <alignment horizontal="center" vertical="center"/>
    </xf>
    <xf numFmtId="0" fontId="0" fillId="0" borderId="0" xfId="0" applyFill="1" applyBorder="1" applyAlignment="1">
      <alignment horizontal="center"/>
    </xf>
    <xf numFmtId="15" fontId="0" fillId="0" borderId="0" xfId="0" applyNumberFormat="1" applyFont="1" applyFill="1" applyBorder="1" applyAlignment="1" applyProtection="1">
      <alignment horizontal="center"/>
      <protection locked="0"/>
    </xf>
    <xf numFmtId="0" fontId="0" fillId="0" borderId="0" xfId="0" applyFont="1" applyFill="1" applyBorder="1" applyAlignment="1">
      <alignment horizontal="center"/>
    </xf>
    <xf numFmtId="2" fontId="0" fillId="0" borderId="0" xfId="0" applyNumberFormat="1" applyFont="1" applyFill="1" applyBorder="1" applyAlignment="1">
      <alignment horizontal="center"/>
    </xf>
    <xf numFmtId="2" fontId="0" fillId="0" borderId="0" xfId="0" applyNumberFormat="1" applyFill="1" applyBorder="1" applyAlignment="1">
      <alignment horizontal="center"/>
    </xf>
    <xf numFmtId="0" fontId="9" fillId="0" borderId="0" xfId="0" applyFont="1" applyFill="1" applyBorder="1" applyAlignment="1">
      <alignment horizontal="center"/>
    </xf>
    <xf numFmtId="166" fontId="0" fillId="0" borderId="0" xfId="0" applyNumberFormat="1" applyFont="1" applyFill="1" applyBorder="1" applyAlignment="1">
      <alignment horizontal="center"/>
    </xf>
    <xf numFmtId="166" fontId="0" fillId="0" borderId="0" xfId="0" applyNumberFormat="1" applyFill="1" applyBorder="1" applyAlignment="1">
      <alignment horizontal="center"/>
    </xf>
    <xf numFmtId="0" fontId="0" fillId="0" borderId="0" xfId="0" applyNumberFormat="1" applyFill="1" applyBorder="1" applyAlignment="1">
      <alignment horizontal="center"/>
    </xf>
    <xf numFmtId="167" fontId="0" fillId="0" borderId="0" xfId="0" applyNumberFormat="1" applyFont="1" applyFill="1" applyBorder="1" applyAlignment="1">
      <alignment horizontal="center"/>
    </xf>
    <xf numFmtId="165" fontId="10" fillId="0" borderId="0" xfId="0" applyNumberFormat="1" applyFont="1" applyFill="1" applyBorder="1" applyAlignment="1">
      <alignment horizontal="center" vertical="center"/>
    </xf>
    <xf numFmtId="1" fontId="4" fillId="0" borderId="0" xfId="0" applyNumberFormat="1" applyFont="1" applyFill="1" applyBorder="1" applyAlignment="1">
      <alignment horizontal="center" vertical="center" wrapText="1"/>
    </xf>
    <xf numFmtId="0" fontId="0" fillId="0" borderId="0" xfId="0" applyNumberFormat="1" applyFont="1" applyFill="1" applyBorder="1" applyAlignment="1">
      <alignment horizontal="center"/>
    </xf>
    <xf numFmtId="165" fontId="9" fillId="0" borderId="0" xfId="0" applyNumberFormat="1" applyFont="1" applyFill="1" applyBorder="1" applyAlignment="1">
      <alignment horizontal="center"/>
    </xf>
    <xf numFmtId="20" fontId="0" fillId="0" borderId="0" xfId="0" applyNumberFormat="1" applyFont="1" applyFill="1" applyBorder="1" applyAlignment="1">
      <alignment horizontal="center"/>
    </xf>
    <xf numFmtId="14" fontId="0" fillId="0" borderId="0" xfId="0" applyNumberFormat="1" applyFill="1" applyBorder="1" applyAlignment="1">
      <alignment horizontal="center" vertical="center"/>
    </xf>
    <xf numFmtId="0" fontId="11" fillId="0" borderId="0" xfId="0" applyFont="1" applyFill="1" applyBorder="1" applyAlignment="1">
      <alignment horizontal="center" vertical="center"/>
    </xf>
    <xf numFmtId="0" fontId="11" fillId="0" borderId="0" xfId="0" applyFont="1" applyFill="1" applyAlignment="1">
      <alignment horizontal="center" vertical="center"/>
    </xf>
    <xf numFmtId="2" fontId="11" fillId="0" borderId="0" xfId="0" applyNumberFormat="1" applyFont="1" applyFill="1" applyBorder="1" applyAlignment="1">
      <alignment horizontal="center" vertical="center"/>
    </xf>
    <xf numFmtId="2" fontId="11" fillId="0" borderId="0" xfId="0" applyNumberFormat="1" applyFont="1" applyFill="1" applyBorder="1" applyAlignment="1">
      <alignment horizontal="center"/>
    </xf>
    <xf numFmtId="0" fontId="12" fillId="0" borderId="0" xfId="0" applyFont="1" applyFill="1" applyBorder="1" applyAlignment="1">
      <alignment horizontal="center"/>
    </xf>
    <xf numFmtId="166" fontId="11" fillId="0" borderId="0" xfId="0" applyNumberFormat="1" applyFont="1" applyFill="1" applyBorder="1" applyAlignment="1">
      <alignment horizontal="center"/>
    </xf>
    <xf numFmtId="0" fontId="11" fillId="0" borderId="0" xfId="0" applyNumberFormat="1" applyFont="1" applyFill="1" applyBorder="1" applyAlignment="1">
      <alignment horizontal="center"/>
    </xf>
    <xf numFmtId="167" fontId="0" fillId="0" borderId="0" xfId="0" applyNumberFormat="1" applyFill="1" applyBorder="1" applyAlignment="1">
      <alignment horizontal="center" vertical="center"/>
    </xf>
    <xf numFmtId="1" fontId="0" fillId="0" borderId="0" xfId="0" applyNumberFormat="1" applyFill="1" applyBorder="1" applyAlignment="1">
      <alignment horizontal="center" vertical="center"/>
    </xf>
    <xf numFmtId="0" fontId="0" fillId="0" borderId="0" xfId="0" applyNumberFormat="1" applyFill="1" applyBorder="1" applyAlignment="1">
      <alignment horizontal="center" vertical="center"/>
    </xf>
    <xf numFmtId="0" fontId="13" fillId="0" borderId="0" xfId="0" applyFont="1" applyFill="1" applyBorder="1" applyAlignment="1">
      <alignment horizontal="center"/>
    </xf>
    <xf numFmtId="1" fontId="14"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0" borderId="0" xfId="0" applyNumberFormat="1" applyFont="1" applyFill="1" applyBorder="1" applyAlignment="1">
      <alignment horizontal="center" vertical="center" wrapText="1"/>
    </xf>
    <xf numFmtId="167" fontId="1" fillId="0" borderId="0" xfId="0" applyNumberFormat="1" applyFont="1" applyFill="1" applyBorder="1" applyAlignment="1">
      <alignment horizontal="center" vertical="center" wrapText="1"/>
    </xf>
    <xf numFmtId="0" fontId="0" fillId="0" borderId="0" xfId="0" applyFill="1"/>
    <xf numFmtId="14" fontId="11" fillId="0" borderId="0" xfId="0" applyNumberFormat="1" applyFont="1" applyFill="1" applyBorder="1" applyAlignment="1">
      <alignment horizontal="center" vertical="center"/>
    </xf>
    <xf numFmtId="167" fontId="11" fillId="0" borderId="0" xfId="0" applyNumberFormat="1" applyFont="1" applyFill="1" applyBorder="1" applyAlignment="1">
      <alignment horizontal="center" vertical="center"/>
    </xf>
    <xf numFmtId="1" fontId="11" fillId="0" borderId="0" xfId="0" applyNumberFormat="1" applyFont="1" applyFill="1" applyBorder="1" applyAlignment="1">
      <alignment horizontal="center" vertical="center"/>
    </xf>
    <xf numFmtId="0" fontId="11" fillId="0" borderId="0" xfId="0" applyNumberFormat="1" applyFont="1" applyFill="1" applyBorder="1" applyAlignment="1">
      <alignment horizontal="center" vertical="center"/>
    </xf>
    <xf numFmtId="14" fontId="0" fillId="0" borderId="0" xfId="0" applyNumberFormat="1" applyFont="1" applyFill="1" applyBorder="1" applyAlignment="1">
      <alignment horizontal="center" vertical="center"/>
    </xf>
    <xf numFmtId="167" fontId="0" fillId="0" borderId="0" xfId="0" applyNumberFormat="1" applyFont="1" applyFill="1" applyBorder="1" applyAlignment="1">
      <alignment horizontal="center" vertical="center"/>
    </xf>
    <xf numFmtId="1"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0" fillId="0" borderId="0" xfId="0" applyNumberFormat="1" applyFill="1" applyBorder="1" applyAlignment="1" applyProtection="1">
      <alignment horizontal="center"/>
    </xf>
    <xf numFmtId="0" fontId="0" fillId="0" borderId="0" xfId="0" applyFont="1" applyFill="1" applyAlignment="1">
      <alignment horizontal="center"/>
    </xf>
    <xf numFmtId="0" fontId="0" fillId="0" borderId="0" xfId="0" applyFill="1" applyBorder="1" applyAlignment="1">
      <alignment horizontal="center" wrapText="1"/>
    </xf>
    <xf numFmtId="165" fontId="0" fillId="0" borderId="0" xfId="0" applyNumberFormat="1" applyFill="1" applyBorder="1" applyAlignment="1">
      <alignment horizontal="center" vertical="center"/>
    </xf>
    <xf numFmtId="0" fontId="1" fillId="3" borderId="0" xfId="1" applyFont="1" applyFill="1" applyAlignment="1">
      <alignment horizontal="center"/>
    </xf>
    <xf numFmtId="0" fontId="1" fillId="0" borderId="0" xfId="1" applyFont="1" applyAlignment="1">
      <alignment horizontal="left"/>
    </xf>
    <xf numFmtId="0" fontId="4" fillId="0" borderId="0" xfId="1" applyFont="1" applyAlignment="1">
      <alignment horizontal="left" vertical="top" wrapText="1"/>
    </xf>
    <xf numFmtId="0" fontId="1" fillId="0" borderId="0" xfId="1" applyFont="1" applyAlignment="1">
      <alignment horizontal="left" vertical="top" wrapText="1"/>
    </xf>
    <xf numFmtId="0" fontId="4" fillId="0" borderId="0" xfId="1" applyFont="1" applyAlignment="1">
      <alignment horizontal="left" vertical="top"/>
    </xf>
    <xf numFmtId="0" fontId="5" fillId="0" borderId="0" xfId="1" applyFont="1" applyAlignment="1">
      <alignment horizontal="left"/>
    </xf>
  </cellXfs>
  <cellStyles count="2">
    <cellStyle name="Normal" xfId="0" builtinId="0"/>
    <cellStyle name="Normal 2" xfId="1"/>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externalLink" Target="externalLinks/externalLink2.xml"/><Relationship Id="rId7" Type="http://schemas.openxmlformats.org/officeDocument/2006/relationships/externalLink" Target="externalLinks/externalLink3.xml"/><Relationship Id="rId8" Type="http://schemas.openxmlformats.org/officeDocument/2006/relationships/externalLink" Target="externalLinks/externalLink4.xml"/><Relationship Id="rId9" Type="http://schemas.openxmlformats.org/officeDocument/2006/relationships/pivotCacheDefinition" Target="pivotCache/pivotCacheDefinition1.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ses%20de%20datos%20IM%202014/2014/IM-PECES-101114-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ases%20de%20datos%20IM%202014/2014/IM-ALGAS-101114-S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ases%20de%20datos%20IM%202014/2014/ALGAS_IM_191012AV.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ses%20de%20datos%20IM%202014/2014/IM-PECES-231114-S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ciones"/>
      <sheetName val="Abundancia-Tallas"/>
      <sheetName val="Validaciones"/>
      <sheetName val="Tabla dinamica"/>
    </sheetNames>
    <sheetDataSet>
      <sheetData sheetId="0"/>
      <sheetData sheetId="1"/>
      <sheetData sheetId="2">
        <row r="2">
          <cell r="L2">
            <v>3</v>
          </cell>
          <cell r="M2" t="str">
            <v>A</v>
          </cell>
          <cell r="N2" t="str">
            <v>Macho</v>
          </cell>
        </row>
        <row r="3">
          <cell r="L3">
            <v>4</v>
          </cell>
          <cell r="M3" t="str">
            <v>J</v>
          </cell>
          <cell r="N3" t="str">
            <v>Hembra</v>
          </cell>
        </row>
        <row r="4">
          <cell r="L4">
            <v>5</v>
          </cell>
          <cell r="M4" t="str">
            <v>M</v>
          </cell>
          <cell r="N4" t="str">
            <v>n/a</v>
          </cell>
        </row>
        <row r="5">
          <cell r="L5">
            <v>6</v>
          </cell>
          <cell r="M5" t="str">
            <v>H</v>
          </cell>
          <cell r="N5" t="str">
            <v>n/d</v>
          </cell>
        </row>
        <row r="6">
          <cell r="L6">
            <v>7</v>
          </cell>
          <cell r="M6" t="str">
            <v>n/a</v>
          </cell>
        </row>
        <row r="7">
          <cell r="L7">
            <v>8</v>
          </cell>
          <cell r="M7" t="str">
            <v>n/d</v>
          </cell>
        </row>
        <row r="8">
          <cell r="L8">
            <v>9</v>
          </cell>
        </row>
        <row r="9">
          <cell r="L9">
            <v>10</v>
          </cell>
        </row>
        <row r="10">
          <cell r="L10">
            <v>15</v>
          </cell>
        </row>
        <row r="11">
          <cell r="L11">
            <v>20</v>
          </cell>
        </row>
        <row r="12">
          <cell r="L12">
            <v>25</v>
          </cell>
        </row>
        <row r="13">
          <cell r="L13">
            <v>30</v>
          </cell>
        </row>
        <row r="14">
          <cell r="L14">
            <v>35</v>
          </cell>
        </row>
        <row r="15">
          <cell r="L15">
            <v>40</v>
          </cell>
        </row>
        <row r="16">
          <cell r="L16">
            <v>45</v>
          </cell>
        </row>
        <row r="17">
          <cell r="L17">
            <v>50</v>
          </cell>
        </row>
        <row r="18">
          <cell r="L18">
            <v>55</v>
          </cell>
        </row>
        <row r="19">
          <cell r="L19">
            <v>60</v>
          </cell>
        </row>
        <row r="20">
          <cell r="L20">
            <v>65</v>
          </cell>
        </row>
        <row r="21">
          <cell r="L21">
            <v>70</v>
          </cell>
        </row>
        <row r="22">
          <cell r="L22">
            <v>75</v>
          </cell>
        </row>
        <row r="23">
          <cell r="L23">
            <v>80</v>
          </cell>
        </row>
        <row r="24">
          <cell r="L24">
            <v>85</v>
          </cell>
        </row>
        <row r="25">
          <cell r="L25">
            <v>90</v>
          </cell>
        </row>
        <row r="26">
          <cell r="L26">
            <v>95</v>
          </cell>
        </row>
        <row r="27">
          <cell r="L27">
            <v>100</v>
          </cell>
        </row>
        <row r="28">
          <cell r="L28">
            <v>105</v>
          </cell>
        </row>
        <row r="29">
          <cell r="L29">
            <v>110</v>
          </cell>
        </row>
        <row r="30">
          <cell r="L30">
            <v>115</v>
          </cell>
        </row>
        <row r="31">
          <cell r="L31">
            <v>120</v>
          </cell>
        </row>
        <row r="32">
          <cell r="L32">
            <v>125</v>
          </cell>
        </row>
        <row r="33">
          <cell r="L33">
            <v>130</v>
          </cell>
        </row>
        <row r="34">
          <cell r="L34">
            <v>135</v>
          </cell>
        </row>
        <row r="35">
          <cell r="L35">
            <v>140</v>
          </cell>
        </row>
        <row r="36">
          <cell r="L36">
            <v>145</v>
          </cell>
        </row>
        <row r="37">
          <cell r="L37">
            <v>150</v>
          </cell>
        </row>
        <row r="38">
          <cell r="L38">
            <v>155</v>
          </cell>
        </row>
        <row r="39">
          <cell r="L39">
            <v>160</v>
          </cell>
        </row>
        <row r="40">
          <cell r="L40">
            <v>165</v>
          </cell>
        </row>
        <row r="41">
          <cell r="L41">
            <v>170</v>
          </cell>
        </row>
        <row r="42">
          <cell r="L42">
            <v>175</v>
          </cell>
        </row>
        <row r="43">
          <cell r="L43">
            <v>180</v>
          </cell>
        </row>
        <row r="44">
          <cell r="L44">
            <v>185</v>
          </cell>
        </row>
        <row r="45">
          <cell r="L45">
            <v>190</v>
          </cell>
        </row>
        <row r="46">
          <cell r="L46">
            <v>195</v>
          </cell>
        </row>
        <row r="47">
          <cell r="L47">
            <v>200</v>
          </cell>
        </row>
      </sheetData>
      <sheetData sheetId="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 val="Instrucciones"/>
      <sheetName val="Hoja1"/>
      <sheetName val="Diversidad de algas"/>
      <sheetName val="Validaciones"/>
    </sheetNames>
    <sheetDataSet>
      <sheetData sheetId="0"/>
      <sheetData sheetId="1"/>
      <sheetData sheetId="2"/>
      <sheetData sheetId="3"/>
      <sheetData sheetId="4">
        <row r="19">
          <cell r="B19">
            <v>41952</v>
          </cell>
        </row>
        <row r="20">
          <cell r="B20">
            <v>41953</v>
          </cell>
        </row>
        <row r="21">
          <cell r="B21">
            <v>41954</v>
          </cell>
        </row>
        <row r="22">
          <cell r="B22">
            <v>41955</v>
          </cell>
        </row>
        <row r="23">
          <cell r="B23">
            <v>41956</v>
          </cell>
        </row>
        <row r="24">
          <cell r="B24">
            <v>41957</v>
          </cell>
        </row>
        <row r="25">
          <cell r="B25">
            <v>41958</v>
          </cell>
        </row>
        <row r="26">
          <cell r="B26">
            <v>41959</v>
          </cell>
        </row>
        <row r="27">
          <cell r="B27">
            <v>41960</v>
          </cell>
        </row>
        <row r="28">
          <cell r="B28">
            <v>41961</v>
          </cell>
        </row>
        <row r="29">
          <cell r="B29">
            <v>41962</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Hoja4"/>
      <sheetName val="Instrucciones"/>
      <sheetName val="Validaciones"/>
      <sheetName val="Diversidad de algas"/>
    </sheetNames>
    <sheetDataSet>
      <sheetData sheetId="0"/>
      <sheetData sheetId="1"/>
      <sheetData sheetId="2">
        <row r="2">
          <cell r="I2">
            <v>1</v>
          </cell>
        </row>
        <row r="3">
          <cell r="I3">
            <v>2</v>
          </cell>
        </row>
        <row r="4">
          <cell r="I4" t="str">
            <v>n/d</v>
          </cell>
        </row>
      </sheetData>
      <sheetData sheetId="3"/>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strucciones"/>
      <sheetName val="Abundancia-Tallas"/>
      <sheetName val="Validaciones"/>
      <sheetName val="Tabla dinamica"/>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turo H" refreshedDate="41968.55370960648" createdVersion="3" refreshedVersion="4" minRefreshableVersion="3" recordCount="574">
  <cacheSource type="worksheet">
    <worksheetSource ref="A1:AG575" sheet="Abundancias"/>
  </cacheSource>
  <cacheFields count="33">
    <cacheField name="Código" numFmtId="0">
      <sharedItems containsBlank="1"/>
    </cacheField>
    <cacheField name="observador" numFmtId="0">
      <sharedItems containsBlank="1" count="14">
        <s v="Norberto Velez"/>
        <s v="Christian Alducin"/>
        <s v="Alfonso Romero"/>
        <s v="Daniel Valdez"/>
        <s v="Raul Romero"/>
        <s v="Ulises Gomez"/>
        <s v="Luis de la Toba"/>
        <m/>
        <s v="Leonardo Vazquez" u="1"/>
        <s v="Cipriano Romero" u="1"/>
        <s v="Roguer Romero" u="1"/>
        <s v="Omar Rangel" u="1"/>
        <s v="Arturo Hernandez" u="1"/>
        <s v="Gustavo Hinojosa" u="1"/>
      </sharedItems>
    </cacheField>
    <cacheField name="fecha" numFmtId="0">
      <sharedItems containsNonDate="0" containsDate="1" containsString="0" containsBlank="1" minDate="2014-11-10T00:00:00" maxDate="2014-11-16T00:00:00"/>
    </cacheField>
    <cacheField name="año" numFmtId="0">
      <sharedItems containsString="0" containsBlank="1" containsNumber="1" containsInteger="1" minValue="2014" maxValue="2014"/>
    </cacheField>
    <cacheField name="tiempo inicio" numFmtId="0">
      <sharedItems containsDate="1" containsBlank="1" containsMixedTypes="1" minDate="1899-12-30T01:02:00" maxDate="1899-12-30T13:09:00"/>
    </cacheField>
    <cacheField name="tiempo final" numFmtId="0">
      <sharedItems containsNonDate="0" containsDate="1" containsString="0" containsBlank="1" minDate="1899-12-30T01:06:00" maxDate="1900-01-07T05:45:36"/>
    </cacheField>
    <cacheField name="tiempo total" numFmtId="0">
      <sharedItems containsNonDate="0" containsDate="1" containsString="0" containsBlank="1" minDate="1899-12-30T00:01:00" maxDate="1899-12-30T06:00:00"/>
    </cacheField>
    <cacheField name="epoca" numFmtId="0">
      <sharedItems containsString="0" containsBlank="1" containsNumber="1" containsInteger="1" minValue="2" maxValue="2"/>
    </cacheField>
    <cacheField name="no. buceo" numFmtId="0">
      <sharedItems containsString="0" containsBlank="1" containsNumber="1" containsInteger="1" minValue="1" maxValue="2"/>
    </cacheField>
    <cacheField name="no. replica" numFmtId="0">
      <sharedItems containsString="0" containsBlank="1" containsNumber="1" containsInteger="1" minValue="1" maxValue="22"/>
    </cacheField>
    <cacheField name="no. transecto" numFmtId="0">
      <sharedItems containsString="0" containsBlank="1" containsNumber="1" containsInteger="1" minValue="1" maxValue="22" count="23">
        <n v="1"/>
        <n v="11"/>
        <n v="2"/>
        <n v="12"/>
        <n v="7"/>
        <n v="8"/>
        <n v="9"/>
        <n v="10"/>
        <n v="3"/>
        <n v="4"/>
        <n v="5"/>
        <n v="6"/>
        <n v="21"/>
        <n v="22"/>
        <n v="17"/>
        <n v="18"/>
        <n v="19"/>
        <n v="20"/>
        <n v="13"/>
        <n v="14"/>
        <n v="15"/>
        <n v="16"/>
        <m/>
      </sharedItems>
    </cacheField>
    <cacheField name="sitio" numFmtId="0">
      <sharedItems containsBlank="1" count="14">
        <s v="Garropas"/>
        <s v="El Progresista"/>
        <s v="Punta Blanca somero"/>
        <s v="Punta Blanca profundo"/>
        <s v="El Abolladero profundo"/>
        <s v="El Abolladero somero"/>
        <s v="Los Cabitos profundo"/>
        <m/>
        <s v="Los Cabitos profundo " u="1"/>
        <s v="Los Cabitos" u="1"/>
        <s v="Los Cabitos somero" u="1"/>
        <s v="Punta Blanca Garropas" u="1"/>
        <s v="Punta Blanca " u="1"/>
        <s v="El Abolladero" u="1"/>
      </sharedItems>
    </cacheField>
    <cacheField name="sitio en extenso" numFmtId="0">
      <sharedItems containsBlank="1"/>
    </cacheField>
    <cacheField name="tipo de sitio" numFmtId="0">
      <sharedItems containsString="0" containsBlank="1" containsNumber="1" containsInteger="1" minValue="1" maxValue="2" count="3">
        <n v="1"/>
        <n v="2"/>
        <m/>
      </sharedItems>
    </cacheField>
    <cacheField name="prof inicial (ft)" numFmtId="0">
      <sharedItems containsString="0" containsBlank="1" containsNumber="1" minValue="0" maxValue="75.899999999999991"/>
    </cacheField>
    <cacheField name="prof inicial (m)" numFmtId="0">
      <sharedItems containsString="0" containsBlank="1" containsNumber="1" minValue="0" maxValue="23"/>
    </cacheField>
    <cacheField name="prof final (ft)" numFmtId="0">
      <sharedItems containsString="0" containsBlank="1" containsNumber="1" minValue="0" maxValue="75.899999999999991"/>
    </cacheField>
    <cacheField name="prof final (m)" numFmtId="0">
      <sharedItems containsString="0" containsBlank="1" containsNumber="1" minValue="0" maxValue="23"/>
    </cacheField>
    <cacheField name="prof max (ft)" numFmtId="0">
      <sharedItems containsString="0" containsBlank="1" containsNumber="1" minValue="0" maxValue="75.899999999999991"/>
    </cacheField>
    <cacheField name="prof max (m)" numFmtId="0">
      <sharedItems containsString="0" containsBlank="1" containsNumber="1" minValue="0" maxValue="23"/>
    </cacheField>
    <cacheField name="prof X (ft)" numFmtId="0">
      <sharedItems containsString="0" containsBlank="1" containsNumber="1" minValue="0" maxValue="74.25"/>
    </cacheField>
    <cacheField name="prof X (m)" numFmtId="0">
      <sharedItems containsString="0" containsBlank="1" containsNumber="1" minValue="0" maxValue="22.5"/>
    </cacheField>
    <cacheField name="latitud (N)" numFmtId="0">
      <sharedItems containsString="0" containsBlank="1" containsNumber="1" minValue="2.6625000000000001" maxValue="24.875499999999999"/>
    </cacheField>
    <cacheField name="longitud (W)" numFmtId="0">
      <sharedItems containsString="0" containsBlank="1" containsNumber="1" minValue="-11218229" maxValue="112.10381"/>
    </cacheField>
    <cacheField name="temperatura (°F)" numFmtId="0">
      <sharedItems containsString="0" containsBlank="1" containsNumber="1" containsInteger="1" minValue="77" maxValue="77"/>
    </cacheField>
    <cacheField name="temperatura (°C)" numFmtId="0">
      <sharedItems containsString="0" containsBlank="1" containsNumber="1" containsInteger="1" minValue="25" maxValue="25"/>
    </cacheField>
    <cacheField name="visibilidad (m)" numFmtId="0">
      <sharedItems containsString="0" containsBlank="1" containsNumber="1" containsInteger="1" minValue="3" maxValue="15"/>
    </cacheField>
    <cacheField name="Direccion" numFmtId="0">
      <sharedItems containsString="0" containsBlank="1" containsNumber="1" containsInteger="1" minValue="0" maxValue="330"/>
    </cacheField>
    <cacheField name="especie" numFmtId="0">
      <sharedItems containsBlank="1" count="25">
        <s v="Abulon azul"/>
        <s v="Abulon amarillo"/>
        <s v="Langosta roja"/>
        <s v="Caracol chino"/>
        <s v="Pulpo"/>
        <s v="Pepino café"/>
        <s v="Erizo puntas rotas"/>
        <s v="Estrella comun"/>
        <s v="langosta azul"/>
        <s v="n/d"/>
        <s v="Arbolito café"/>
        <s v="Arboilito rojo"/>
        <s v="erizo espinudo"/>
        <m/>
        <s v="Erizo punta de lapiz" u="1"/>
        <s v="Abulon chino" u="1"/>
        <s v="muricea" u="1"/>
        <s v="Estrella común" u="1"/>
        <s v="Caracol turbanico" u="1"/>
        <s v="Pulo dos puntos" u="1"/>
        <s v="pulpo rojo" u="1"/>
        <s v="caracol undosa" u="1"/>
        <s v="Muricea spp. (&gt;10 cm)" u="1"/>
        <s v="Estrella girasol" u="1"/>
        <s v="Pulpo dos puntos" u="1"/>
      </sharedItems>
    </cacheField>
    <cacheField name="abundancia" numFmtId="0">
      <sharedItems containsBlank="1" containsMixedTypes="1" containsNumber="1" containsInteger="1" minValue="0" maxValue="68"/>
    </cacheField>
    <cacheField name="Distancia" numFmtId="0">
      <sharedItems containsBlank="1" containsMixedTypes="1" containsNumber="1" containsInteger="1" minValue="6" maxValue="30"/>
    </cacheField>
    <cacheField name="extrapolacion" numFmtId="0">
      <sharedItems containsNonDate="0" containsString="0" containsBlank="1"/>
    </cacheField>
    <cacheField name="Comentario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74">
  <r>
    <s v="PUBLGA-101114-NV-1-1-INV"/>
    <x v="0"/>
    <d v="2014-11-10T00:00:00"/>
    <n v="2014"/>
    <d v="1899-12-30T02:56:00"/>
    <d v="1899-12-30T03:03:00"/>
    <d v="1899-12-30T00:07:00"/>
    <n v="2"/>
    <n v="1"/>
    <n v="1"/>
    <x v="0"/>
    <x v="0"/>
    <s v="Garropas, Isla Magdalena, Baja California Sur"/>
    <x v="0"/>
    <n v="45.87"/>
    <n v="13.9"/>
    <n v="46.859999999999992"/>
    <n v="14.2"/>
    <n v="46.859999999999992"/>
    <n v="14.2"/>
    <n v="46.364999999999995"/>
    <n v="14.05"/>
    <n v="24.66169"/>
    <n v="-112.18153"/>
    <n v="77"/>
    <n v="25"/>
    <n v="9"/>
    <n v="310"/>
    <x v="0"/>
    <n v="1"/>
    <n v="30"/>
    <m/>
    <m/>
  </r>
  <r>
    <s v="PUBLGA-101114-NV-1-1-INV"/>
    <x v="0"/>
    <d v="2014-11-10T00:00:00"/>
    <n v="2014"/>
    <d v="1899-12-30T02:56:00"/>
    <d v="1899-12-30T03:03:00"/>
    <d v="1899-12-30T00:07:00"/>
    <n v="2"/>
    <n v="1"/>
    <n v="1"/>
    <x v="0"/>
    <x v="0"/>
    <s v="Garropas, Isla Magdalena, Baja California Sur"/>
    <x v="0"/>
    <n v="45.87"/>
    <n v="13.9"/>
    <n v="46.859999999999992"/>
    <n v="14.2"/>
    <n v="46.859999999999992"/>
    <n v="14.2"/>
    <n v="46.364999999999995"/>
    <n v="14.05"/>
    <n v="24.66169"/>
    <n v="-112.18153"/>
    <n v="77"/>
    <n v="25"/>
    <n v="9"/>
    <n v="310"/>
    <x v="1"/>
    <n v="1"/>
    <n v="30"/>
    <m/>
    <m/>
  </r>
  <r>
    <s v="PUBLGA-101114-NV-1-1-INV"/>
    <x v="0"/>
    <d v="2014-11-10T00:00:00"/>
    <n v="2014"/>
    <d v="1899-12-30T02:56:00"/>
    <d v="1899-12-30T03:03:00"/>
    <d v="1899-12-30T00:07:00"/>
    <n v="2"/>
    <n v="1"/>
    <n v="1"/>
    <x v="0"/>
    <x v="0"/>
    <s v="Garropas, Isla Magdalena, Baja California Sur"/>
    <x v="0"/>
    <n v="45.87"/>
    <n v="13.9"/>
    <n v="46.859999999999992"/>
    <n v="14.2"/>
    <n v="46.859999999999992"/>
    <n v="14.2"/>
    <n v="46.364999999999995"/>
    <n v="14.05"/>
    <n v="24.66169"/>
    <n v="-112.18153"/>
    <n v="77"/>
    <n v="25"/>
    <n v="9"/>
    <n v="310"/>
    <x v="2"/>
    <n v="34"/>
    <n v="30"/>
    <m/>
    <m/>
  </r>
  <r>
    <s v="PUBLGA-101114-NV-1-1-INV"/>
    <x v="0"/>
    <d v="2014-11-10T00:00:00"/>
    <n v="2014"/>
    <d v="1899-12-30T02:56:00"/>
    <d v="1899-12-30T03:03:00"/>
    <d v="1899-12-30T00:07:00"/>
    <n v="2"/>
    <n v="1"/>
    <n v="1"/>
    <x v="0"/>
    <x v="0"/>
    <s v="Garropas, Isla Magdalena, Baja California Sur"/>
    <x v="0"/>
    <n v="45.87"/>
    <n v="13.9"/>
    <n v="46.859999999999992"/>
    <n v="14.2"/>
    <n v="46.859999999999992"/>
    <n v="14.2"/>
    <n v="46.364999999999995"/>
    <n v="14.05"/>
    <n v="24.66169"/>
    <n v="-112.18153"/>
    <n v="77"/>
    <n v="25"/>
    <n v="9"/>
    <n v="310"/>
    <x v="3"/>
    <n v="5"/>
    <n v="30"/>
    <m/>
    <m/>
  </r>
  <r>
    <s v="PUBLGA-101114-NV-1-1-INV"/>
    <x v="0"/>
    <d v="2014-11-10T00:00:00"/>
    <n v="2014"/>
    <d v="1899-12-30T02:56:00"/>
    <d v="1899-12-30T03:03:00"/>
    <d v="1899-12-30T00:07:00"/>
    <n v="2"/>
    <n v="1"/>
    <n v="1"/>
    <x v="0"/>
    <x v="0"/>
    <s v="Garropas, Isla Magdalena, Baja California Sur"/>
    <x v="0"/>
    <n v="45.87"/>
    <n v="13.9"/>
    <n v="46.859999999999992"/>
    <n v="14.2"/>
    <n v="46.859999999999992"/>
    <n v="14.2"/>
    <n v="46.364999999999995"/>
    <n v="14.05"/>
    <n v="24.66169"/>
    <n v="-112.18153"/>
    <n v="77"/>
    <n v="25"/>
    <n v="9"/>
    <n v="310"/>
    <x v="4"/>
    <n v="2"/>
    <n v="30"/>
    <m/>
    <s v="Cabrilla sardinera"/>
  </r>
  <r>
    <s v="PUBLGA-101114-NV-11-11-INV"/>
    <x v="0"/>
    <d v="2014-11-10T00:00:00"/>
    <n v="2014"/>
    <d v="1899-12-30T04:21:00"/>
    <d v="1899-12-30T04:31:00"/>
    <d v="1899-12-30T00:10:00"/>
    <n v="2"/>
    <n v="1"/>
    <n v="11"/>
    <x v="1"/>
    <x v="1"/>
    <s v="El Progresista, Isla Magdalena, Baja California Sur"/>
    <x v="0"/>
    <n v="25.74"/>
    <n v="7.8"/>
    <n v="35.64"/>
    <n v="10.8"/>
    <n v="35.64"/>
    <n v="10.8"/>
    <n v="30.689999999999998"/>
    <n v="9.3000000000000007"/>
    <n v="24.65971"/>
    <n v="-112.17742"/>
    <n v="77"/>
    <n v="25"/>
    <n v="9"/>
    <n v="310"/>
    <x v="0"/>
    <n v="3"/>
    <n v="30"/>
    <m/>
    <m/>
  </r>
  <r>
    <s v="PUBLGA-101114-NV-11-11-INV"/>
    <x v="0"/>
    <d v="2014-11-10T00:00:00"/>
    <n v="2014"/>
    <d v="1899-12-30T04:21:00"/>
    <d v="1899-12-30T04:31:00"/>
    <d v="1899-12-30T00:10:00"/>
    <n v="2"/>
    <n v="1"/>
    <n v="11"/>
    <x v="1"/>
    <x v="1"/>
    <s v="El Progresista, Isla Magdalena, Baja California Sur"/>
    <x v="0"/>
    <n v="25.74"/>
    <n v="7.8"/>
    <n v="35.64"/>
    <n v="10.8"/>
    <n v="35.64"/>
    <n v="10.8"/>
    <n v="30.689999999999998"/>
    <n v="9.3000000000000007"/>
    <n v="24.65971"/>
    <n v="-112.17742"/>
    <n v="77"/>
    <n v="25"/>
    <n v="9"/>
    <n v="310"/>
    <x v="5"/>
    <n v="1"/>
    <n v="30"/>
    <m/>
    <m/>
  </r>
  <r>
    <s v="PUBLGA-101114-NV-11-11-INV"/>
    <x v="0"/>
    <d v="2014-11-10T00:00:00"/>
    <n v="2014"/>
    <d v="1899-12-30T04:21:00"/>
    <d v="1899-12-30T04:31:00"/>
    <d v="1899-12-30T00:10:00"/>
    <n v="2"/>
    <n v="1"/>
    <n v="11"/>
    <x v="1"/>
    <x v="1"/>
    <s v="El Progresista, Isla Magdalena, Baja California Sur"/>
    <x v="0"/>
    <n v="25.74"/>
    <n v="7.8"/>
    <n v="35.64"/>
    <n v="10.8"/>
    <n v="35.64"/>
    <n v="10.8"/>
    <n v="30.689999999999998"/>
    <n v="9.3000000000000007"/>
    <n v="24.65971"/>
    <n v="-112.17742"/>
    <n v="77"/>
    <n v="25"/>
    <n v="9"/>
    <n v="310"/>
    <x v="3"/>
    <n v="3"/>
    <n v="30"/>
    <m/>
    <m/>
  </r>
  <r>
    <s v="PUBLGA-101114-NV-11-11-INV"/>
    <x v="0"/>
    <d v="2014-11-10T00:00:00"/>
    <n v="2014"/>
    <d v="1899-12-30T04:21:00"/>
    <d v="1899-12-30T04:31:00"/>
    <d v="1899-12-30T00:10:00"/>
    <n v="2"/>
    <n v="1"/>
    <n v="11"/>
    <x v="1"/>
    <x v="1"/>
    <s v="El Progresista, Isla Magdalena, Baja California Sur"/>
    <x v="0"/>
    <n v="25.74"/>
    <n v="7.8"/>
    <n v="35.64"/>
    <n v="10.8"/>
    <n v="35.64"/>
    <n v="10.8"/>
    <n v="30.689999999999998"/>
    <n v="9.3000000000000007"/>
    <n v="24.65971"/>
    <n v="-112.17742"/>
    <n v="77"/>
    <n v="25"/>
    <n v="9"/>
    <n v="310"/>
    <x v="6"/>
    <n v="2"/>
    <n v="30"/>
    <m/>
    <m/>
  </r>
  <r>
    <s v="PUBLGA-101114-NV-11-11-INV"/>
    <x v="0"/>
    <d v="2014-11-10T00:00:00"/>
    <n v="2014"/>
    <d v="1899-12-30T04:21:00"/>
    <d v="1899-12-30T04:31:00"/>
    <d v="1899-12-30T00:10:00"/>
    <n v="2"/>
    <n v="1"/>
    <n v="11"/>
    <x v="1"/>
    <x v="1"/>
    <s v="El Progresista, Isla Magdalena, Baja California Sur"/>
    <x v="0"/>
    <n v="25.74"/>
    <n v="7.8"/>
    <n v="35.64"/>
    <n v="10.8"/>
    <n v="35.64"/>
    <n v="10.8"/>
    <n v="30.689999999999998"/>
    <n v="9.3000000000000007"/>
    <n v="24.65971"/>
    <n v="-112.17742"/>
    <n v="77"/>
    <n v="25"/>
    <n v="9"/>
    <n v="310"/>
    <x v="7"/>
    <n v="4"/>
    <n v="30"/>
    <m/>
    <m/>
  </r>
  <r>
    <s v="PUBLGA-101114-NV-11-11-INV"/>
    <x v="0"/>
    <d v="2014-11-10T00:00:00"/>
    <n v="2014"/>
    <d v="1899-12-30T04:21:00"/>
    <d v="1899-12-30T04:31:00"/>
    <d v="1899-12-30T00:10:00"/>
    <n v="2"/>
    <n v="1"/>
    <n v="11"/>
    <x v="1"/>
    <x v="1"/>
    <s v="El Progresista, Isla Magdalena, Baja California Sur"/>
    <x v="0"/>
    <n v="25.74"/>
    <n v="7.8"/>
    <n v="35.64"/>
    <n v="10.8"/>
    <n v="35.64"/>
    <n v="10.8"/>
    <n v="30.689999999999998"/>
    <n v="9.3000000000000007"/>
    <n v="24.65971"/>
    <n v="-112.17742"/>
    <n v="77"/>
    <n v="25"/>
    <n v="9"/>
    <n v="310"/>
    <x v="4"/>
    <n v="6"/>
    <n v="30"/>
    <m/>
    <m/>
  </r>
  <r>
    <s v="PUBLGA-101114-CA-2-2-INV"/>
    <x v="1"/>
    <d v="2014-11-10T00:00:00"/>
    <n v="2014"/>
    <d v="1899-12-30T02:58:00"/>
    <d v="1899-12-30T03:09:00"/>
    <d v="1899-12-30T00:11:00"/>
    <n v="2"/>
    <n v="1"/>
    <n v="2"/>
    <x v="2"/>
    <x v="0"/>
    <s v="Garropas, Isla Magdalena, Baja California Sur"/>
    <x v="0"/>
    <n v="42.9"/>
    <n v="13"/>
    <n v="39.599999999999994"/>
    <n v="12"/>
    <n v="42.9"/>
    <n v="13"/>
    <n v="41.25"/>
    <n v="12.5"/>
    <n v="24.66169"/>
    <n v="-112.18153"/>
    <n v="77"/>
    <n v="25"/>
    <n v="10"/>
    <n v="130"/>
    <x v="0"/>
    <n v="2"/>
    <n v="30"/>
    <m/>
    <m/>
  </r>
  <r>
    <s v="PUBLGA-101114-CA-2-2-INV"/>
    <x v="1"/>
    <d v="2014-11-10T00:00:00"/>
    <n v="2014"/>
    <d v="1899-12-30T02:58:00"/>
    <d v="1899-12-30T03:09:00"/>
    <d v="1899-12-30T00:11:00"/>
    <n v="2"/>
    <n v="1"/>
    <n v="2"/>
    <x v="2"/>
    <x v="0"/>
    <s v="Garropas, Isla Magdalena, Baja California Sur"/>
    <x v="0"/>
    <n v="42.9"/>
    <n v="13"/>
    <n v="39.599999999999994"/>
    <n v="12"/>
    <n v="42.9"/>
    <n v="13"/>
    <n v="41.25"/>
    <n v="12.5"/>
    <n v="24.66169"/>
    <n v="-112.18153"/>
    <n v="77"/>
    <n v="25"/>
    <n v="10"/>
    <n v="130"/>
    <x v="8"/>
    <n v="3"/>
    <n v="30"/>
    <m/>
    <m/>
  </r>
  <r>
    <s v="PUBLGA-101114-CA-2-2-INV"/>
    <x v="1"/>
    <d v="2014-11-10T00:00:00"/>
    <n v="2014"/>
    <d v="1899-12-30T02:58:00"/>
    <d v="1899-12-30T03:09:00"/>
    <d v="1899-12-30T00:11:00"/>
    <n v="2"/>
    <n v="1"/>
    <n v="2"/>
    <x v="2"/>
    <x v="0"/>
    <s v="Garropas, Isla Magdalena, Baja California Sur"/>
    <x v="0"/>
    <n v="42.9"/>
    <n v="13"/>
    <n v="39.599999999999994"/>
    <n v="12"/>
    <n v="42.9"/>
    <n v="13"/>
    <n v="41.25"/>
    <n v="12.5"/>
    <n v="24.66169"/>
    <n v="-112.18153"/>
    <n v="77"/>
    <n v="25"/>
    <n v="10"/>
    <n v="130"/>
    <x v="3"/>
    <n v="6"/>
    <n v="30"/>
    <m/>
    <m/>
  </r>
  <r>
    <s v="PUBLGA-101114-CA-2-2-INV"/>
    <x v="1"/>
    <d v="2014-11-10T00:00:00"/>
    <n v="2014"/>
    <d v="1899-12-30T02:58:00"/>
    <d v="1899-12-30T03:09:00"/>
    <d v="1899-12-30T00:11:00"/>
    <n v="2"/>
    <n v="1"/>
    <n v="2"/>
    <x v="2"/>
    <x v="0"/>
    <s v="Garropas, Isla Magdalena, Baja California Sur"/>
    <x v="0"/>
    <n v="42.9"/>
    <n v="13"/>
    <n v="39.599999999999994"/>
    <n v="12"/>
    <n v="42.9"/>
    <n v="13"/>
    <n v="41.25"/>
    <n v="12.5"/>
    <n v="24.66169"/>
    <n v="-112.18153"/>
    <n v="77"/>
    <n v="25"/>
    <n v="10"/>
    <n v="130"/>
    <x v="7"/>
    <n v="13"/>
    <n v="30"/>
    <m/>
    <m/>
  </r>
  <r>
    <s v="PUBLGA-101114-CA-2-2-INV"/>
    <x v="1"/>
    <d v="2014-11-10T00:00:00"/>
    <n v="2014"/>
    <d v="1899-12-30T02:58:00"/>
    <d v="1899-12-30T03:09:00"/>
    <d v="1899-12-30T00:11:00"/>
    <n v="2"/>
    <n v="1"/>
    <n v="2"/>
    <x v="2"/>
    <x v="0"/>
    <s v="Garropas, Isla Magdalena, Baja California Sur"/>
    <x v="0"/>
    <n v="42.9"/>
    <n v="13"/>
    <n v="39.599999999999994"/>
    <n v="12"/>
    <n v="42.9"/>
    <n v="13"/>
    <n v="41.25"/>
    <n v="12.5"/>
    <n v="24.66169"/>
    <n v="-112.18153"/>
    <n v="77"/>
    <n v="25"/>
    <n v="10"/>
    <n v="130"/>
    <x v="4"/>
    <n v="4"/>
    <n v="30"/>
    <m/>
    <m/>
  </r>
  <r>
    <s v="PUBLGA-101114-CA-12-12-INV"/>
    <x v="1"/>
    <d v="2014-11-10T00:00:00"/>
    <n v="2014"/>
    <d v="1899-12-30T04:12:00"/>
    <d v="1899-12-30T04:21:00"/>
    <d v="1899-12-30T00:09:00"/>
    <n v="2"/>
    <n v="1"/>
    <n v="12"/>
    <x v="3"/>
    <x v="1"/>
    <s v="El Progresista, Isla Magdalena, Baja California Sur"/>
    <x v="0"/>
    <n v="42.9"/>
    <n v="13"/>
    <n v="39.599999999999994"/>
    <n v="12"/>
    <n v="42.9"/>
    <n v="13"/>
    <n v="41.25"/>
    <n v="12.5"/>
    <n v="24.65971"/>
    <n v="-112.17742"/>
    <n v="77"/>
    <n v="25"/>
    <n v="10"/>
    <n v="130"/>
    <x v="9"/>
    <n v="0"/>
    <n v="30"/>
    <m/>
    <m/>
  </r>
  <r>
    <s v="PUBLGA-101114-AR-7-7-INV"/>
    <x v="2"/>
    <d v="2014-11-10T00:00:00"/>
    <n v="2014"/>
    <d v="1899-12-30T04:12:00"/>
    <d v="1899-12-30T04:21:00"/>
    <d v="1899-12-30T00:09:00"/>
    <n v="2"/>
    <n v="1"/>
    <n v="7"/>
    <x v="4"/>
    <x v="0"/>
    <s v="Garropas, Isla Magdalena, Baja California Sur"/>
    <x v="0"/>
    <n v="47.519999999999996"/>
    <n v="14.4"/>
    <n v="39.765000000000001"/>
    <n v="12.05"/>
    <n v="47.519999999999996"/>
    <n v="14.4"/>
    <n v="43.642499999999998"/>
    <n v="13.225000000000001"/>
    <n v="24.66169"/>
    <n v="-112.18153"/>
    <n v="77"/>
    <n v="25"/>
    <n v="12"/>
    <n v="130"/>
    <x v="2"/>
    <n v="1"/>
    <n v="30"/>
    <m/>
    <m/>
  </r>
  <r>
    <s v="PUBLGA-101114-AR-7-7-INV"/>
    <x v="2"/>
    <d v="2014-11-10T00:00:00"/>
    <n v="2014"/>
    <d v="1899-12-30T04:12:00"/>
    <d v="1899-12-30T04:21:00"/>
    <d v="1899-12-30T00:09:00"/>
    <n v="2"/>
    <n v="1"/>
    <n v="7"/>
    <x v="4"/>
    <x v="0"/>
    <s v="Garropas, Isla Magdalena, Baja California Sur"/>
    <x v="0"/>
    <n v="47.519999999999996"/>
    <n v="14.4"/>
    <n v="39.765000000000001"/>
    <n v="12.05"/>
    <n v="47.519999999999996"/>
    <n v="14.4"/>
    <n v="43.642499999999998"/>
    <n v="13.225000000000001"/>
    <n v="24.66169"/>
    <n v="-112.18153"/>
    <n v="77"/>
    <n v="25"/>
    <n v="12"/>
    <n v="130"/>
    <x v="5"/>
    <n v="2"/>
    <n v="30"/>
    <m/>
    <m/>
  </r>
  <r>
    <s v="PUBLGA-101114-AR-7-7-INV"/>
    <x v="2"/>
    <d v="2014-11-10T00:00:00"/>
    <n v="2014"/>
    <d v="1899-12-30T04:12:00"/>
    <d v="1899-12-30T04:21:00"/>
    <d v="1899-12-30T00:09:00"/>
    <n v="2"/>
    <n v="1"/>
    <n v="7"/>
    <x v="4"/>
    <x v="0"/>
    <s v="Garropas, Isla Magdalena, Baja California Sur"/>
    <x v="0"/>
    <n v="47.519999999999996"/>
    <n v="14.4"/>
    <n v="39.765000000000001"/>
    <n v="12.05"/>
    <n v="47.519999999999996"/>
    <n v="14.4"/>
    <n v="43.642499999999998"/>
    <n v="13.225000000000001"/>
    <n v="24.66169"/>
    <n v="-112.18153"/>
    <n v="77"/>
    <n v="25"/>
    <n v="12"/>
    <n v="130"/>
    <x v="3"/>
    <n v="3"/>
    <n v="30"/>
    <m/>
    <m/>
  </r>
  <r>
    <s v="PUBLGA-101114-AR-7-7-INV"/>
    <x v="2"/>
    <d v="2014-11-10T00:00:00"/>
    <n v="2014"/>
    <d v="1899-12-30T04:12:00"/>
    <d v="1899-12-30T04:21:00"/>
    <d v="1899-12-30T00:09:00"/>
    <n v="2"/>
    <n v="1"/>
    <n v="7"/>
    <x v="4"/>
    <x v="0"/>
    <s v="Garropas, Isla Magdalena, Baja California Sur"/>
    <x v="0"/>
    <n v="47.519999999999996"/>
    <n v="14.4"/>
    <n v="39.765000000000001"/>
    <n v="12.05"/>
    <n v="47.519999999999996"/>
    <n v="14.4"/>
    <n v="43.642499999999998"/>
    <n v="13.225000000000001"/>
    <n v="24.66169"/>
    <n v="-112.18153"/>
    <n v="77"/>
    <n v="25"/>
    <n v="12"/>
    <n v="130"/>
    <x v="10"/>
    <n v="1"/>
    <n v="30"/>
    <m/>
    <m/>
  </r>
  <r>
    <s v="PUBLGA-101114-AR-7-7-INV"/>
    <x v="2"/>
    <d v="2014-11-10T00:00:00"/>
    <n v="2014"/>
    <d v="1899-12-30T04:12:00"/>
    <d v="1899-12-30T04:21:00"/>
    <d v="1899-12-30T00:09:00"/>
    <n v="2"/>
    <n v="1"/>
    <n v="7"/>
    <x v="4"/>
    <x v="0"/>
    <s v="Garropas, Isla Magdalena, Baja California Sur"/>
    <x v="0"/>
    <n v="47.519999999999996"/>
    <n v="14.4"/>
    <n v="39.765000000000001"/>
    <n v="12.05"/>
    <n v="47.519999999999996"/>
    <n v="14.4"/>
    <n v="43.642499999999998"/>
    <n v="13.225000000000001"/>
    <n v="24.66169"/>
    <n v="-112.18153"/>
    <n v="77"/>
    <n v="25"/>
    <n v="12"/>
    <n v="130"/>
    <x v="3"/>
    <n v="3"/>
    <n v="30"/>
    <m/>
    <m/>
  </r>
  <r>
    <s v="PUBLEP-101114-AR-8-8-INV"/>
    <x v="2"/>
    <d v="2014-11-10T00:00:00"/>
    <n v="2014"/>
    <d v="1899-12-30T02:51:00"/>
    <d v="1899-12-30T02:57:00"/>
    <d v="1899-12-30T00:06:00"/>
    <n v="2"/>
    <n v="1"/>
    <n v="8"/>
    <x v="5"/>
    <x v="1"/>
    <s v="El Progresista, Isla Magdalena, Baja California Sur"/>
    <x v="0"/>
    <n v="27.72"/>
    <n v="8.4"/>
    <n v="30.69"/>
    <n v="9.3000000000000007"/>
    <n v="30.69"/>
    <n v="9.3000000000000007"/>
    <n v="29.204999999999998"/>
    <n v="8.8500000000000014"/>
    <n v="24.66169"/>
    <n v="-112.18153"/>
    <n v="77"/>
    <n v="25"/>
    <n v="10"/>
    <n v="130"/>
    <x v="11"/>
    <n v="1"/>
    <n v="30"/>
    <m/>
    <m/>
  </r>
  <r>
    <s v="PUBLEP-101114-AR-8-8-INV"/>
    <x v="2"/>
    <d v="2014-11-10T00:00:00"/>
    <n v="2014"/>
    <d v="1899-12-30T02:51:00"/>
    <d v="1899-12-30T02:57:00"/>
    <d v="1899-12-30T00:06:00"/>
    <n v="2"/>
    <n v="1"/>
    <n v="8"/>
    <x v="5"/>
    <x v="1"/>
    <s v="El Progresista, Isla Magdalena, Baja California Sur"/>
    <x v="0"/>
    <n v="27.72"/>
    <n v="8.4"/>
    <n v="30.69"/>
    <n v="9.3000000000000007"/>
    <n v="30.69"/>
    <n v="9.3000000000000007"/>
    <n v="29.204999999999998"/>
    <n v="8.8500000000000014"/>
    <n v="24.66169"/>
    <n v="-112.18153"/>
    <n v="77"/>
    <n v="25"/>
    <n v="10"/>
    <n v="130"/>
    <x v="2"/>
    <n v="1"/>
    <n v="30"/>
    <m/>
    <m/>
  </r>
  <r>
    <s v="PUBLEP-101114-AR-8-8-INV"/>
    <x v="2"/>
    <d v="2014-11-10T00:00:00"/>
    <n v="2014"/>
    <d v="1899-12-30T02:51:00"/>
    <d v="1899-12-30T02:57:00"/>
    <d v="1899-12-30T00:06:00"/>
    <n v="2"/>
    <n v="1"/>
    <n v="8"/>
    <x v="5"/>
    <x v="1"/>
    <s v="El Progresista, Isla Magdalena, Baja California Sur"/>
    <x v="0"/>
    <n v="27.72"/>
    <n v="8.4"/>
    <n v="30.69"/>
    <n v="9.3000000000000007"/>
    <n v="30.69"/>
    <n v="9.3000000000000007"/>
    <n v="29.204999999999998"/>
    <n v="8.8500000000000014"/>
    <n v="24.66169"/>
    <n v="-112.18153"/>
    <n v="77"/>
    <n v="25"/>
    <n v="10"/>
    <n v="130"/>
    <x v="5"/>
    <n v="1"/>
    <n v="30"/>
    <m/>
    <m/>
  </r>
  <r>
    <s v="PUBLEP-101114-AR-8-8-INV"/>
    <x v="2"/>
    <d v="2014-11-10T00:00:00"/>
    <n v="2014"/>
    <d v="1899-12-30T02:51:00"/>
    <d v="1899-12-30T02:57:00"/>
    <d v="1899-12-30T00:06:00"/>
    <n v="2"/>
    <n v="1"/>
    <n v="8"/>
    <x v="5"/>
    <x v="1"/>
    <s v="El Progresista, Isla Magdalena, Baja California Sur"/>
    <x v="0"/>
    <n v="27.72"/>
    <n v="8.4"/>
    <n v="30.69"/>
    <n v="9.3000000000000007"/>
    <n v="30.69"/>
    <n v="9.3000000000000007"/>
    <n v="29.204999999999998"/>
    <n v="8.8500000000000014"/>
    <n v="24.66169"/>
    <n v="-112.18153"/>
    <n v="77"/>
    <n v="25"/>
    <n v="10"/>
    <n v="130"/>
    <x v="3"/>
    <n v="2"/>
    <n v="30"/>
    <m/>
    <m/>
  </r>
  <r>
    <s v="PUBLEP-101114-AR-8-8-INV"/>
    <x v="2"/>
    <d v="2014-11-10T00:00:00"/>
    <n v="2014"/>
    <d v="1899-12-30T02:51:00"/>
    <d v="1899-12-30T02:57:00"/>
    <d v="1899-12-30T00:06:00"/>
    <n v="2"/>
    <n v="1"/>
    <n v="8"/>
    <x v="5"/>
    <x v="1"/>
    <s v="El Progresista, Isla Magdalena, Baja California Sur"/>
    <x v="0"/>
    <n v="27.72"/>
    <n v="8.4"/>
    <n v="30.69"/>
    <n v="9.3000000000000007"/>
    <n v="30.69"/>
    <n v="9.3000000000000007"/>
    <n v="29.204999999999998"/>
    <n v="8.8500000000000014"/>
    <n v="24.66169"/>
    <n v="-112.18153"/>
    <n v="77"/>
    <n v="25"/>
    <n v="10"/>
    <n v="130"/>
    <x v="7"/>
    <n v="9"/>
    <n v="30"/>
    <m/>
    <m/>
  </r>
  <r>
    <s v="PUBLGA-101114-DV-9-9-INV"/>
    <x v="3"/>
    <d v="2014-11-10T00:00:00"/>
    <n v="2014"/>
    <d v="1899-12-30T02:51:00"/>
    <d v="1899-12-30T02:55:00"/>
    <d v="1899-12-30T00:04:00"/>
    <n v="2"/>
    <n v="1"/>
    <n v="9"/>
    <x v="6"/>
    <x v="0"/>
    <s v="Garropas, Isla Magdalena, Baja California Sur"/>
    <x v="0"/>
    <n v="47.519999999999996"/>
    <n v="14.4"/>
    <n v="41.25"/>
    <n v="12.5"/>
    <n v="47.519999999999996"/>
    <n v="14.4"/>
    <n v="44.384999999999998"/>
    <n v="13.45"/>
    <n v="24.66169"/>
    <n v="-112.18153"/>
    <n v="77"/>
    <n v="25"/>
    <n v="15"/>
    <n v="310"/>
    <x v="5"/>
    <n v="1"/>
    <n v="30"/>
    <m/>
    <m/>
  </r>
  <r>
    <s v="PUBLEP-101114-AR-10-10-INV"/>
    <x v="3"/>
    <d v="2014-11-10T00:00:00"/>
    <n v="2014"/>
    <d v="1899-12-30T04:13:00"/>
    <d v="1899-12-30T04:15:00"/>
    <d v="1899-12-30T00:02:00"/>
    <n v="2"/>
    <n v="1"/>
    <n v="10"/>
    <x v="7"/>
    <x v="1"/>
    <s v="El Progresista, Isla Magdalena, Baja California Sur"/>
    <x v="0"/>
    <n v="33.659999999999997"/>
    <n v="10.199999999999999"/>
    <n v="36.629999999999995"/>
    <n v="11.1"/>
    <n v="36.629999999999995"/>
    <n v="11.1"/>
    <n v="35.144999999999996"/>
    <n v="10.649999999999999"/>
    <n v="24.659510000000001"/>
    <n v="-112.17742"/>
    <n v="77"/>
    <n v="25"/>
    <n v="15"/>
    <n v="310"/>
    <x v="7"/>
    <n v="10"/>
    <n v="30"/>
    <m/>
    <m/>
  </r>
  <r>
    <s v="PUBLGA-101114-RR-3-3-INV"/>
    <x v="4"/>
    <d v="2014-11-10T00:00:00"/>
    <n v="2014"/>
    <d v="1899-12-30T12:09:00"/>
    <d v="1899-12-30T12:14:00"/>
    <d v="1899-12-30T00:05:00"/>
    <n v="2"/>
    <n v="1"/>
    <n v="3"/>
    <x v="8"/>
    <x v="0"/>
    <s v="Garropas, Isla Magdalena, Baja California Sur"/>
    <x v="0"/>
    <n v="48.18"/>
    <n v="14.6"/>
    <n v="48.18"/>
    <n v="14.6"/>
    <n v="48.18"/>
    <n v="14.6"/>
    <n v="48.18"/>
    <n v="14.6"/>
    <n v="24.662669999999999"/>
    <n v="-112.18263"/>
    <n v="77"/>
    <n v="25"/>
    <n v="7"/>
    <n v="60"/>
    <x v="3"/>
    <n v="2"/>
    <n v="30"/>
    <m/>
    <m/>
  </r>
  <r>
    <s v="PUBLGA-101114-RR-4-4-INV"/>
    <x v="4"/>
    <d v="2014-11-10T00:00:00"/>
    <n v="2014"/>
    <d v="1899-12-30T01:10:00"/>
    <d v="1899-12-30T01:15:00"/>
    <d v="1899-12-30T00:05:00"/>
    <n v="2"/>
    <n v="1"/>
    <n v="4"/>
    <x v="9"/>
    <x v="0"/>
    <s v="Garropas, Isla Magdalena, Baja California Sur"/>
    <x v="0"/>
    <n v="54.11999999999999"/>
    <n v="16.399999999999999"/>
    <n v="54.11999999999999"/>
    <n v="16.399999999999999"/>
    <n v="54.11999999999999"/>
    <n v="16.399999999999999"/>
    <n v="54.11999999999999"/>
    <n v="16.399999999999999"/>
    <n v="24.663650000000001"/>
    <n v="-112.1824"/>
    <n v="77"/>
    <n v="25"/>
    <n v="7"/>
    <n v="240"/>
    <x v="8"/>
    <n v="3"/>
    <n v="30"/>
    <m/>
    <m/>
  </r>
  <r>
    <s v="PUBLGA-101114-RR-4-4-INV"/>
    <x v="4"/>
    <d v="2014-11-10T00:00:00"/>
    <n v="2014"/>
    <d v="1899-12-30T09:00:00"/>
    <d v="1899-12-30T15:00:00"/>
    <d v="1899-12-30T06:00:00"/>
    <n v="2"/>
    <n v="1"/>
    <n v="4"/>
    <x v="9"/>
    <x v="0"/>
    <s v="Garropas, Isla Magdalena, Baja California Sur"/>
    <x v="0"/>
    <n v="54.11999999999999"/>
    <n v="16.399999999999999"/>
    <n v="54.11999999999999"/>
    <n v="16.399999999999999"/>
    <n v="54.11999999999999"/>
    <n v="16.399999999999999"/>
    <n v="54.11999999999999"/>
    <n v="16.399999999999999"/>
    <n v="24.663650000000001"/>
    <n v="-112.1824"/>
    <n v="77"/>
    <n v="25"/>
    <n v="7"/>
    <n v="240"/>
    <x v="3"/>
    <n v="1"/>
    <n v="30"/>
    <m/>
    <m/>
  </r>
  <r>
    <s v="PUBLGA-101114-RR-4-4-INV"/>
    <x v="4"/>
    <d v="2014-11-10T00:00:00"/>
    <n v="2014"/>
    <d v="1899-12-30T09:00:00"/>
    <d v="1899-12-30T15:00:00"/>
    <d v="1899-12-30T06:00:00"/>
    <n v="2"/>
    <n v="1"/>
    <n v="4"/>
    <x v="9"/>
    <x v="0"/>
    <s v="Garropas, Isla Magdalena, Baja California Sur"/>
    <x v="0"/>
    <n v="54.11999999999999"/>
    <n v="16.399999999999999"/>
    <n v="54.11999999999999"/>
    <n v="16.399999999999999"/>
    <n v="54.11999999999999"/>
    <n v="16.399999999999999"/>
    <n v="54.11999999999999"/>
    <n v="16.399999999999999"/>
    <n v="24.663650000000001"/>
    <n v="-112.1824"/>
    <n v="77"/>
    <n v="25"/>
    <n v="7"/>
    <n v="240"/>
    <x v="4"/>
    <n v="1"/>
    <n v="30"/>
    <m/>
    <m/>
  </r>
  <r>
    <s v="PUBLGA-101114-UG-5-5-INV"/>
    <x v="5"/>
    <d v="2014-11-10T00:00:00"/>
    <n v="2014"/>
    <d v="1899-12-30T12:17:00"/>
    <d v="1899-12-30T12:24:00"/>
    <d v="1899-12-30T00:07:00"/>
    <n v="2"/>
    <n v="1"/>
    <n v="5"/>
    <x v="10"/>
    <x v="0"/>
    <s v="Garropas, Isla Magdalena, Baja California Sur"/>
    <x v="0"/>
    <n v="52.8"/>
    <n v="16"/>
    <n v="35.64"/>
    <n v="10.8"/>
    <n v="52.8"/>
    <n v="16"/>
    <n v="44.22"/>
    <n v="13.4"/>
    <n v="24.662569999999999"/>
    <n v="-112.18263"/>
    <n v="77"/>
    <n v="25"/>
    <n v="7"/>
    <n v="240"/>
    <x v="3"/>
    <n v="2"/>
    <n v="30"/>
    <m/>
    <m/>
  </r>
  <r>
    <s v="PUBLGA-101114-UG-6-6-INV"/>
    <x v="5"/>
    <d v="2014-11-10T00:00:00"/>
    <n v="2014"/>
    <d v="1899-12-30T01:26:00"/>
    <d v="1899-12-30T01:38:00"/>
    <d v="1899-12-30T00:12:00"/>
    <n v="2"/>
    <n v="1"/>
    <n v="6"/>
    <x v="11"/>
    <x v="0"/>
    <s v="Garropas, Isla Magdalena, Baja California Sur"/>
    <x v="0"/>
    <n v="56.099999999999994"/>
    <n v="17"/>
    <n v="35.64"/>
    <n v="10.8"/>
    <n v="56.099999999999994"/>
    <n v="17"/>
    <n v="45.87"/>
    <n v="13.9"/>
    <n v="24.663509999999999"/>
    <n v="-112.1824"/>
    <n v="77"/>
    <n v="25"/>
    <n v="7"/>
    <n v="60"/>
    <x v="3"/>
    <n v="2"/>
    <n v="30"/>
    <m/>
    <m/>
  </r>
  <r>
    <s v="PUBLGA-121114-LT-21-21-INV"/>
    <x v="6"/>
    <d v="2014-11-10T00:00:00"/>
    <n v="2014"/>
    <d v="1899-12-30T02:35:00"/>
    <d v="1899-12-30T02:43:00"/>
    <d v="1899-12-30T00:08:00"/>
    <n v="2"/>
    <n v="1"/>
    <n v="21"/>
    <x v="12"/>
    <x v="0"/>
    <s v="Garropas, Isla Magdalena, Baja California Sur"/>
    <x v="0"/>
    <n v="0"/>
    <n v="0"/>
    <n v="0"/>
    <n v="0"/>
    <n v="0"/>
    <n v="0"/>
    <n v="0"/>
    <n v="0"/>
    <n v="2.6625000000000001"/>
    <n v="-112.18239"/>
    <n v="77"/>
    <n v="25"/>
    <n v="15"/>
    <n v="0"/>
    <x v="3"/>
    <n v="7"/>
    <n v="30"/>
    <m/>
    <m/>
  </r>
  <r>
    <s v="PUBLGA-121114-LT-21-21-INV"/>
    <x v="6"/>
    <d v="2014-11-11T00:00:00"/>
    <n v="2014"/>
    <d v="1899-12-30T02:35:00"/>
    <d v="1899-12-30T02:43:00"/>
    <d v="1899-12-30T00:08:00"/>
    <n v="2"/>
    <n v="1"/>
    <n v="21"/>
    <x v="12"/>
    <x v="0"/>
    <s v="Garropas, Isla Magdalena, Baja California Sur"/>
    <x v="0"/>
    <n v="0"/>
    <n v="0"/>
    <n v="0"/>
    <n v="0"/>
    <n v="0"/>
    <n v="0"/>
    <n v="0"/>
    <n v="0"/>
    <n v="2.6625000000000001"/>
    <n v="-112.18239"/>
    <n v="77"/>
    <n v="25"/>
    <n v="15"/>
    <n v="0"/>
    <x v="6"/>
    <n v="1"/>
    <n v="30"/>
    <m/>
    <m/>
  </r>
  <r>
    <s v="PUBLGA-121114-LT-21-21-INV"/>
    <x v="6"/>
    <d v="2014-11-12T00:00:00"/>
    <n v="2014"/>
    <d v="1899-12-30T02:35:00"/>
    <d v="1899-12-30T02:43:00"/>
    <d v="1899-12-30T00:08:00"/>
    <n v="2"/>
    <n v="1"/>
    <n v="21"/>
    <x v="12"/>
    <x v="0"/>
    <s v="Garropas, Isla Magdalena, Baja California Sur"/>
    <x v="0"/>
    <n v="0"/>
    <n v="0"/>
    <n v="0"/>
    <n v="0"/>
    <n v="0"/>
    <n v="0"/>
    <n v="0"/>
    <n v="0"/>
    <n v="2.6625000000000001"/>
    <n v="-112.18239"/>
    <n v="77"/>
    <n v="25"/>
    <n v="15"/>
    <n v="0"/>
    <x v="7"/>
    <n v="2"/>
    <n v="30"/>
    <m/>
    <m/>
  </r>
  <r>
    <s v="PUBLGA-121114-LT-22-22-INV"/>
    <x v="6"/>
    <d v="2014-11-13T00:00:00"/>
    <n v="2014"/>
    <d v="1899-12-30T03:55:00"/>
    <d v="1899-12-30T04:02:00"/>
    <d v="1899-12-30T00:07:00"/>
    <n v="2"/>
    <n v="1"/>
    <n v="22"/>
    <x v="13"/>
    <x v="0"/>
    <s v="Garropas, Isla Magdalena, Baja California Sur"/>
    <x v="0"/>
    <n v="0"/>
    <n v="0"/>
    <n v="0"/>
    <n v="0"/>
    <n v="0"/>
    <n v="0"/>
    <n v="0"/>
    <n v="0"/>
    <n v="2.6625000000000001"/>
    <n v="-112.18239"/>
    <n v="77"/>
    <n v="25"/>
    <n v="15"/>
    <n v="0"/>
    <x v="6"/>
    <n v="8"/>
    <n v="30"/>
    <m/>
    <m/>
  </r>
  <r>
    <s v="PUBLEP-111114-AR-17-17-INV"/>
    <x v="2"/>
    <d v="2014-11-11T00:00:00"/>
    <n v="2014"/>
    <d v="1899-12-30T03:30:00"/>
    <d v="1899-12-30T03:35:00"/>
    <d v="1899-12-30T00:05:00"/>
    <n v="2"/>
    <n v="2"/>
    <n v="17"/>
    <x v="14"/>
    <x v="1"/>
    <s v="El Progresista, Isla Magdalena, Baja California Sur"/>
    <x v="0"/>
    <n v="30.69"/>
    <n v="9.3000000000000007"/>
    <n v="35.309999999999995"/>
    <n v="10.7"/>
    <n v="35.309999999999995"/>
    <n v="10.7"/>
    <n v="33"/>
    <n v="10"/>
    <n v="24.6631"/>
    <n v="-112.17283999999999"/>
    <n v="77"/>
    <n v="25"/>
    <n v="8"/>
    <n v="130"/>
    <x v="7"/>
    <n v="5"/>
    <n v="30"/>
    <m/>
    <m/>
  </r>
  <r>
    <s v="PUBLEP-111114-AR-18-18-INV"/>
    <x v="2"/>
    <d v="2014-11-11T00:00:00"/>
    <n v="2014"/>
    <d v="1899-12-30T04:26:00"/>
    <d v="1899-12-30T04:30:00"/>
    <d v="1899-12-30T00:04:00"/>
    <n v="2"/>
    <n v="2"/>
    <n v="18"/>
    <x v="15"/>
    <x v="1"/>
    <s v="El Progresista, Isla Magdalena, Baja California Sur"/>
    <x v="0"/>
    <n v="10.23"/>
    <n v="3.1"/>
    <n v="13.2"/>
    <n v="4"/>
    <n v="13.2"/>
    <n v="4"/>
    <n v="11.715"/>
    <n v="3.55"/>
    <n v="24.66208"/>
    <n v="-112.17169"/>
    <n v="77"/>
    <n v="25"/>
    <n v="8"/>
    <n v="130"/>
    <x v="3"/>
    <n v="1"/>
    <n v="30"/>
    <m/>
    <m/>
  </r>
  <r>
    <s v="PUBLEP-111114-AR-18-18-INV"/>
    <x v="2"/>
    <d v="2014-11-11T00:00:00"/>
    <n v="2014"/>
    <d v="1899-12-30T04:26:00"/>
    <d v="1899-12-30T04:30:00"/>
    <d v="1899-12-30T00:04:00"/>
    <n v="2"/>
    <n v="2"/>
    <n v="18"/>
    <x v="15"/>
    <x v="1"/>
    <s v="El Progresista, Isla Magdalena, Baja California Sur"/>
    <x v="0"/>
    <n v="10.23"/>
    <n v="3.1"/>
    <n v="13.2"/>
    <n v="4"/>
    <n v="13.2"/>
    <n v="4"/>
    <n v="11.715"/>
    <n v="3.55"/>
    <n v="24.66208"/>
    <n v="-112.17169"/>
    <n v="77"/>
    <n v="25"/>
    <n v="8"/>
    <n v="130"/>
    <x v="12"/>
    <n v="50"/>
    <n v="15"/>
    <m/>
    <m/>
  </r>
  <r>
    <s v="PUBLEP-111114-AR-18-18-INV"/>
    <x v="2"/>
    <d v="2014-11-11T00:00:00"/>
    <n v="2014"/>
    <d v="1899-12-30T04:26:00"/>
    <d v="1899-12-30T04:30:00"/>
    <d v="1899-12-30T00:04:00"/>
    <n v="2"/>
    <n v="2"/>
    <n v="18"/>
    <x v="15"/>
    <x v="1"/>
    <s v="El Progresista, Isla Magdalena, Baja California Sur"/>
    <x v="0"/>
    <n v="10.23"/>
    <n v="3.1"/>
    <n v="13.2"/>
    <n v="4"/>
    <n v="13.2"/>
    <n v="4"/>
    <n v="11.715"/>
    <n v="3.55"/>
    <n v="24.66208"/>
    <n v="-112.17169"/>
    <n v="77"/>
    <n v="25"/>
    <n v="8"/>
    <n v="130"/>
    <x v="7"/>
    <n v="6"/>
    <n v="30"/>
    <m/>
    <m/>
  </r>
  <r>
    <s v="PUBLGA-111114-DV-19-19-INV"/>
    <x v="3"/>
    <d v="2014-11-11T00:00:00"/>
    <n v="2014"/>
    <d v="1899-12-30T03:29:00"/>
    <d v="1899-12-30T03:33:00"/>
    <d v="1899-12-30T00:04:00"/>
    <n v="2"/>
    <n v="2"/>
    <n v="19"/>
    <x v="16"/>
    <x v="0"/>
    <s v="Garropas, Isla Magdalena, Baja California Sur"/>
    <x v="0"/>
    <n v="35.309999999999995"/>
    <n v="10.7"/>
    <n v="41.58"/>
    <n v="12.6"/>
    <n v="41.58"/>
    <n v="12.6"/>
    <n v="38.444999999999993"/>
    <n v="11.649999999999999"/>
    <n v="24.663309999999999"/>
    <n v="-112.17283999999999"/>
    <n v="77"/>
    <n v="25"/>
    <n v="8"/>
    <n v="310"/>
    <x v="3"/>
    <n v="2"/>
    <n v="30"/>
    <m/>
    <m/>
  </r>
  <r>
    <s v="PUBLGA-111114-DV-19-19-INV"/>
    <x v="3"/>
    <d v="2014-11-11T00:00:00"/>
    <n v="2014"/>
    <d v="1899-12-30T03:29:00"/>
    <d v="1899-12-30T03:33:00"/>
    <d v="1899-12-30T00:04:00"/>
    <n v="2"/>
    <n v="2"/>
    <n v="19"/>
    <x v="16"/>
    <x v="0"/>
    <s v="Garropas, Isla Magdalena, Baja California Sur"/>
    <x v="0"/>
    <n v="35.309999999999995"/>
    <n v="10.7"/>
    <n v="41.58"/>
    <n v="12.6"/>
    <n v="41.58"/>
    <n v="12.6"/>
    <n v="38.444999999999993"/>
    <n v="11.649999999999999"/>
    <n v="24.663309999999999"/>
    <n v="-112.17283999999999"/>
    <n v="77"/>
    <n v="25"/>
    <n v="8"/>
    <n v="310"/>
    <x v="6"/>
    <n v="2"/>
    <n v="30"/>
    <m/>
    <m/>
  </r>
  <r>
    <s v="PUBLGA-111114-DV-19-19-INV"/>
    <x v="3"/>
    <d v="2014-11-11T00:00:00"/>
    <n v="2014"/>
    <d v="1899-12-30T03:29:00"/>
    <d v="1899-12-30T03:33:00"/>
    <d v="1899-12-30T00:04:00"/>
    <n v="2"/>
    <n v="2"/>
    <n v="19"/>
    <x v="16"/>
    <x v="0"/>
    <s v="Garropas, Isla Magdalena, Baja California Sur"/>
    <x v="0"/>
    <n v="35.309999999999995"/>
    <n v="10.7"/>
    <n v="41.58"/>
    <n v="12.6"/>
    <n v="41.58"/>
    <n v="12.6"/>
    <n v="38.444999999999993"/>
    <n v="11.649999999999999"/>
    <n v="24.663309999999999"/>
    <n v="-112.17283999999999"/>
    <n v="77"/>
    <n v="25"/>
    <n v="8"/>
    <n v="310"/>
    <x v="7"/>
    <n v="4"/>
    <n v="30"/>
    <m/>
    <m/>
  </r>
  <r>
    <s v="PUBLEP-111114-DV-20-20-INV"/>
    <x v="3"/>
    <d v="2014-11-11T00:00:00"/>
    <n v="2014"/>
    <d v="1899-12-30T04:20:00"/>
    <d v="1899-12-30T04:31:00"/>
    <d v="1899-12-30T00:11:00"/>
    <n v="2"/>
    <n v="2"/>
    <n v="20"/>
    <x v="17"/>
    <x v="1"/>
    <s v="El Progresista, Isla Magdalena, Baja California Sur"/>
    <x v="0"/>
    <n v="35.309999999999995"/>
    <n v="10.7"/>
    <n v="39.798000000000002"/>
    <n v="12.06"/>
    <n v="39.798000000000002"/>
    <n v="12.06"/>
    <n v="37.554000000000002"/>
    <n v="11.379999999999999"/>
    <n v="24.66208"/>
    <n v="-112.17169"/>
    <n v="77"/>
    <n v="25"/>
    <n v="8"/>
    <n v="310"/>
    <x v="6"/>
    <n v="50"/>
    <n v="14"/>
    <m/>
    <m/>
  </r>
  <r>
    <s v="PUBLEP-111114-DV-20-20-INV"/>
    <x v="3"/>
    <d v="2014-11-11T00:00:00"/>
    <n v="2014"/>
    <d v="1899-12-30T04:20:00"/>
    <d v="1899-12-30T04:31:00"/>
    <d v="1899-12-30T00:11:00"/>
    <n v="2"/>
    <n v="2"/>
    <n v="20"/>
    <x v="17"/>
    <x v="1"/>
    <s v="El Progresista, Isla Magdalena, Baja California Sur"/>
    <x v="0"/>
    <n v="35.309999999999995"/>
    <n v="10.7"/>
    <n v="39.798000000000002"/>
    <n v="12.06"/>
    <n v="39.798000000000002"/>
    <n v="12.06"/>
    <n v="37.554000000000002"/>
    <n v="11.379999999999999"/>
    <n v="24.66208"/>
    <n v="-112.17169"/>
    <n v="77"/>
    <n v="25"/>
    <n v="8"/>
    <n v="310"/>
    <x v="7"/>
    <n v="13"/>
    <n v="30"/>
    <m/>
    <m/>
  </r>
  <r>
    <s v="PUBLEP-111114-DV-20-20-INV"/>
    <x v="3"/>
    <d v="2014-11-11T00:00:00"/>
    <n v="2014"/>
    <d v="1899-12-30T04:20:00"/>
    <d v="1899-12-30T04:31:00"/>
    <d v="1899-12-30T00:11:00"/>
    <n v="2"/>
    <n v="2"/>
    <n v="20"/>
    <x v="17"/>
    <x v="1"/>
    <s v="El Progresista, Isla Magdalena, Baja California Sur"/>
    <x v="0"/>
    <n v="35.309999999999995"/>
    <n v="10.7"/>
    <n v="39.798000000000002"/>
    <n v="12.06"/>
    <n v="39.798000000000002"/>
    <n v="12.06"/>
    <n v="37.554000000000002"/>
    <n v="11.379999999999999"/>
    <n v="24.66208"/>
    <n v="-112.17169"/>
    <n v="77"/>
    <n v="25"/>
    <n v="8"/>
    <n v="310"/>
    <x v="4"/>
    <n v="1"/>
    <n v="30"/>
    <m/>
    <m/>
  </r>
  <r>
    <s v="PUBLGA-111114-NV-13-13-INV"/>
    <x v="0"/>
    <d v="2014-11-11T00:00:00"/>
    <n v="2014"/>
    <d v="1899-12-30T03:21:00"/>
    <d v="1899-12-30T03:28:00"/>
    <d v="1899-12-30T00:07:00"/>
    <n v="2"/>
    <n v="2"/>
    <n v="13"/>
    <x v="18"/>
    <x v="0"/>
    <s v="Garropas, Isla Magdalena, Baja California Sur"/>
    <x v="0"/>
    <n v="44.55"/>
    <n v="13.5"/>
    <n v="45.87"/>
    <n v="13.9"/>
    <n v="45.87"/>
    <n v="13.9"/>
    <n v="45.209999999999994"/>
    <n v="13.7"/>
    <n v="24.663309999999999"/>
    <n v="-112.17283999999999"/>
    <n v="77"/>
    <n v="25"/>
    <n v="9"/>
    <n v="310"/>
    <x v="7"/>
    <n v="1"/>
    <n v="30"/>
    <m/>
    <m/>
  </r>
  <r>
    <s v="PUBLEP-111114-NV-14-14-INV"/>
    <x v="0"/>
    <d v="2014-11-11T00:00:00"/>
    <n v="2014"/>
    <d v="1899-12-30T04:32:00"/>
    <d v="1899-12-30T04:45:00"/>
    <d v="1899-12-30T00:13:00"/>
    <n v="2"/>
    <n v="2"/>
    <n v="14"/>
    <x v="19"/>
    <x v="1"/>
    <s v="El Progresista, Isla Magdalena, Baja California Sur"/>
    <x v="0"/>
    <n v="12.87"/>
    <n v="3.9"/>
    <n v="14.19"/>
    <n v="4.3"/>
    <n v="14.19"/>
    <n v="4.3"/>
    <n v="13.53"/>
    <n v="4.0999999999999996"/>
    <n v="24.66208"/>
    <n v="-112.17169"/>
    <n v="77"/>
    <n v="25"/>
    <n v="9"/>
    <n v="310"/>
    <x v="0"/>
    <n v="2"/>
    <n v="30"/>
    <m/>
    <m/>
  </r>
  <r>
    <s v="PUBLEP-111114-NV-14-14-INV"/>
    <x v="0"/>
    <d v="2014-11-11T00:00:00"/>
    <n v="2014"/>
    <d v="1899-12-30T04:32:00"/>
    <d v="1899-12-30T04:45:00"/>
    <d v="1899-12-30T00:13:00"/>
    <n v="2"/>
    <n v="2"/>
    <n v="14"/>
    <x v="19"/>
    <x v="1"/>
    <s v="El Progresista, Isla Magdalena, Baja California Sur"/>
    <x v="0"/>
    <n v="12.87"/>
    <n v="3.9"/>
    <n v="14.19"/>
    <n v="4.3"/>
    <n v="14.19"/>
    <n v="4.3"/>
    <n v="13.53"/>
    <n v="4.0999999999999996"/>
    <n v="24.66208"/>
    <n v="-112.17169"/>
    <n v="77"/>
    <n v="25"/>
    <n v="9"/>
    <n v="310"/>
    <x v="2"/>
    <n v="2"/>
    <n v="30"/>
    <m/>
    <m/>
  </r>
  <r>
    <s v="PUBLEP-111114-NV-14-14-INV"/>
    <x v="0"/>
    <d v="2014-11-11T00:00:00"/>
    <n v="2014"/>
    <d v="1899-12-30T04:32:00"/>
    <d v="1899-12-30T04:45:00"/>
    <d v="1899-12-30T00:13:00"/>
    <n v="2"/>
    <n v="2"/>
    <n v="14"/>
    <x v="19"/>
    <x v="1"/>
    <s v="El Progresista, Isla Magdalena, Baja California Sur"/>
    <x v="0"/>
    <n v="12.87"/>
    <n v="3.9"/>
    <n v="14.19"/>
    <n v="4.3"/>
    <n v="14.19"/>
    <n v="4.3"/>
    <n v="13.53"/>
    <n v="4.0999999999999996"/>
    <n v="24.66208"/>
    <n v="-112.17169"/>
    <n v="77"/>
    <n v="25"/>
    <n v="9"/>
    <n v="310"/>
    <x v="8"/>
    <n v="6"/>
    <n v="30"/>
    <m/>
    <m/>
  </r>
  <r>
    <s v="PUBLEP-111114-NV-14-14-INV"/>
    <x v="0"/>
    <d v="2014-11-11T00:00:00"/>
    <n v="2014"/>
    <d v="1899-12-30T04:32:00"/>
    <d v="1899-12-30T04:45:00"/>
    <d v="1899-12-30T00:13:00"/>
    <n v="2"/>
    <n v="2"/>
    <n v="14"/>
    <x v="19"/>
    <x v="1"/>
    <s v="El Progresista, Isla Magdalena, Baja California Sur"/>
    <x v="0"/>
    <n v="12.87"/>
    <n v="3.9"/>
    <n v="14.19"/>
    <n v="4.3"/>
    <n v="14.19"/>
    <n v="4.3"/>
    <n v="13.53"/>
    <n v="4.0999999999999996"/>
    <n v="24.66208"/>
    <n v="-112.17169"/>
    <n v="77"/>
    <n v="25"/>
    <n v="9"/>
    <n v="310"/>
    <x v="5"/>
    <n v="5"/>
    <n v="30"/>
    <m/>
    <m/>
  </r>
  <r>
    <s v="PUBLEP-111114-NV-14-14-INV"/>
    <x v="0"/>
    <d v="2014-11-11T00:00:00"/>
    <n v="2014"/>
    <d v="1899-12-30T04:32:00"/>
    <d v="1899-12-30T04:45:00"/>
    <d v="1899-12-30T00:13:00"/>
    <n v="2"/>
    <n v="2"/>
    <n v="14"/>
    <x v="19"/>
    <x v="1"/>
    <s v="El Progresista, Isla Magdalena, Baja California Sur"/>
    <x v="0"/>
    <n v="12.87"/>
    <n v="3.9"/>
    <n v="14.19"/>
    <n v="4.3"/>
    <n v="14.19"/>
    <n v="4.3"/>
    <n v="13.53"/>
    <n v="4.0999999999999996"/>
    <n v="24.66208"/>
    <n v="-112.17169"/>
    <n v="77"/>
    <n v="25"/>
    <n v="9"/>
    <n v="310"/>
    <x v="3"/>
    <n v="1"/>
    <n v="30"/>
    <m/>
    <m/>
  </r>
  <r>
    <s v="PUBLEP-111114-NV-14-14-INV"/>
    <x v="0"/>
    <d v="2014-11-11T00:00:00"/>
    <n v="2014"/>
    <d v="1899-12-30T04:32:00"/>
    <d v="1899-12-30T04:45:00"/>
    <d v="1899-12-30T00:13:00"/>
    <n v="2"/>
    <n v="2"/>
    <n v="14"/>
    <x v="19"/>
    <x v="1"/>
    <s v="El Progresista, Isla Magdalena, Baja California Sur"/>
    <x v="0"/>
    <n v="12.87"/>
    <n v="3.9"/>
    <n v="14.19"/>
    <n v="4.3"/>
    <n v="14.19"/>
    <n v="4.3"/>
    <n v="13.53"/>
    <n v="4.0999999999999996"/>
    <n v="24.66208"/>
    <n v="-112.17169"/>
    <n v="77"/>
    <n v="25"/>
    <n v="9"/>
    <n v="310"/>
    <x v="12"/>
    <n v="50"/>
    <n v="6"/>
    <m/>
    <m/>
  </r>
  <r>
    <s v="PUBLEP-111114-NV-14-14-INV"/>
    <x v="0"/>
    <d v="2014-11-11T00:00:00"/>
    <n v="2014"/>
    <d v="1899-12-30T04:32:00"/>
    <d v="1899-12-30T04:45:00"/>
    <d v="1899-12-30T00:13:00"/>
    <n v="2"/>
    <n v="2"/>
    <n v="14"/>
    <x v="19"/>
    <x v="1"/>
    <s v="El Progresista, Isla Magdalena, Baja California Sur"/>
    <x v="0"/>
    <n v="12.87"/>
    <n v="3.9"/>
    <n v="14.19"/>
    <n v="4.3"/>
    <n v="14.19"/>
    <n v="4.3"/>
    <n v="13.53"/>
    <n v="4.0999999999999996"/>
    <n v="24.66208"/>
    <n v="-112.17169"/>
    <n v="77"/>
    <n v="25"/>
    <n v="9"/>
    <n v="310"/>
    <x v="6"/>
    <n v="6"/>
    <n v="30"/>
    <m/>
    <m/>
  </r>
  <r>
    <s v="PUBLEP-111114-NV-14-14-INV"/>
    <x v="0"/>
    <d v="2014-11-11T00:00:00"/>
    <n v="2014"/>
    <d v="1899-12-30T04:32:00"/>
    <d v="1899-12-30T04:45:00"/>
    <d v="1899-12-30T00:13:00"/>
    <n v="2"/>
    <n v="2"/>
    <n v="14"/>
    <x v="19"/>
    <x v="1"/>
    <s v="El Progresista, Isla Magdalena, Baja California Sur"/>
    <x v="0"/>
    <n v="12.87"/>
    <n v="3.9"/>
    <n v="14.19"/>
    <n v="4.3"/>
    <n v="14.19"/>
    <n v="4.3"/>
    <n v="13.53"/>
    <n v="4.0999999999999996"/>
    <n v="24.66208"/>
    <n v="-112.17169"/>
    <n v="77"/>
    <n v="25"/>
    <n v="9"/>
    <n v="310"/>
    <x v="7"/>
    <n v="9"/>
    <n v="30"/>
    <m/>
    <m/>
  </r>
  <r>
    <s v="PUBLEP-111114-NV-14-14-INV"/>
    <x v="0"/>
    <d v="2014-11-11T00:00:00"/>
    <n v="2014"/>
    <d v="1899-12-30T04:32:00"/>
    <d v="1899-12-30T04:45:00"/>
    <d v="1899-12-30T00:13:00"/>
    <n v="2"/>
    <n v="2"/>
    <n v="14"/>
    <x v="19"/>
    <x v="1"/>
    <s v="El Progresista, Isla Magdalena, Baja California Sur"/>
    <x v="0"/>
    <n v="12.87"/>
    <n v="3.9"/>
    <n v="14.19"/>
    <n v="4.3"/>
    <n v="14.19"/>
    <n v="4.3"/>
    <n v="13.53"/>
    <n v="4.0999999999999996"/>
    <n v="24.66208"/>
    <n v="-112.17169"/>
    <n v="77"/>
    <n v="25"/>
    <n v="9"/>
    <n v="310"/>
    <x v="4"/>
    <n v="1"/>
    <n v="30"/>
    <m/>
    <m/>
  </r>
  <r>
    <s v="PUBLGA-111114-CA-15-15-INV"/>
    <x v="1"/>
    <d v="2014-11-11T00:00:00"/>
    <n v="2014"/>
    <d v="1899-12-30T03:15:00"/>
    <d v="1899-12-30T03:19:00"/>
    <d v="1899-12-30T00:04:00"/>
    <n v="2"/>
    <n v="2"/>
    <n v="15"/>
    <x v="20"/>
    <x v="0"/>
    <s v="Garropas, Isla Magdalena, Baja California Sur"/>
    <x v="0"/>
    <n v="39.599999999999994"/>
    <n v="12"/>
    <n v="36.299999999999997"/>
    <n v="11"/>
    <n v="39.599999999999994"/>
    <n v="12"/>
    <n v="37.949999999999996"/>
    <n v="11.5"/>
    <n v="24.663309999999999"/>
    <n v="-112.17283999999999"/>
    <n v="77"/>
    <n v="25"/>
    <n v="9"/>
    <n v="130"/>
    <x v="8"/>
    <n v="1"/>
    <n v="30"/>
    <m/>
    <m/>
  </r>
  <r>
    <s v="PUBLGA-111114-CA-15-15-INV"/>
    <x v="1"/>
    <d v="2014-11-11T00:00:00"/>
    <n v="2014"/>
    <d v="1899-12-30T03:15:00"/>
    <d v="1899-12-30T03:19:00"/>
    <d v="1899-12-30T00:04:00"/>
    <n v="2"/>
    <n v="2"/>
    <n v="15"/>
    <x v="20"/>
    <x v="0"/>
    <s v="Garropas, Isla Magdalena, Baja California Sur"/>
    <x v="0"/>
    <n v="39.599999999999994"/>
    <n v="12"/>
    <n v="36.299999999999997"/>
    <n v="11"/>
    <n v="39.599999999999994"/>
    <n v="12"/>
    <n v="37.949999999999996"/>
    <n v="11.5"/>
    <n v="24.663309999999999"/>
    <n v="-112.17283999999999"/>
    <n v="77"/>
    <n v="25"/>
    <n v="9"/>
    <n v="130"/>
    <x v="7"/>
    <n v="1"/>
    <n v="30"/>
    <m/>
    <m/>
  </r>
  <r>
    <s v="PUBLGA-111114-CA-15-15-INV"/>
    <x v="1"/>
    <d v="2014-11-11T00:00:00"/>
    <n v="2014"/>
    <d v="1899-12-30T03:15:00"/>
    <d v="1899-12-30T03:19:00"/>
    <d v="1899-12-30T00:04:00"/>
    <n v="2"/>
    <n v="2"/>
    <n v="15"/>
    <x v="20"/>
    <x v="0"/>
    <s v="Garropas, Isla Magdalena, Baja California Sur"/>
    <x v="0"/>
    <n v="39.599999999999994"/>
    <n v="12"/>
    <n v="36.299999999999997"/>
    <n v="11"/>
    <n v="39.599999999999994"/>
    <n v="12"/>
    <n v="37.949999999999996"/>
    <n v="11.5"/>
    <n v="24.663309999999999"/>
    <n v="-112.17283999999999"/>
    <n v="77"/>
    <n v="25"/>
    <n v="9"/>
    <n v="130"/>
    <x v="12"/>
    <n v="68"/>
    <n v="9"/>
    <m/>
    <m/>
  </r>
  <r>
    <s v="PUBLEP-111114-CA-16-16-INV"/>
    <x v="1"/>
    <d v="2014-11-11T00:00:00"/>
    <n v="2014"/>
    <d v="1899-12-30T04:23:00"/>
    <d v="1899-12-30T04:29:00"/>
    <d v="1899-12-30T00:06:00"/>
    <n v="2"/>
    <n v="2"/>
    <n v="16"/>
    <x v="21"/>
    <x v="1"/>
    <s v="El Progresista, Isla Magdalena, Baja California Sur"/>
    <x v="0"/>
    <n v="16.5"/>
    <n v="5"/>
    <n v="16.5"/>
    <n v="5"/>
    <n v="16.5"/>
    <n v="5"/>
    <n v="16.5"/>
    <n v="5"/>
    <n v="24.66208"/>
    <n v="-112.17169"/>
    <n v="77"/>
    <n v="25"/>
    <n v="9"/>
    <n v="130"/>
    <x v="8"/>
    <n v="1"/>
    <n v="30"/>
    <m/>
    <m/>
  </r>
  <r>
    <s v="PUBLEP-111114-CA-16-16-INV"/>
    <x v="1"/>
    <d v="2014-11-11T00:00:00"/>
    <n v="2014"/>
    <d v="1899-12-30T04:23:00"/>
    <d v="1899-12-30T04:29:00"/>
    <d v="1899-12-30T00:06:00"/>
    <n v="2"/>
    <n v="2"/>
    <n v="16"/>
    <x v="21"/>
    <x v="1"/>
    <s v="El Progresista, Isla Magdalena, Baja California Sur"/>
    <x v="0"/>
    <n v="16.5"/>
    <n v="5"/>
    <n v="16.5"/>
    <n v="5"/>
    <n v="16.5"/>
    <n v="5"/>
    <n v="16.5"/>
    <n v="5"/>
    <n v="24.66208"/>
    <n v="-112.17169"/>
    <n v="77"/>
    <n v="25"/>
    <n v="9"/>
    <n v="130"/>
    <x v="2"/>
    <n v="1"/>
    <n v="30"/>
    <m/>
    <m/>
  </r>
  <r>
    <s v="PUBLEP-111114-CA-16-16-INV"/>
    <x v="1"/>
    <d v="2014-11-11T00:00:00"/>
    <n v="2014"/>
    <d v="1899-12-30T04:23:00"/>
    <d v="1899-12-30T04:29:00"/>
    <d v="1899-12-30T00:06:00"/>
    <n v="2"/>
    <n v="2"/>
    <n v="16"/>
    <x v="21"/>
    <x v="1"/>
    <s v="El Progresista, Isla Magdalena, Baja California Sur"/>
    <x v="0"/>
    <n v="16.5"/>
    <n v="5"/>
    <n v="16.5"/>
    <n v="5"/>
    <n v="16.5"/>
    <n v="5"/>
    <n v="16.5"/>
    <n v="5"/>
    <n v="24.66208"/>
    <n v="-112.17169"/>
    <n v="77"/>
    <n v="25"/>
    <n v="9"/>
    <n v="130"/>
    <x v="7"/>
    <n v="3"/>
    <n v="30"/>
    <m/>
    <m/>
  </r>
  <r>
    <s v="PUBLEP-111114-CA-16-16-INV"/>
    <x v="1"/>
    <d v="2014-11-11T00:00:00"/>
    <n v="2014"/>
    <d v="1899-12-30T04:23:00"/>
    <d v="1899-12-30T04:29:00"/>
    <d v="1899-12-30T00:06:00"/>
    <n v="2"/>
    <n v="2"/>
    <n v="16"/>
    <x v="21"/>
    <x v="1"/>
    <s v="El Progresista, Isla Magdalena, Baja California Sur"/>
    <x v="0"/>
    <n v="16.5"/>
    <n v="5"/>
    <n v="16.5"/>
    <n v="5"/>
    <n v="16.5"/>
    <n v="5"/>
    <n v="16.5"/>
    <n v="5"/>
    <n v="24.66208"/>
    <n v="-112.17169"/>
    <n v="77"/>
    <n v="25"/>
    <n v="9"/>
    <n v="130"/>
    <x v="4"/>
    <n v="2"/>
    <n v="30"/>
    <m/>
    <m/>
  </r>
  <r>
    <s v="PUBLSO-111114-RR-1-1-INV"/>
    <x v="4"/>
    <d v="2014-11-11T00:00:00"/>
    <n v="2014"/>
    <d v="1899-12-30T13:09:00"/>
    <d v="1899-12-30T13:15:00"/>
    <d v="1899-12-30T00:06:00"/>
    <n v="2"/>
    <n v="1"/>
    <n v="1"/>
    <x v="0"/>
    <x v="2"/>
    <s v="Punta Blanca somero, Isla Magdalena, Baja California Sur"/>
    <x v="0"/>
    <n v="23.099999999999998"/>
    <n v="7"/>
    <n v="27.39"/>
    <n v="8.3000000000000007"/>
    <n v="27.39"/>
    <n v="8.3000000000000007"/>
    <n v="25.244999999999997"/>
    <n v="7.65"/>
    <n v="24.165230000000001"/>
    <n v="-112.17232"/>
    <n v="77"/>
    <n v="25"/>
    <n v="4"/>
    <n v="240"/>
    <x v="7"/>
    <n v="1"/>
    <n v="30"/>
    <m/>
    <m/>
  </r>
  <r>
    <s v="PUBLSO-111114-RR-1-1-INV"/>
    <x v="4"/>
    <d v="2014-11-11T00:00:00"/>
    <n v="2014"/>
    <d v="1899-12-30T13:09:00"/>
    <d v="1899-12-30T13:15:00"/>
    <d v="1899-12-30T00:06:00"/>
    <n v="2"/>
    <n v="1"/>
    <n v="1"/>
    <x v="0"/>
    <x v="2"/>
    <s v="Punta Blanca somero, Isla Magdalena, Baja California Sur"/>
    <x v="0"/>
    <n v="23.099999999999998"/>
    <n v="7"/>
    <n v="27.39"/>
    <n v="8.3000000000000007"/>
    <n v="27.39"/>
    <n v="8.3000000000000007"/>
    <n v="25.244999999999997"/>
    <n v="7.65"/>
    <n v="24.165230000000001"/>
    <n v="-112.17232"/>
    <n v="77"/>
    <n v="25"/>
    <n v="4"/>
    <n v="240"/>
    <x v="4"/>
    <n v="2"/>
    <n v="30"/>
    <m/>
    <m/>
  </r>
  <r>
    <s v="PUBLSO-111114-RR-2-2-INV"/>
    <x v="4"/>
    <d v="2014-11-11T00:00:00"/>
    <n v="2014"/>
    <d v="1899-12-30T13:08:00"/>
    <d v="1899-12-30T13:15:00"/>
    <d v="1899-12-30T00:07:00"/>
    <n v="2"/>
    <n v="1"/>
    <n v="2"/>
    <x v="2"/>
    <x v="2"/>
    <s v="Punta Blanca somero, Isla Magdalena, Baja California Sur"/>
    <x v="0"/>
    <n v="23.429999999999996"/>
    <n v="7.1"/>
    <n v="24.419999999999998"/>
    <n v="7.4"/>
    <n v="24.419999999999998"/>
    <n v="7.4"/>
    <n v="23.924999999999997"/>
    <n v="7.25"/>
    <n v="24.65512"/>
    <n v="-112.17603"/>
    <n v="77"/>
    <n v="25"/>
    <n v="4"/>
    <n v="240"/>
    <x v="0"/>
    <n v="4"/>
    <n v="30"/>
    <m/>
    <m/>
  </r>
  <r>
    <s v="PUBLSO-111114-RR-2-2-INV"/>
    <x v="4"/>
    <d v="2014-11-11T00:00:00"/>
    <n v="2014"/>
    <d v="1899-12-30T13:08:00"/>
    <d v="1899-12-30T13:15:00"/>
    <d v="1899-12-30T00:07:00"/>
    <n v="2"/>
    <n v="1"/>
    <n v="2"/>
    <x v="2"/>
    <x v="2"/>
    <s v="Punta Blanca somero, Isla Magdalena, Baja California Sur"/>
    <x v="0"/>
    <n v="23.429999999999996"/>
    <n v="7.1"/>
    <n v="24.419999999999998"/>
    <n v="7.4"/>
    <n v="24.419999999999998"/>
    <n v="7.4"/>
    <n v="23.924999999999997"/>
    <n v="7.25"/>
    <n v="24.65512"/>
    <n v="-112.17603"/>
    <n v="77"/>
    <n v="25"/>
    <n v="4"/>
    <n v="240"/>
    <x v="2"/>
    <n v="1"/>
    <n v="30"/>
    <m/>
    <m/>
  </r>
  <r>
    <s v="PUBLSO-111114-RR-2-2-INV"/>
    <x v="4"/>
    <d v="2014-11-11T00:00:00"/>
    <n v="2014"/>
    <d v="1899-12-30T13:08:00"/>
    <d v="1899-12-30T13:15:00"/>
    <d v="1899-12-30T00:07:00"/>
    <n v="2"/>
    <n v="1"/>
    <n v="2"/>
    <x v="2"/>
    <x v="2"/>
    <s v="Punta Blanca somero, Isla Magdalena, Baja California Sur"/>
    <x v="0"/>
    <n v="23.429999999999996"/>
    <n v="7.1"/>
    <n v="24.419999999999998"/>
    <n v="7.4"/>
    <n v="24.419999999999998"/>
    <n v="7.4"/>
    <n v="23.924999999999997"/>
    <n v="7.25"/>
    <n v="24.65512"/>
    <n v="-112.17603"/>
    <n v="77"/>
    <n v="25"/>
    <n v="4"/>
    <n v="240"/>
    <x v="5"/>
    <n v="2"/>
    <n v="30"/>
    <m/>
    <m/>
  </r>
  <r>
    <s v="PUBLSO-111114-RR-2-2-INV"/>
    <x v="4"/>
    <d v="2014-11-11T00:00:00"/>
    <n v="2014"/>
    <d v="1899-12-30T13:08:00"/>
    <d v="1899-12-30T13:15:00"/>
    <d v="1899-12-30T00:07:00"/>
    <n v="2"/>
    <n v="1"/>
    <n v="2"/>
    <x v="2"/>
    <x v="2"/>
    <s v="Punta Blanca somero, Isla Magdalena, Baja California Sur"/>
    <x v="0"/>
    <n v="23.429999999999996"/>
    <n v="7.1"/>
    <n v="24.419999999999998"/>
    <n v="7.4"/>
    <n v="24.419999999999998"/>
    <n v="7.4"/>
    <n v="23.924999999999997"/>
    <n v="7.25"/>
    <n v="24.65512"/>
    <n v="-112.17603"/>
    <n v="77"/>
    <n v="25"/>
    <n v="4"/>
    <n v="240"/>
    <x v="7"/>
    <n v="6"/>
    <n v="30"/>
    <m/>
    <m/>
  </r>
  <r>
    <s v="PUBLSO-111114-RR-2-2-INV"/>
    <x v="4"/>
    <d v="2014-11-11T00:00:00"/>
    <n v="2014"/>
    <d v="1899-12-30T13:08:00"/>
    <d v="1899-12-30T13:15:00"/>
    <d v="1899-12-30T00:07:00"/>
    <n v="2"/>
    <n v="1"/>
    <n v="2"/>
    <x v="2"/>
    <x v="2"/>
    <s v="Punta Blanca somero, Isla Magdalena, Baja California Sur"/>
    <x v="0"/>
    <n v="23.429999999999996"/>
    <n v="7.1"/>
    <n v="24.419999999999998"/>
    <n v="7.4"/>
    <n v="24.419999999999998"/>
    <n v="7.4"/>
    <n v="23.924999999999997"/>
    <n v="7.25"/>
    <n v="24.65512"/>
    <n v="-112.17603"/>
    <n v="77"/>
    <n v="25"/>
    <n v="4"/>
    <n v="240"/>
    <x v="4"/>
    <n v="5"/>
    <n v="30"/>
    <m/>
    <m/>
  </r>
  <r>
    <s v="PUBLSO-111114-UG-3-3-INV"/>
    <x v="5"/>
    <d v="2014-11-11T00:00:00"/>
    <n v="2014"/>
    <d v="1899-12-30T12:45:00"/>
    <d v="1899-12-30T12:52:00"/>
    <d v="1899-12-30T00:07:00"/>
    <n v="2"/>
    <n v="1"/>
    <n v="3"/>
    <x v="8"/>
    <x v="2"/>
    <s v="Punta Blanca somero, Isla Magdalena, Baja California Sur"/>
    <x v="0"/>
    <n v="23.429999999999996"/>
    <n v="7.1"/>
    <n v="21.45"/>
    <n v="6.5"/>
    <n v="23.429999999999996"/>
    <n v="7.1"/>
    <n v="22.439999999999998"/>
    <n v="6.8"/>
    <n v="24.165230000000001"/>
    <n v="-112.17632"/>
    <n v="77"/>
    <n v="25"/>
    <n v="4"/>
    <n v="90"/>
    <x v="0"/>
    <n v="1"/>
    <n v="30"/>
    <m/>
    <m/>
  </r>
  <r>
    <s v="PUBLSO-111114-UG-3-3-INV"/>
    <x v="5"/>
    <d v="2014-11-11T00:00:00"/>
    <n v="2014"/>
    <d v="1899-12-30T12:45:00"/>
    <d v="1899-12-30T12:52:00"/>
    <d v="1899-12-30T00:07:00"/>
    <n v="2"/>
    <n v="1"/>
    <n v="3"/>
    <x v="8"/>
    <x v="2"/>
    <s v="Punta Blanca somero, Isla Magdalena, Baja California Sur"/>
    <x v="0"/>
    <n v="23.429999999999996"/>
    <n v="7.1"/>
    <n v="21.45"/>
    <n v="6.5"/>
    <n v="23.429999999999996"/>
    <n v="7.1"/>
    <n v="22.439999999999998"/>
    <n v="6.8"/>
    <n v="24.165230000000001"/>
    <n v="-112.17632"/>
    <n v="77"/>
    <n v="25"/>
    <n v="4"/>
    <n v="90"/>
    <x v="2"/>
    <n v="2"/>
    <n v="30"/>
    <m/>
    <m/>
  </r>
  <r>
    <s v="PUBLSO-111114-UG-3-3-INV"/>
    <x v="5"/>
    <d v="2014-11-11T00:00:00"/>
    <n v="2014"/>
    <d v="1899-12-30T12:45:00"/>
    <d v="1899-12-30T12:52:00"/>
    <d v="1899-12-30T00:07:00"/>
    <n v="2"/>
    <n v="1"/>
    <n v="3"/>
    <x v="8"/>
    <x v="2"/>
    <s v="Punta Blanca somero, Isla Magdalena, Baja California Sur"/>
    <x v="0"/>
    <n v="23.429999999999996"/>
    <n v="7.1"/>
    <n v="21.45"/>
    <n v="6.5"/>
    <n v="23.429999999999996"/>
    <n v="7.1"/>
    <n v="22.439999999999998"/>
    <n v="6.8"/>
    <n v="24.165230000000001"/>
    <n v="-112.17632"/>
    <n v="77"/>
    <n v="25"/>
    <n v="4"/>
    <n v="90"/>
    <x v="5"/>
    <n v="2"/>
    <n v="30"/>
    <m/>
    <m/>
  </r>
  <r>
    <s v="PUBLSO-111114-UG-3-3-INV"/>
    <x v="5"/>
    <d v="2014-11-11T00:00:00"/>
    <n v="2014"/>
    <d v="1899-12-30T12:45:00"/>
    <d v="1899-12-30T12:52:00"/>
    <d v="1899-12-30T00:07:00"/>
    <n v="2"/>
    <n v="1"/>
    <n v="3"/>
    <x v="8"/>
    <x v="2"/>
    <s v="Punta Blanca somero, Isla Magdalena, Baja California Sur"/>
    <x v="0"/>
    <n v="23.429999999999996"/>
    <n v="7.1"/>
    <n v="21.45"/>
    <n v="6.5"/>
    <n v="23.429999999999996"/>
    <n v="7.1"/>
    <n v="22.439999999999998"/>
    <n v="6.8"/>
    <n v="24.165230000000001"/>
    <n v="-112.17632"/>
    <n v="77"/>
    <n v="25"/>
    <n v="4"/>
    <n v="90"/>
    <x v="3"/>
    <n v="2"/>
    <n v="30"/>
    <m/>
    <m/>
  </r>
  <r>
    <s v="PUBLSO-111114-UG-3-3-INV"/>
    <x v="5"/>
    <d v="2014-11-11T00:00:00"/>
    <n v="2014"/>
    <d v="1899-12-30T12:45:00"/>
    <d v="1899-12-30T12:52:00"/>
    <d v="1899-12-30T00:07:00"/>
    <n v="2"/>
    <n v="1"/>
    <n v="3"/>
    <x v="8"/>
    <x v="2"/>
    <s v="Punta Blanca somero, Isla Magdalena, Baja California Sur"/>
    <x v="0"/>
    <n v="23.429999999999996"/>
    <n v="7.1"/>
    <n v="21.45"/>
    <n v="6.5"/>
    <n v="23.429999999999996"/>
    <n v="7.1"/>
    <n v="22.439999999999998"/>
    <n v="6.8"/>
    <n v="24.165230000000001"/>
    <n v="-112.17632"/>
    <n v="77"/>
    <n v="25"/>
    <n v="4"/>
    <n v="90"/>
    <x v="7"/>
    <n v="5"/>
    <n v="30"/>
    <m/>
    <m/>
  </r>
  <r>
    <s v="PUBLSO-111114-UG-4-4-INV"/>
    <x v="5"/>
    <d v="2014-11-11T00:00:00"/>
    <n v="2014"/>
    <d v="1899-12-30T01:58:00"/>
    <d v="1899-12-30T02:02:00"/>
    <d v="1899-12-30T00:04:00"/>
    <n v="2"/>
    <n v="1"/>
    <n v="4"/>
    <x v="9"/>
    <x v="2"/>
    <s v="Punta Blanca somero, Isla Magdalena, Baja California Sur"/>
    <x v="0"/>
    <n v="25.08"/>
    <n v="7.6"/>
    <n v="23.099999999999998"/>
    <n v="7"/>
    <n v="25.08"/>
    <n v="7.6"/>
    <n v="24.089999999999996"/>
    <n v="7.3"/>
    <n v="24.165512"/>
    <n v="-112.117603"/>
    <n v="77"/>
    <n v="25"/>
    <n v="8"/>
    <n v="210"/>
    <x v="2"/>
    <n v="1"/>
    <n v="30"/>
    <m/>
    <m/>
  </r>
  <r>
    <s v="PUBLSO-111114-UG-4-4-INV"/>
    <x v="5"/>
    <d v="2014-11-11T00:00:00"/>
    <n v="2014"/>
    <d v="1899-12-30T01:58:00"/>
    <d v="1899-12-30T02:02:00"/>
    <d v="1899-12-30T00:04:00"/>
    <n v="2"/>
    <n v="1"/>
    <n v="4"/>
    <x v="9"/>
    <x v="2"/>
    <s v="Punta Blanca somero, Isla Magdalena, Baja California Sur"/>
    <x v="0"/>
    <n v="25.08"/>
    <n v="7.6"/>
    <n v="23.099999999999998"/>
    <n v="7"/>
    <n v="25.08"/>
    <n v="7.6"/>
    <n v="24.089999999999996"/>
    <n v="7.3"/>
    <n v="24.165512"/>
    <n v="-112.117603"/>
    <n v="77"/>
    <n v="25"/>
    <n v="8"/>
    <n v="210"/>
    <x v="3"/>
    <n v="2"/>
    <n v="30"/>
    <m/>
    <m/>
  </r>
  <r>
    <s v="PUBLSO-111114-LT-5-5-INV"/>
    <x v="6"/>
    <d v="2014-11-11T00:00:00"/>
    <n v="2014"/>
    <d v="1899-12-30T03:05:00"/>
    <d v="1899-12-30T03:10:00"/>
    <d v="1899-12-30T00:05:00"/>
    <n v="2"/>
    <n v="1"/>
    <n v="5"/>
    <x v="10"/>
    <x v="2"/>
    <s v="Punta Blanca somero, Isla Magdalena, Baja California Sur"/>
    <x v="0"/>
    <n v="25.08"/>
    <n v="7.6"/>
    <n v="23.099999999999998"/>
    <n v="7"/>
    <n v="25.08"/>
    <n v="7.6"/>
    <n v="24.089999999999996"/>
    <n v="7.3"/>
    <n v="24.652349999999998"/>
    <n v="-112.17615000000001"/>
    <n v="77"/>
    <n v="25"/>
    <n v="8"/>
    <n v="210"/>
    <x v="0"/>
    <n v="1"/>
    <n v="30"/>
    <m/>
    <m/>
  </r>
  <r>
    <s v="PUBLSO-111114-LT-5-5-INV"/>
    <x v="6"/>
    <d v="2014-11-11T00:00:00"/>
    <n v="2014"/>
    <d v="1899-12-30T03:05:00"/>
    <d v="1899-12-30T03:10:00"/>
    <d v="1899-12-30T00:05:00"/>
    <n v="2"/>
    <n v="1"/>
    <n v="5"/>
    <x v="10"/>
    <x v="2"/>
    <s v="Punta Blanca somero, Isla Magdalena, Baja California Sur"/>
    <x v="0"/>
    <n v="25.08"/>
    <n v="7.6"/>
    <n v="23.099999999999998"/>
    <n v="7"/>
    <n v="25.08"/>
    <n v="7.6"/>
    <n v="24.089999999999996"/>
    <n v="7.3"/>
    <n v="24.652349999999998"/>
    <n v="-112.17615000000001"/>
    <n v="77"/>
    <n v="25"/>
    <n v="8"/>
    <n v="210"/>
    <x v="6"/>
    <n v="6"/>
    <n v="30"/>
    <m/>
    <m/>
  </r>
  <r>
    <s v="PUBLSO-111114-LT-5-5-INV"/>
    <x v="6"/>
    <d v="2014-11-11T00:00:00"/>
    <n v="2014"/>
    <d v="1899-12-30T03:05:00"/>
    <d v="1899-12-30T03:10:00"/>
    <d v="1899-12-30T00:05:00"/>
    <n v="2"/>
    <n v="1"/>
    <n v="5"/>
    <x v="10"/>
    <x v="2"/>
    <s v="Punta Blanca somero, Isla Magdalena, Baja California Sur"/>
    <x v="0"/>
    <n v="25.08"/>
    <n v="7.6"/>
    <n v="23.099999999999998"/>
    <n v="7"/>
    <n v="25.08"/>
    <n v="7.6"/>
    <n v="24.089999999999996"/>
    <n v="7.3"/>
    <n v="24.652349999999998"/>
    <n v="-112.17615000000001"/>
    <n v="77"/>
    <n v="25"/>
    <n v="8"/>
    <n v="210"/>
    <x v="7"/>
    <n v="2"/>
    <n v="30"/>
    <m/>
    <m/>
  </r>
  <r>
    <s v="PUBLSO-111114-LT-5-5-INV"/>
    <x v="6"/>
    <d v="2014-11-11T00:00:00"/>
    <n v="2014"/>
    <d v="1899-12-30T03:05:00"/>
    <d v="1899-12-30T03:10:00"/>
    <d v="1899-12-30T00:05:00"/>
    <n v="2"/>
    <n v="1"/>
    <n v="5"/>
    <x v="10"/>
    <x v="2"/>
    <s v="Punta Blanca somero, Isla Magdalena, Baja California Sur"/>
    <x v="0"/>
    <n v="25.08"/>
    <n v="7.6"/>
    <n v="23.099999999999998"/>
    <n v="7"/>
    <n v="25.08"/>
    <n v="7.6"/>
    <n v="24.089999999999996"/>
    <n v="7.3"/>
    <n v="24.652349999999998"/>
    <n v="-112.17615000000001"/>
    <n v="77"/>
    <n v="25"/>
    <n v="8"/>
    <n v="210"/>
    <x v="4"/>
    <n v="1"/>
    <n v="30"/>
    <m/>
    <m/>
  </r>
  <r>
    <s v="PUBLSO-111114-LT-6-6-INV"/>
    <x v="6"/>
    <d v="2014-11-11T00:00:00"/>
    <n v="2014"/>
    <d v="1899-12-30T04:10:00"/>
    <d v="1899-12-30T04:18:00"/>
    <d v="1899-12-30T00:08:00"/>
    <n v="2"/>
    <n v="1"/>
    <n v="6"/>
    <x v="11"/>
    <x v="2"/>
    <s v="Punta Blanca somero, Isla Magdalena, Baja California Sur"/>
    <x v="0"/>
    <n v="25.08"/>
    <n v="7.6"/>
    <n v="23.099999999999998"/>
    <n v="7"/>
    <n v="25.08"/>
    <n v="7.6"/>
    <n v="24.089999999999996"/>
    <n v="7.3"/>
    <n v="24.655110000000001"/>
    <n v="-112.17599"/>
    <n v="77"/>
    <n v="25"/>
    <n v="8"/>
    <n v="210"/>
    <x v="0"/>
    <n v="7"/>
    <n v="30"/>
    <m/>
    <m/>
  </r>
  <r>
    <s v="PUBLSO-111114-LT-6-6-INV"/>
    <x v="6"/>
    <d v="2014-11-11T00:00:00"/>
    <n v="2014"/>
    <d v="1899-12-30T04:10:00"/>
    <d v="1899-12-30T04:18:00"/>
    <d v="1899-12-30T00:08:00"/>
    <n v="2"/>
    <n v="1"/>
    <n v="6"/>
    <x v="11"/>
    <x v="2"/>
    <s v="Punta Blanca somero, Isla Magdalena, Baja California Sur"/>
    <x v="0"/>
    <n v="25.08"/>
    <n v="7.6"/>
    <n v="23.099999999999998"/>
    <n v="7"/>
    <n v="25.08"/>
    <n v="7.6"/>
    <n v="24.089999999999996"/>
    <n v="7.3"/>
    <n v="24.655110000000001"/>
    <n v="-112.17599"/>
    <n v="77"/>
    <n v="25"/>
    <n v="8"/>
    <n v="210"/>
    <x v="2"/>
    <n v="1"/>
    <n v="30"/>
    <m/>
    <m/>
  </r>
  <r>
    <s v="PUBLSO-111114-LT-6-6-INV"/>
    <x v="6"/>
    <d v="2014-11-11T00:00:00"/>
    <n v="2014"/>
    <d v="1899-12-30T04:10:00"/>
    <d v="1899-12-30T04:18:00"/>
    <d v="1899-12-30T00:08:00"/>
    <n v="2"/>
    <n v="1"/>
    <n v="6"/>
    <x v="11"/>
    <x v="2"/>
    <s v="Punta Blanca somero, Isla Magdalena, Baja California Sur"/>
    <x v="0"/>
    <n v="25.08"/>
    <n v="7.6"/>
    <n v="23.099999999999998"/>
    <n v="7"/>
    <n v="25.08"/>
    <n v="7.6"/>
    <n v="24.089999999999996"/>
    <n v="7.3"/>
    <n v="24.655110000000001"/>
    <n v="-112.17599"/>
    <n v="77"/>
    <n v="25"/>
    <n v="8"/>
    <n v="210"/>
    <x v="8"/>
    <n v="2"/>
    <n v="30"/>
    <m/>
    <m/>
  </r>
  <r>
    <s v="PUBLSO-111114-LT-6-6-INV"/>
    <x v="6"/>
    <d v="2014-11-11T00:00:00"/>
    <n v="2014"/>
    <d v="1899-12-30T04:10:00"/>
    <d v="1899-12-30T04:18:00"/>
    <d v="1899-12-30T00:08:00"/>
    <n v="2"/>
    <n v="1"/>
    <n v="6"/>
    <x v="11"/>
    <x v="2"/>
    <s v="Punta Blanca somero, Isla Magdalena, Baja California Sur"/>
    <x v="0"/>
    <n v="25.08"/>
    <n v="7.6"/>
    <n v="23.099999999999998"/>
    <n v="7"/>
    <n v="25.08"/>
    <n v="7.6"/>
    <n v="24.089999999999996"/>
    <n v="7.3"/>
    <n v="24.655110000000001"/>
    <n v="-112.17599"/>
    <n v="77"/>
    <n v="25"/>
    <n v="8"/>
    <n v="210"/>
    <x v="5"/>
    <n v="2"/>
    <n v="30"/>
    <m/>
    <m/>
  </r>
  <r>
    <s v="PUBLSO-111114-LT-6-6-INV"/>
    <x v="6"/>
    <d v="2014-11-11T00:00:00"/>
    <n v="2014"/>
    <d v="1899-12-30T04:10:00"/>
    <d v="1899-12-30T04:18:00"/>
    <d v="1899-12-30T00:08:00"/>
    <n v="2"/>
    <n v="1"/>
    <n v="6"/>
    <x v="11"/>
    <x v="2"/>
    <s v="Punta Blanca somero, Isla Magdalena, Baja California Sur"/>
    <x v="0"/>
    <n v="25.08"/>
    <n v="7.6"/>
    <n v="23.099999999999998"/>
    <n v="7"/>
    <n v="25.08"/>
    <n v="7.6"/>
    <n v="24.089999999999996"/>
    <n v="7.3"/>
    <n v="24.655110000000001"/>
    <n v="-112.17599"/>
    <n v="77"/>
    <n v="25"/>
    <n v="8"/>
    <n v="210"/>
    <x v="3"/>
    <n v="1"/>
    <n v="30"/>
    <m/>
    <m/>
  </r>
  <r>
    <s v="PUBLSO-111114-LT-6-6-INV"/>
    <x v="6"/>
    <d v="2014-11-11T00:00:00"/>
    <n v="2014"/>
    <d v="1899-12-30T04:10:00"/>
    <d v="1899-12-30T04:18:00"/>
    <d v="1899-12-30T00:08:00"/>
    <n v="2"/>
    <n v="1"/>
    <n v="6"/>
    <x v="11"/>
    <x v="2"/>
    <s v="Punta Blanca somero, Isla Magdalena, Baja California Sur"/>
    <x v="0"/>
    <n v="25.08"/>
    <n v="7.6"/>
    <n v="23.099999999999998"/>
    <n v="7"/>
    <n v="25.08"/>
    <n v="7.6"/>
    <n v="24.089999999999996"/>
    <n v="7.3"/>
    <n v="24.655110000000001"/>
    <n v="-112.17599"/>
    <n v="77"/>
    <n v="25"/>
    <n v="8"/>
    <n v="210"/>
    <x v="6"/>
    <n v="3"/>
    <n v="30"/>
    <m/>
    <m/>
  </r>
  <r>
    <s v="PUBLSO-111114-LT-6-6-INV"/>
    <x v="6"/>
    <d v="2014-11-11T00:00:00"/>
    <n v="2014"/>
    <d v="1899-12-30T04:10:00"/>
    <d v="1899-12-30T04:18:00"/>
    <d v="1899-12-30T00:08:00"/>
    <n v="2"/>
    <n v="1"/>
    <n v="6"/>
    <x v="11"/>
    <x v="2"/>
    <s v="Punta Blanca somero, Isla Magdalena, Baja California Sur"/>
    <x v="0"/>
    <n v="25.08"/>
    <n v="7.6"/>
    <n v="23.099999999999998"/>
    <n v="7"/>
    <n v="25.08"/>
    <n v="7.6"/>
    <n v="24.089999999999996"/>
    <n v="7.3"/>
    <n v="24.655110000000001"/>
    <n v="-112.17599"/>
    <n v="77"/>
    <n v="25"/>
    <n v="8"/>
    <n v="210"/>
    <x v="7"/>
    <n v="6"/>
    <n v="30"/>
    <m/>
    <m/>
  </r>
  <r>
    <s v="PUBLSO-111114-LT-6-6-INV"/>
    <x v="6"/>
    <d v="2014-11-11T00:00:00"/>
    <n v="2014"/>
    <d v="1899-12-30T04:10:00"/>
    <d v="1899-12-30T04:18:00"/>
    <d v="1899-12-30T00:08:00"/>
    <n v="2"/>
    <n v="1"/>
    <n v="6"/>
    <x v="11"/>
    <x v="2"/>
    <s v="Punta Blanca somero, Isla Magdalena, Baja California Sur"/>
    <x v="0"/>
    <n v="25.08"/>
    <n v="7.6"/>
    <n v="23.099999999999998"/>
    <n v="7"/>
    <n v="25.08"/>
    <n v="7.6"/>
    <n v="24.089999999999996"/>
    <n v="7.3"/>
    <n v="24.655110000000001"/>
    <n v="-112.17599"/>
    <n v="77"/>
    <n v="25"/>
    <n v="8"/>
    <n v="210"/>
    <x v="4"/>
    <n v="4"/>
    <n v="30"/>
    <m/>
    <m/>
  </r>
  <r>
    <s v="PUBLPR-121114-RR-7-7-INV"/>
    <x v="4"/>
    <d v="2014-11-12T00:00:00"/>
    <n v="2014"/>
    <d v="1899-12-30T11:09:00"/>
    <d v="1899-12-30T11:14:00"/>
    <d v="1899-12-30T00:05:00"/>
    <n v="2"/>
    <n v="2"/>
    <n v="7"/>
    <x v="4"/>
    <x v="3"/>
    <s v="Punta Blanca profundo, Isla Magdalena, Baja California Sur"/>
    <x v="0"/>
    <n v="62.699999999999996"/>
    <n v="19"/>
    <n v="64.680000000000007"/>
    <n v="19.600000000000001"/>
    <n v="64.680000000000007"/>
    <n v="19.600000000000001"/>
    <n v="63.69"/>
    <n v="19.3"/>
    <n v="24.652059999999999"/>
    <n v="-112.18228999999999"/>
    <n v="77"/>
    <n v="25"/>
    <n v="7"/>
    <n v="120"/>
    <x v="1"/>
    <n v="3"/>
    <n v="30"/>
    <m/>
    <m/>
  </r>
  <r>
    <s v="PUBLPR-121114-RR-7-7-INV"/>
    <x v="4"/>
    <d v="2014-11-12T00:00:00"/>
    <n v="2014"/>
    <d v="1899-12-30T11:09:00"/>
    <d v="1899-12-30T11:14:00"/>
    <d v="1899-12-30T00:05:00"/>
    <n v="2"/>
    <n v="2"/>
    <n v="7"/>
    <x v="4"/>
    <x v="3"/>
    <s v="Punta Blanca profundo, Isla Magdalena, Baja California Sur"/>
    <x v="0"/>
    <n v="62.699999999999996"/>
    <n v="19"/>
    <n v="64.680000000000007"/>
    <n v="19.600000000000001"/>
    <n v="64.680000000000007"/>
    <n v="19.600000000000001"/>
    <n v="63.69"/>
    <n v="19.3"/>
    <n v="24.652059999999999"/>
    <n v="-112.18228999999999"/>
    <n v="77"/>
    <n v="25"/>
    <n v="7"/>
    <n v="120"/>
    <x v="8"/>
    <n v="1"/>
    <n v="30"/>
    <m/>
    <m/>
  </r>
  <r>
    <s v="PUBLPR-121114-RR-7-7-INV"/>
    <x v="4"/>
    <d v="2014-11-12T00:00:00"/>
    <n v="2014"/>
    <d v="1899-12-30T11:09:00"/>
    <d v="1899-12-30T11:14:00"/>
    <d v="1899-12-30T00:05:00"/>
    <n v="2"/>
    <n v="2"/>
    <n v="7"/>
    <x v="4"/>
    <x v="3"/>
    <s v="Punta Blanca profundo, Isla Magdalena, Baja California Sur"/>
    <x v="0"/>
    <n v="62.699999999999996"/>
    <n v="19"/>
    <n v="64.680000000000007"/>
    <n v="19.600000000000001"/>
    <n v="64.680000000000007"/>
    <n v="19.600000000000001"/>
    <n v="63.69"/>
    <n v="19.3"/>
    <n v="24.652059999999999"/>
    <n v="-112.18228999999999"/>
    <n v="77"/>
    <n v="25"/>
    <n v="7"/>
    <n v="120"/>
    <x v="10"/>
    <n v="1"/>
    <n v="30"/>
    <m/>
    <m/>
  </r>
  <r>
    <s v="PUBLPR-121114-RR-8-8-INV"/>
    <x v="4"/>
    <d v="2014-11-12T00:00:00"/>
    <n v="2014"/>
    <d v="1899-12-30T09:05:00"/>
    <d v="1899-12-30T13:00:00"/>
    <d v="1899-12-30T03:55:00"/>
    <n v="2"/>
    <n v="2"/>
    <n v="8"/>
    <x v="5"/>
    <x v="3"/>
    <s v="Punta Blanca profundo, Isla Magdalena, Baja California Sur"/>
    <x v="0"/>
    <n v="28.049999999999997"/>
    <n v="8.5"/>
    <n v="31.349999999999998"/>
    <n v="9.5"/>
    <n v="31.349999999999998"/>
    <n v="9.5"/>
    <n v="29.699999999999996"/>
    <n v="9"/>
    <n v="24.65615"/>
    <n v="-112.1765"/>
    <n v="77"/>
    <n v="25"/>
    <n v="7"/>
    <n v="120"/>
    <x v="10"/>
    <n v="1"/>
    <n v="30"/>
    <m/>
    <m/>
  </r>
  <r>
    <s v="PUBLPR-121114-UG-9-9-INV"/>
    <x v="5"/>
    <d v="2014-11-12T00:00:00"/>
    <n v="2014"/>
    <d v="1899-12-30T10:49:00"/>
    <d v="1899-12-30T10:58:00"/>
    <d v="1899-12-30T00:09:00"/>
    <n v="2"/>
    <n v="2"/>
    <n v="9"/>
    <x v="6"/>
    <x v="3"/>
    <s v="Punta Blanca profundo, Isla Magdalena, Baja California Sur"/>
    <x v="0"/>
    <n v="62.699999999999996"/>
    <n v="19"/>
    <n v="62.699999999999996"/>
    <n v="19"/>
    <n v="62.699999999999996"/>
    <n v="19"/>
    <n v="62.699999999999996"/>
    <n v="19"/>
    <n v="24.652059999999999"/>
    <n v="-11218229"/>
    <n v="77"/>
    <n v="25"/>
    <n v="7"/>
    <n v="120"/>
    <x v="0"/>
    <n v="1"/>
    <n v="30"/>
    <m/>
    <m/>
  </r>
  <r>
    <s v="PUBLPR-121114-UG-9-9-INV"/>
    <x v="5"/>
    <d v="2014-11-12T00:00:00"/>
    <n v="2014"/>
    <d v="1899-12-30T10:49:00"/>
    <d v="1899-12-30T10:58:00"/>
    <d v="1899-12-30T00:09:00"/>
    <n v="2"/>
    <n v="2"/>
    <n v="9"/>
    <x v="6"/>
    <x v="3"/>
    <s v="Punta Blanca profundo, Isla Magdalena, Baja California Sur"/>
    <x v="0"/>
    <n v="62.699999999999996"/>
    <n v="19"/>
    <n v="62.699999999999996"/>
    <n v="19"/>
    <n v="62.699999999999996"/>
    <n v="19"/>
    <n v="62.699999999999996"/>
    <n v="19"/>
    <n v="24.652059999999999"/>
    <n v="-11218229"/>
    <n v="77"/>
    <n v="25"/>
    <n v="7"/>
    <n v="120"/>
    <x v="2"/>
    <n v="1"/>
    <n v="30"/>
    <m/>
    <m/>
  </r>
  <r>
    <s v="PUBLPR-121114-UG-10-10-INV"/>
    <x v="5"/>
    <d v="2014-11-12T00:00:00"/>
    <n v="2014"/>
    <d v="1899-12-30T12:14:00"/>
    <d v="1899-12-30T12:23:00"/>
    <d v="1899-12-30T00:09:00"/>
    <n v="2"/>
    <n v="2"/>
    <n v="10"/>
    <x v="7"/>
    <x v="2"/>
    <s v="Punta Blanca somero, Isla Magdalena, Baja California Sur"/>
    <x v="0"/>
    <n v="26.4"/>
    <n v="8"/>
    <n v="26.4"/>
    <n v="8"/>
    <n v="26.4"/>
    <n v="8"/>
    <n v="26.4"/>
    <n v="8"/>
    <n v="24.65615"/>
    <n v="-112.1765"/>
    <n v="77"/>
    <n v="25"/>
    <n v="7"/>
    <n v="120"/>
    <x v="0"/>
    <n v="2"/>
    <n v="30"/>
    <m/>
    <m/>
  </r>
  <r>
    <s v="PUBLPR-121114-UG-10-10-INV"/>
    <x v="5"/>
    <d v="2014-11-12T00:00:00"/>
    <n v="2014"/>
    <d v="1899-12-30T12:14:00"/>
    <d v="1899-12-30T12:23:00"/>
    <d v="1899-12-30T00:09:00"/>
    <n v="2"/>
    <n v="2"/>
    <n v="10"/>
    <x v="7"/>
    <x v="2"/>
    <s v="Punta Blanca somero, Isla Magdalena, Baja California Sur"/>
    <x v="0"/>
    <n v="26.4"/>
    <n v="8"/>
    <n v="26.4"/>
    <n v="8"/>
    <n v="26.4"/>
    <n v="8"/>
    <n v="26.4"/>
    <n v="8"/>
    <n v="24.65615"/>
    <n v="-112.1765"/>
    <n v="77"/>
    <n v="25"/>
    <n v="7"/>
    <n v="120"/>
    <x v="5"/>
    <n v="2"/>
    <n v="30"/>
    <m/>
    <m/>
  </r>
  <r>
    <s v="PUBLPR-121114-UG-10-10-INV"/>
    <x v="5"/>
    <d v="2014-11-12T00:00:00"/>
    <n v="2014"/>
    <d v="1899-12-30T12:14:00"/>
    <d v="1899-12-30T12:23:00"/>
    <d v="1899-12-30T00:09:00"/>
    <n v="2"/>
    <n v="2"/>
    <n v="10"/>
    <x v="7"/>
    <x v="2"/>
    <s v="Punta Blanca somero, Isla Magdalena, Baja California Sur"/>
    <x v="0"/>
    <n v="26.4"/>
    <n v="8"/>
    <n v="26.4"/>
    <n v="8"/>
    <n v="26.4"/>
    <n v="8"/>
    <n v="26.4"/>
    <n v="8"/>
    <n v="24.65615"/>
    <n v="-112.1765"/>
    <n v="77"/>
    <n v="25"/>
    <n v="7"/>
    <n v="120"/>
    <x v="4"/>
    <n v="1"/>
    <n v="30"/>
    <m/>
    <m/>
  </r>
  <r>
    <s v="PUBLPR-121114-AR-11-11-INV"/>
    <x v="2"/>
    <d v="2014-11-12T00:00:00"/>
    <n v="2014"/>
    <d v="1899-12-30T01:20:00"/>
    <d v="1899-12-30T01:25:00"/>
    <d v="1899-12-30T00:05:00"/>
    <n v="2"/>
    <n v="2"/>
    <n v="11"/>
    <x v="1"/>
    <x v="3"/>
    <s v="Punta Blanca profundo, Isla Magdalena, Baja California Sur"/>
    <x v="0"/>
    <n v="64.02"/>
    <n v="19.399999999999999"/>
    <n v="63.69"/>
    <n v="19.3"/>
    <n v="64.02"/>
    <n v="5"/>
    <n v="63.854999999999997"/>
    <n v="19.350000000000001"/>
    <n v="24.652059999999999"/>
    <n v="-112.18228999999999"/>
    <n v="77"/>
    <n v="25"/>
    <n v="13"/>
    <n v="120"/>
    <x v="8"/>
    <n v="2"/>
    <n v="30"/>
    <m/>
    <m/>
  </r>
  <r>
    <s v="PUBLPR-121114-AR-11-11-INV"/>
    <x v="2"/>
    <d v="2014-11-12T00:00:00"/>
    <n v="2014"/>
    <d v="1899-12-30T01:20:00"/>
    <d v="1899-12-30T01:25:00"/>
    <d v="1899-12-30T00:05:00"/>
    <n v="2"/>
    <n v="2"/>
    <n v="11"/>
    <x v="1"/>
    <x v="3"/>
    <s v="Punta Blanca profundo, Isla Magdalena, Baja California Sur"/>
    <x v="0"/>
    <n v="64.02"/>
    <n v="19.399999999999999"/>
    <n v="63.69"/>
    <n v="19.3"/>
    <n v="64.02"/>
    <n v="5"/>
    <n v="63.854999999999997"/>
    <n v="19.350000000000001"/>
    <n v="24.652059999999999"/>
    <n v="-112.18228999999999"/>
    <n v="77"/>
    <n v="25"/>
    <n v="13"/>
    <n v="120"/>
    <x v="4"/>
    <n v="1"/>
    <n v="30"/>
    <m/>
    <s v="6 abulones fuera de transecto"/>
  </r>
  <r>
    <s v="PUBLPR-121114-AR-12-12-INV"/>
    <x v="2"/>
    <d v="2014-11-12T00:00:00"/>
    <n v="2014"/>
    <d v="1899-12-30T01:36:00"/>
    <d v="1899-12-30T01:40:00"/>
    <d v="1899-12-30T00:04:00"/>
    <n v="2"/>
    <n v="2"/>
    <n v="12"/>
    <x v="3"/>
    <x v="2"/>
    <s v="Punta Blanca somero, Isla Magdalena, Baja California Sur"/>
    <x v="0"/>
    <n v="27.72"/>
    <n v="8.4"/>
    <n v="24.09"/>
    <n v="7.3"/>
    <n v="27.72"/>
    <n v="8.4"/>
    <n v="25.905000000000001"/>
    <n v="7.85"/>
    <n v="24.65615"/>
    <n v="-112.1765"/>
    <n v="77"/>
    <n v="25"/>
    <n v="13"/>
    <n v="120"/>
    <x v="9"/>
    <n v="0"/>
    <s v="n/a"/>
    <m/>
    <m/>
  </r>
  <r>
    <s v="PUBLPR-121114-LT-13-13-INV"/>
    <x v="6"/>
    <d v="2014-11-12T00:00:00"/>
    <n v="2014"/>
    <d v="1899-12-30T02:22:00"/>
    <d v="1899-12-30T02:28:00"/>
    <d v="1899-12-30T00:06:00"/>
    <n v="2"/>
    <n v="2"/>
    <n v="13"/>
    <x v="18"/>
    <x v="2"/>
    <s v="Punta Blanca somero, Isla Magdalena, Baja California Sur"/>
    <x v="0"/>
    <n v="62.699999999999996"/>
    <n v="19"/>
    <n v="62.699999999999996"/>
    <n v="19"/>
    <n v="62.699999999999996"/>
    <n v="19"/>
    <n v="62.699999999999996"/>
    <n v="19"/>
    <n v="24.652059999999999"/>
    <n v="-112.18228999999999"/>
    <n v="77"/>
    <n v="25"/>
    <n v="9"/>
    <n v="190"/>
    <x v="12"/>
    <n v="6"/>
    <n v="30"/>
    <m/>
    <m/>
  </r>
  <r>
    <s v="PUBLGA-121114-LT-14-14-INV"/>
    <x v="6"/>
    <d v="2014-11-12T00:00:00"/>
    <n v="2014"/>
    <d v="1899-12-30T02:24:00"/>
    <d v="1899-12-30T02:36:00"/>
    <d v="1899-12-30T00:12:00"/>
    <n v="2"/>
    <n v="2"/>
    <n v="14"/>
    <x v="19"/>
    <x v="3"/>
    <s v="Punta Blanca profundo, Isla Magdalena, Baja California Sur"/>
    <x v="0"/>
    <n v="23.099999999999998"/>
    <n v="7"/>
    <n v="26.4"/>
    <n v="8"/>
    <n v="26.4"/>
    <n v="8"/>
    <n v="24.75"/>
    <n v="7.5"/>
    <n v="24.65615"/>
    <n v="-112.1765"/>
    <n v="77"/>
    <n v="25"/>
    <n v="8"/>
    <n v="330"/>
    <x v="0"/>
    <n v="1"/>
    <n v="30"/>
    <m/>
    <m/>
  </r>
  <r>
    <s v="PUBLGA-121114-LT-14-14-INV"/>
    <x v="6"/>
    <d v="2014-11-12T00:00:00"/>
    <n v="2014"/>
    <d v="1899-12-30T02:24:00"/>
    <d v="1899-12-30T02:36:00"/>
    <d v="1899-12-30T00:12:00"/>
    <n v="2"/>
    <n v="2"/>
    <n v="14"/>
    <x v="19"/>
    <x v="3"/>
    <s v="Punta Blanca profundo, Isla Magdalena, Baja California Sur"/>
    <x v="0"/>
    <n v="23.099999999999998"/>
    <n v="7"/>
    <n v="26.4"/>
    <n v="8"/>
    <n v="26.4"/>
    <n v="8"/>
    <n v="24.75"/>
    <n v="7.5"/>
    <n v="24.65615"/>
    <n v="-112.1765"/>
    <n v="77"/>
    <n v="25"/>
    <n v="8"/>
    <n v="330"/>
    <x v="12"/>
    <n v="2"/>
    <n v="30"/>
    <m/>
    <m/>
  </r>
  <r>
    <s v="PUBLPR-121114-LT-15-15-INV"/>
    <x v="0"/>
    <d v="2014-11-12T00:00:00"/>
    <n v="2014"/>
    <d v="1899-12-30T01:18:00"/>
    <d v="1899-12-30T01:27:00"/>
    <d v="1899-12-30T00:09:00"/>
    <n v="2"/>
    <n v="2"/>
    <n v="15"/>
    <x v="20"/>
    <x v="3"/>
    <s v="Punta Blanca profundo, Isla Magdalena, Baja California Sur"/>
    <x v="0"/>
    <n v="60.719999999999992"/>
    <n v="18.399999999999999"/>
    <n v="62.36999999999999"/>
    <n v="18.899999999999999"/>
    <n v="62.36999999999999"/>
    <n v="18.899999999999999"/>
    <n v="61.544999999999987"/>
    <n v="18.649999999999999"/>
    <n v="24.652090000000001"/>
    <n v="-112.18101"/>
    <n v="77"/>
    <n v="25"/>
    <n v="9"/>
    <n v="310"/>
    <x v="12"/>
    <n v="1"/>
    <n v="30"/>
    <m/>
    <m/>
  </r>
  <r>
    <s v="PUBLPR-121114-LT-15-15-INV"/>
    <x v="0"/>
    <d v="2014-11-12T00:00:00"/>
    <n v="2014"/>
    <d v="1899-12-30T01:18:00"/>
    <d v="1899-12-30T01:27:00"/>
    <d v="1899-12-30T00:09:00"/>
    <n v="2"/>
    <n v="2"/>
    <n v="15"/>
    <x v="20"/>
    <x v="3"/>
    <s v="Punta Blanca profundo, Isla Magdalena, Baja California Sur"/>
    <x v="0"/>
    <n v="60.719999999999992"/>
    <n v="18.399999999999999"/>
    <n v="62.36999999999999"/>
    <n v="18.899999999999999"/>
    <n v="62.36999999999999"/>
    <n v="18.899999999999999"/>
    <n v="61.544999999999987"/>
    <n v="18.649999999999999"/>
    <n v="24.652090000000001"/>
    <n v="-112.18101"/>
    <n v="77"/>
    <n v="25"/>
    <n v="9"/>
    <n v="310"/>
    <x v="7"/>
    <n v="1"/>
    <n v="30"/>
    <m/>
    <m/>
  </r>
  <r>
    <s v="PUBLPR-121114-LT-15-15-INV"/>
    <x v="0"/>
    <d v="2014-11-12T00:00:00"/>
    <n v="2014"/>
    <d v="1899-12-30T01:18:00"/>
    <d v="1899-12-30T01:27:00"/>
    <d v="1899-12-30T00:09:00"/>
    <n v="2"/>
    <n v="2"/>
    <n v="15"/>
    <x v="20"/>
    <x v="3"/>
    <s v="Punta Blanca profundo, Isla Magdalena, Baja California Sur"/>
    <x v="0"/>
    <n v="60.719999999999992"/>
    <n v="18.399999999999999"/>
    <n v="62.36999999999999"/>
    <n v="18.899999999999999"/>
    <n v="62.36999999999999"/>
    <n v="18.899999999999999"/>
    <n v="61.544999999999987"/>
    <n v="18.649999999999999"/>
    <n v="24.652090000000001"/>
    <n v="-112.18101"/>
    <n v="77"/>
    <n v="25"/>
    <n v="9"/>
    <n v="310"/>
    <x v="4"/>
    <n v="1"/>
    <n v="30"/>
    <m/>
    <m/>
  </r>
  <r>
    <s v="PUBLPR-121114-NV-16-16-INV"/>
    <x v="0"/>
    <d v="2014-11-12T00:00:00"/>
    <n v="2014"/>
    <d v="1899-12-30T02:31:00"/>
    <d v="1899-12-30T02:40:00"/>
    <d v="1899-12-30T00:09:00"/>
    <n v="2"/>
    <n v="2"/>
    <n v="16"/>
    <x v="21"/>
    <x v="3"/>
    <s v="Punta Blanca profundo, Isla Magdalena, Baja California Sur"/>
    <x v="0"/>
    <n v="55.769999999999989"/>
    <n v="16.899999999999999"/>
    <n v="56.43"/>
    <n v="17.100000000000001"/>
    <n v="56.43"/>
    <n v="17.100000000000001"/>
    <n v="56.099999999999994"/>
    <n v="17"/>
    <n v="24.653120000000001"/>
    <n v="-112.18056"/>
    <n v="77"/>
    <n v="25"/>
    <n v="9"/>
    <n v="330"/>
    <x v="8"/>
    <n v="5"/>
    <n v="30"/>
    <m/>
    <m/>
  </r>
  <r>
    <s v="PUBLPR-121114-NV-16-16-INV"/>
    <x v="0"/>
    <d v="2014-11-12T00:00:00"/>
    <n v="2014"/>
    <d v="1899-12-30T02:31:00"/>
    <d v="1899-12-30T02:40:00"/>
    <d v="1899-12-30T00:09:00"/>
    <n v="2"/>
    <n v="2"/>
    <n v="16"/>
    <x v="21"/>
    <x v="3"/>
    <s v="Punta Blanca profundo, Isla Magdalena, Baja California Sur"/>
    <x v="0"/>
    <n v="55.769999999999989"/>
    <n v="16.899999999999999"/>
    <n v="56.43"/>
    <n v="17.100000000000001"/>
    <n v="56.43"/>
    <n v="17.100000000000001"/>
    <n v="56.099999999999994"/>
    <n v="17"/>
    <n v="24.653120000000001"/>
    <n v="-112.18056"/>
    <n v="77"/>
    <n v="25"/>
    <n v="9"/>
    <n v="330"/>
    <x v="2"/>
    <n v="3"/>
    <n v="30"/>
    <m/>
    <m/>
  </r>
  <r>
    <s v="PUBLPR-121114-NV-16-16-INV"/>
    <x v="0"/>
    <d v="2014-11-12T00:00:00"/>
    <n v="2014"/>
    <d v="1899-12-30T02:31:00"/>
    <d v="1899-12-30T02:40:00"/>
    <d v="1899-12-30T00:09:00"/>
    <n v="2"/>
    <n v="2"/>
    <n v="16"/>
    <x v="21"/>
    <x v="3"/>
    <s v="Punta Blanca profundo, Isla Magdalena, Baja California Sur"/>
    <x v="0"/>
    <n v="55.769999999999989"/>
    <n v="16.899999999999999"/>
    <n v="56.43"/>
    <n v="17.100000000000001"/>
    <n v="56.43"/>
    <n v="17.100000000000001"/>
    <n v="56.099999999999994"/>
    <n v="17"/>
    <n v="24.653120000000001"/>
    <n v="-112.18056"/>
    <n v="77"/>
    <n v="25"/>
    <n v="9"/>
    <n v="330"/>
    <x v="7"/>
    <n v="4"/>
    <n v="30"/>
    <m/>
    <m/>
  </r>
  <r>
    <s v="PUBLPR-121114-DV-17-17-INV"/>
    <x v="3"/>
    <d v="2014-11-12T00:00:00"/>
    <n v="2014"/>
    <d v="1899-12-30T01:08:00"/>
    <d v="1899-12-30T01:10:00"/>
    <d v="1899-12-30T00:02:00"/>
    <n v="2"/>
    <n v="2"/>
    <n v="17"/>
    <x v="14"/>
    <x v="3"/>
    <s v="Punta Blanca profundo, Isla Magdalena, Baja California Sur"/>
    <x v="0"/>
    <n v="60.39"/>
    <n v="18.3"/>
    <n v="56.099999999999994"/>
    <n v="17"/>
    <n v="60.39"/>
    <n v="18.3"/>
    <n v="58.244999999999997"/>
    <n v="17.649999999999999"/>
    <n v="24.652090000000001"/>
    <n v="-112.18101"/>
    <n v="77"/>
    <n v="25"/>
    <n v="9"/>
    <n v="60"/>
    <x v="7"/>
    <n v="1"/>
    <n v="30"/>
    <m/>
    <m/>
  </r>
  <r>
    <s v="PUBLPR-121114-DV-18-18-INV"/>
    <x v="3"/>
    <d v="2014-11-12T00:00:00"/>
    <n v="2014"/>
    <d v="1899-12-30T02:26:00"/>
    <d v="1899-12-30T02:29:00"/>
    <d v="1899-12-30T00:03:00"/>
    <n v="2"/>
    <n v="2"/>
    <n v="18"/>
    <x v="15"/>
    <x v="3"/>
    <s v="Punta Blanca profundo, Isla Magdalena, Baja California Sur"/>
    <x v="0"/>
    <n v="57.75"/>
    <n v="17.5"/>
    <n v="57.419999999999995"/>
    <n v="17.399999999999999"/>
    <n v="57.75"/>
    <n v="17.5"/>
    <n v="57.584999999999994"/>
    <n v="17.45"/>
    <n v="24.653120000000001"/>
    <n v="-112.18056"/>
    <n v="77"/>
    <n v="25"/>
    <n v="8"/>
    <n v="240"/>
    <x v="7"/>
    <n v="1"/>
    <n v="30"/>
    <m/>
    <m/>
  </r>
  <r>
    <s v="PUBLPR-121114-CA-19-19-INV"/>
    <x v="1"/>
    <d v="2014-11-12T00:00:00"/>
    <n v="2014"/>
    <d v="1899-12-30T01:11:00"/>
    <d v="1899-12-30T01:15:00"/>
    <d v="1899-12-30T00:04:00"/>
    <n v="2"/>
    <n v="2"/>
    <n v="19"/>
    <x v="16"/>
    <x v="3"/>
    <s v="Punta Blanca profundo, Isla Magdalena, Baja California Sur"/>
    <x v="0"/>
    <n v="59.4"/>
    <n v="18"/>
    <n v="13.9"/>
    <n v="17"/>
    <n v="59.4"/>
    <n v="18"/>
    <n v="36.65"/>
    <n v="17.5"/>
    <n v="24.652090000000001"/>
    <n v="-112.18101"/>
    <n v="77"/>
    <n v="25"/>
    <n v="9"/>
    <n v="130"/>
    <x v="3"/>
    <n v="3"/>
    <n v="30"/>
    <m/>
    <m/>
  </r>
  <r>
    <s v="PUBLPR-121114-CA-19-19-INV"/>
    <x v="1"/>
    <d v="2014-11-12T00:00:00"/>
    <n v="2014"/>
    <d v="1899-12-30T01:11:00"/>
    <d v="1899-12-30T01:15:00"/>
    <d v="1899-12-30T00:04:00"/>
    <n v="2"/>
    <n v="2"/>
    <n v="19"/>
    <x v="16"/>
    <x v="3"/>
    <s v="Punta Blanca profundo, Isla Magdalena, Baja California Sur"/>
    <x v="0"/>
    <n v="59.4"/>
    <n v="18"/>
    <n v="13.9"/>
    <n v="17"/>
    <n v="59.4"/>
    <n v="18"/>
    <n v="36.65"/>
    <n v="17.5"/>
    <n v="24.652090000000001"/>
    <n v="-112.18101"/>
    <n v="77"/>
    <n v="25"/>
    <n v="9"/>
    <n v="130"/>
    <x v="4"/>
    <n v="1"/>
    <n v="30"/>
    <m/>
    <m/>
  </r>
  <r>
    <s v="PUBLPR-121114-CA-20-20-INV"/>
    <x v="1"/>
    <d v="2014-11-12T00:00:00"/>
    <n v="2014"/>
    <d v="1899-12-30T02:26:00"/>
    <d v="1899-12-30T02:29:00"/>
    <d v="1899-12-30T00:03:00"/>
    <n v="2"/>
    <n v="2"/>
    <n v="20"/>
    <x v="17"/>
    <x v="3"/>
    <s v="Punta Blanca profundo, Isla Magdalena, Baja California Sur"/>
    <x v="0"/>
    <n v="56.099999999999994"/>
    <n v="17"/>
    <n v="13.9"/>
    <n v="17"/>
    <n v="56.099999999999994"/>
    <n v="17"/>
    <n v="35"/>
    <n v="17"/>
    <n v="24.662040000000001"/>
    <n v="-112.18056"/>
    <n v="77"/>
    <n v="25"/>
    <n v="9"/>
    <n v="130"/>
    <x v="7"/>
    <n v="1"/>
    <n v="30"/>
    <m/>
    <m/>
  </r>
  <r>
    <s v="ELABPR-131114-AR-1-1-INV"/>
    <x v="2"/>
    <d v="2014-11-13T00:00:00"/>
    <n v="2014"/>
    <d v="1899-12-30T01:04:00"/>
    <d v="1899-12-30T01:07:00"/>
    <d v="1899-12-30T00:03:00"/>
    <n v="2"/>
    <n v="1"/>
    <n v="1"/>
    <x v="0"/>
    <x v="4"/>
    <s v="El Abolladero profundo, Isla Magdalena, Baja California Sur"/>
    <x v="1"/>
    <n v="73.259999999999991"/>
    <n v="22.2"/>
    <n v="70.289999999999992"/>
    <n v="21.3"/>
    <n v="73.259999999999991"/>
    <n v="22.2"/>
    <n v="71.774999999999991"/>
    <n v="21.75"/>
    <n v="24.544370000000001"/>
    <n v="-112.10996"/>
    <n v="77"/>
    <n v="25"/>
    <n v="8"/>
    <n v="120"/>
    <x v="0"/>
    <n v="1"/>
    <n v="30"/>
    <m/>
    <m/>
  </r>
  <r>
    <s v="ELABPR-131114-AR-2-2-INV"/>
    <x v="2"/>
    <d v="2014-11-13T00:00:00"/>
    <n v="2014"/>
    <d v="1899-12-30T02:20:00"/>
    <d v="1899-12-30T02:23:00"/>
    <d v="1899-12-30T00:03:00"/>
    <n v="2"/>
    <n v="2"/>
    <n v="2"/>
    <x v="2"/>
    <x v="4"/>
    <s v="El Abolladero profundo, Isla Magdalena, Baja California Sur"/>
    <x v="1"/>
    <n v="35.64"/>
    <n v="10.8"/>
    <n v="32.340000000000003"/>
    <n v="9.8000000000000007"/>
    <n v="35.64"/>
    <n v="10.8"/>
    <n v="33.99"/>
    <n v="10.3"/>
    <n v="24.57743"/>
    <n v="-112.10665"/>
    <n v="77"/>
    <n v="25"/>
    <n v="8"/>
    <n v="120"/>
    <x v="1"/>
    <n v="2"/>
    <n v="30"/>
    <m/>
    <m/>
  </r>
  <r>
    <s v="ELABPR-131114-AR-2-2-INV"/>
    <x v="2"/>
    <d v="2014-11-13T00:00:00"/>
    <n v="2014"/>
    <d v="1899-12-30T02:20:00"/>
    <d v="1899-12-30T02:23:00"/>
    <d v="1899-12-30T00:03:00"/>
    <n v="2"/>
    <n v="2"/>
    <n v="2"/>
    <x v="2"/>
    <x v="4"/>
    <s v="El Abolladero profundo, Isla Magdalena, Baja California Sur"/>
    <x v="1"/>
    <n v="35.64"/>
    <n v="10.8"/>
    <n v="32.340000000000003"/>
    <n v="9.8000000000000007"/>
    <n v="35.64"/>
    <n v="10.8"/>
    <n v="33.99"/>
    <n v="10.3"/>
    <n v="24.57743"/>
    <n v="-112.10665"/>
    <n v="77"/>
    <n v="25"/>
    <n v="8"/>
    <n v="120"/>
    <x v="4"/>
    <n v="1"/>
    <n v="30"/>
    <m/>
    <m/>
  </r>
  <r>
    <s v="ELABPR-131114-AR-3-3-INV"/>
    <x v="3"/>
    <d v="2014-11-13T00:00:00"/>
    <n v="2014"/>
    <d v="1899-12-30T02:24:00"/>
    <d v="1899-12-30T02:26:00"/>
    <d v="1899-12-30T00:02:00"/>
    <n v="2"/>
    <n v="1"/>
    <n v="3"/>
    <x v="8"/>
    <x v="4"/>
    <s v="El Abolladero profundo, Isla Magdalena, Baja California Sur"/>
    <x v="1"/>
    <n v="72.599999999999994"/>
    <n v="22"/>
    <n v="75.899999999999991"/>
    <n v="23"/>
    <n v="75.899999999999991"/>
    <n v="23"/>
    <n v="74.25"/>
    <n v="22.5"/>
    <n v="24.57743"/>
    <n v="-112.10665"/>
    <n v="77"/>
    <n v="25"/>
    <n v="5"/>
    <n v="300"/>
    <x v="3"/>
    <n v="1"/>
    <n v="30"/>
    <m/>
    <m/>
  </r>
  <r>
    <s v="ELABPR-131114-DV-4-4-INV"/>
    <x v="3"/>
    <d v="2014-11-13T00:00:00"/>
    <n v="2014"/>
    <d v="1899-12-30T01:07:00"/>
    <d v="1899-12-30T01:09:00"/>
    <d v="1899-12-30T00:02:00"/>
    <n v="2"/>
    <n v="2"/>
    <n v="4"/>
    <x v="9"/>
    <x v="4"/>
    <s v="El Abolladero profundo, Isla Magdalena, Baja California Sur"/>
    <x v="1"/>
    <n v="33.99"/>
    <n v="10.3"/>
    <n v="37.619999999999997"/>
    <n v="11.4"/>
    <n v="37.619999999999997"/>
    <n v="11.4"/>
    <n v="35.805"/>
    <n v="10.850000000000001"/>
    <n v="24.544370000000001"/>
    <n v="-112.10996"/>
    <n v="77"/>
    <n v="25"/>
    <n v="5"/>
    <n v="300"/>
    <x v="9"/>
    <m/>
    <n v="30"/>
    <m/>
    <m/>
  </r>
  <r>
    <s v="ELABSO-131114-CA-5-5-INV"/>
    <x v="1"/>
    <d v="2014-11-13T00:00:00"/>
    <n v="2014"/>
    <d v="1899-12-30T02:20:00"/>
    <d v="1899-12-30T02:24:00"/>
    <d v="1899-12-30T00:04:00"/>
    <n v="2"/>
    <n v="1"/>
    <n v="5"/>
    <x v="10"/>
    <x v="5"/>
    <s v="El Abolladero somero, Isla Magdalena, Baja California Sur"/>
    <x v="1"/>
    <n v="33"/>
    <n v="10"/>
    <n v="33"/>
    <n v="10"/>
    <n v="33"/>
    <n v="10"/>
    <n v="33"/>
    <n v="10"/>
    <n v="24.57743"/>
    <n v="-112.10665"/>
    <n v="77"/>
    <n v="25"/>
    <n v="7"/>
    <n v="120"/>
    <x v="4"/>
    <n v="1"/>
    <n v="30"/>
    <m/>
    <m/>
  </r>
  <r>
    <s v="ELABPR-131114-CA-6-6-INV"/>
    <x v="1"/>
    <d v="2014-11-13T00:00:00"/>
    <n v="2014"/>
    <d v="1899-12-30T01:02:00"/>
    <d v="1899-12-30T01:06:00"/>
    <d v="1899-12-30T00:04:00"/>
    <n v="2"/>
    <n v="2"/>
    <n v="6"/>
    <x v="11"/>
    <x v="4"/>
    <s v="El Abolladero profundo, Isla Magdalena, Baja California Sur"/>
    <x v="1"/>
    <n v="75.899999999999991"/>
    <n v="23"/>
    <n v="69.3"/>
    <n v="21"/>
    <n v="75.899999999999991"/>
    <n v="23"/>
    <n v="72.599999999999994"/>
    <n v="22"/>
    <n v="24.544370000000001"/>
    <n v="-112.10996"/>
    <n v="77"/>
    <n v="25"/>
    <n v="7"/>
    <n v="120"/>
    <x v="4"/>
    <n v="4"/>
    <n v="30"/>
    <m/>
    <m/>
  </r>
  <r>
    <s v="ELABSO-131114-NV-7-7-INV"/>
    <x v="0"/>
    <d v="2014-11-13T00:00:00"/>
    <n v="2014"/>
    <d v="1899-12-30T02:25:00"/>
    <d v="1899-12-30T02:32:00"/>
    <d v="1899-12-30T00:07:00"/>
    <n v="2"/>
    <n v="1"/>
    <n v="7"/>
    <x v="4"/>
    <x v="5"/>
    <s v="El Abolladero somero, Isla Magdalena, Baja California Sur"/>
    <x v="1"/>
    <n v="33.99"/>
    <n v="10.3"/>
    <n v="34.32"/>
    <n v="10.4"/>
    <n v="34.32"/>
    <n v="10.4"/>
    <n v="34.155000000000001"/>
    <n v="10.350000000000001"/>
    <n v="24.557742999999999"/>
    <n v="-112.10665"/>
    <n v="77"/>
    <n v="25"/>
    <n v="6"/>
    <n v="300"/>
    <x v="0"/>
    <n v="1"/>
    <n v="30"/>
    <m/>
    <m/>
  </r>
  <r>
    <s v="ELABSO-131114-NV-7-7-INV"/>
    <x v="0"/>
    <d v="2014-11-13T00:00:00"/>
    <n v="2014"/>
    <d v="1899-12-30T02:25:00"/>
    <d v="1899-12-30T02:32:00"/>
    <d v="1899-12-30T00:07:00"/>
    <n v="2"/>
    <n v="1"/>
    <n v="7"/>
    <x v="4"/>
    <x v="5"/>
    <s v="El Abolladero somero, Isla Magdalena, Baja California Sur"/>
    <x v="1"/>
    <n v="33.99"/>
    <n v="10.3"/>
    <n v="34.32"/>
    <n v="10.4"/>
    <n v="34.32"/>
    <n v="10.4"/>
    <n v="34.155000000000001"/>
    <n v="10.350000000000001"/>
    <n v="24.557742999999999"/>
    <n v="-112.10665"/>
    <n v="77"/>
    <n v="25"/>
    <n v="6"/>
    <n v="300"/>
    <x v="6"/>
    <n v="1"/>
    <n v="30"/>
    <m/>
    <m/>
  </r>
  <r>
    <s v="ELABSO-131114-NV-7-7-INV"/>
    <x v="0"/>
    <d v="2014-11-13T00:00:00"/>
    <n v="2014"/>
    <d v="1899-12-30T02:25:00"/>
    <d v="1899-12-30T02:32:00"/>
    <d v="1899-12-30T00:07:00"/>
    <n v="2"/>
    <n v="1"/>
    <n v="7"/>
    <x v="4"/>
    <x v="5"/>
    <s v="El Abolladero somero, Isla Magdalena, Baja California Sur"/>
    <x v="1"/>
    <n v="33.99"/>
    <n v="10.3"/>
    <n v="34.32"/>
    <n v="10.4"/>
    <n v="34.32"/>
    <n v="10.4"/>
    <n v="34.155000000000001"/>
    <n v="10.350000000000001"/>
    <n v="24.557742999999999"/>
    <n v="-112.10665"/>
    <n v="77"/>
    <n v="25"/>
    <n v="6"/>
    <n v="300"/>
    <x v="4"/>
    <n v="1"/>
    <n v="30"/>
    <m/>
    <m/>
  </r>
  <r>
    <s v="ELABPR-131114-NV-8-8-INV"/>
    <x v="0"/>
    <d v="2014-11-13T00:00:00"/>
    <n v="2014"/>
    <d v="1899-12-30T01:15:00"/>
    <d v="1899-12-30T01:22:00"/>
    <d v="1899-12-30T00:07:00"/>
    <n v="2"/>
    <n v="1"/>
    <n v="8"/>
    <x v="5"/>
    <x v="4"/>
    <s v="El Abolladero profundo, Isla Magdalena, Baja California Sur"/>
    <x v="1"/>
    <n v="71.61"/>
    <n v="21.7"/>
    <n v="75.569999999999993"/>
    <n v="22.9"/>
    <n v="75.569999999999993"/>
    <n v="22.9"/>
    <n v="73.59"/>
    <n v="22.299999999999997"/>
    <n v="24.544370000000001"/>
    <n v="-112.10996"/>
    <n v="77"/>
    <n v="25"/>
    <n v="6"/>
    <n v="300"/>
    <x v="3"/>
    <n v="1"/>
    <n v="30"/>
    <m/>
    <m/>
  </r>
  <r>
    <s v="ELABSO-131114-RR-9-9-INV"/>
    <x v="4"/>
    <d v="2014-11-13T00:00:00"/>
    <n v="2014"/>
    <d v="1899-12-30T11:09:00"/>
    <d v="1899-12-30T11:12:00"/>
    <d v="1899-12-30T00:03:00"/>
    <n v="2"/>
    <n v="1"/>
    <n v="9"/>
    <x v="6"/>
    <x v="5"/>
    <s v="El Abolladero somero, Isla Magdalena, Baja California Sur"/>
    <x v="1"/>
    <n v="33"/>
    <n v="10"/>
    <n v="33.33"/>
    <n v="10.1"/>
    <n v="33.33"/>
    <n v="10.1"/>
    <n v="33.164999999999999"/>
    <n v="10.050000000000001"/>
    <n v="24.575500000000002"/>
    <n v="-112.10599999999999"/>
    <n v="77"/>
    <n v="25"/>
    <n v="7"/>
    <n v="330"/>
    <x v="0"/>
    <n v="1"/>
    <n v="30"/>
    <m/>
    <m/>
  </r>
  <r>
    <s v="ELABSO-131114-RR-9-9-INV"/>
    <x v="4"/>
    <d v="2014-11-13T00:00:00"/>
    <n v="2014"/>
    <d v="1899-12-30T11:09:00"/>
    <d v="1899-12-30T11:12:00"/>
    <d v="1899-12-30T00:03:00"/>
    <n v="2"/>
    <n v="1"/>
    <n v="9"/>
    <x v="6"/>
    <x v="5"/>
    <s v="El Abolladero somero, Isla Magdalena, Baja California Sur"/>
    <x v="1"/>
    <n v="33"/>
    <n v="10"/>
    <n v="33.33"/>
    <n v="10.1"/>
    <n v="33.33"/>
    <n v="10.1"/>
    <n v="33.164999999999999"/>
    <n v="10.050000000000001"/>
    <n v="24.575500000000002"/>
    <n v="-112.10599999999999"/>
    <n v="77"/>
    <n v="25"/>
    <n v="7"/>
    <n v="330"/>
    <x v="4"/>
    <n v="1"/>
    <n v="30"/>
    <m/>
    <m/>
  </r>
  <r>
    <s v="ELABPR-131114-RR-10-10-INV"/>
    <x v="4"/>
    <d v="2014-11-13T00:00:00"/>
    <n v="2014"/>
    <d v="1899-12-30T11:07:00"/>
    <d v="1899-12-30T11:11:00"/>
    <d v="1899-12-30T00:04:00"/>
    <n v="2"/>
    <n v="1"/>
    <n v="10"/>
    <x v="7"/>
    <x v="4"/>
    <s v="El Abolladero profundo, Isla Magdalena, Baja California Sur"/>
    <x v="1"/>
    <n v="56.76"/>
    <n v="17.2"/>
    <n v="57.089999999999996"/>
    <n v="17.3"/>
    <n v="57.089999999999996"/>
    <n v="17.3"/>
    <n v="56.924999999999997"/>
    <n v="17.25"/>
    <n v="24.573799999999999"/>
    <n v="-112.1088"/>
    <n v="77"/>
    <n v="25"/>
    <n v="7"/>
    <n v="330"/>
    <x v="9"/>
    <s v="n/d"/>
    <n v="30"/>
    <m/>
    <m/>
  </r>
  <r>
    <s v="ELABSO-131114-UG-11-11-INV"/>
    <x v="5"/>
    <d v="2014-11-13T00:00:00"/>
    <n v="2014"/>
    <d v="1899-12-30T11:39:00"/>
    <d v="1899-12-30T11:48:00"/>
    <d v="1899-12-30T00:09:00"/>
    <n v="2"/>
    <n v="1"/>
    <n v="11"/>
    <x v="1"/>
    <x v="5"/>
    <s v="El Abolladero somero, Isla Magdalena, Baja California Sur"/>
    <x v="1"/>
    <n v="34.32"/>
    <n v="10.4"/>
    <n v="34.65"/>
    <n v="10.5"/>
    <n v="34.65"/>
    <n v="10.5"/>
    <n v="34.484999999999999"/>
    <n v="10.45"/>
    <n v="24.575500000000002"/>
    <n v="-112.10599999999999"/>
    <n v="77"/>
    <n v="25"/>
    <n v="7"/>
    <n v="150"/>
    <x v="0"/>
    <n v="1"/>
    <n v="30"/>
    <m/>
    <m/>
  </r>
  <r>
    <s v="ELABSO-131114-UG-11-11-INV"/>
    <x v="5"/>
    <d v="2014-11-13T00:00:00"/>
    <n v="2014"/>
    <d v="1899-12-30T11:39:00"/>
    <d v="1899-12-30T11:48:00"/>
    <d v="1899-12-30T00:09:00"/>
    <n v="2"/>
    <n v="1"/>
    <n v="11"/>
    <x v="1"/>
    <x v="5"/>
    <s v="El Abolladero somero, Isla Magdalena, Baja California Sur"/>
    <x v="1"/>
    <n v="34.32"/>
    <n v="10.4"/>
    <n v="34.65"/>
    <n v="10.5"/>
    <n v="34.65"/>
    <n v="10.5"/>
    <n v="34.484999999999999"/>
    <n v="10.45"/>
    <n v="24.575500000000002"/>
    <n v="-112.10599999999999"/>
    <n v="77"/>
    <n v="25"/>
    <n v="7"/>
    <n v="150"/>
    <x v="8"/>
    <n v="3"/>
    <n v="30"/>
    <m/>
    <m/>
  </r>
  <r>
    <s v="ELABSO-131114-UG-11-11-INV"/>
    <x v="5"/>
    <d v="2014-11-13T00:00:00"/>
    <n v="2014"/>
    <d v="1899-12-30T11:39:00"/>
    <d v="1899-12-30T11:48:00"/>
    <d v="1899-12-30T00:09:00"/>
    <n v="2"/>
    <n v="1"/>
    <n v="11"/>
    <x v="1"/>
    <x v="5"/>
    <s v="El Abolladero somero, Isla Magdalena, Baja California Sur"/>
    <x v="1"/>
    <n v="34.32"/>
    <n v="10.4"/>
    <n v="34.65"/>
    <n v="10.5"/>
    <n v="34.65"/>
    <n v="10.5"/>
    <n v="34.484999999999999"/>
    <n v="10.45"/>
    <n v="24.575500000000002"/>
    <n v="-112.10599999999999"/>
    <n v="77"/>
    <n v="25"/>
    <n v="7"/>
    <n v="150"/>
    <x v="2"/>
    <n v="8"/>
    <n v="30"/>
    <m/>
    <m/>
  </r>
  <r>
    <s v="ELABPR-131114-UG-12-12-INV"/>
    <x v="5"/>
    <d v="2014-11-13T00:00:00"/>
    <n v="2014"/>
    <d v="1899-12-30T10:38:00"/>
    <d v="1899-12-30T10:44:00"/>
    <d v="1899-12-30T00:06:00"/>
    <n v="2"/>
    <n v="1"/>
    <n v="12"/>
    <x v="3"/>
    <x v="4"/>
    <s v="El Abolladero profundo, Isla Magdalena, Baja California Sur"/>
    <x v="1"/>
    <n v="54.78"/>
    <n v="16.600000000000001"/>
    <n v="34.65"/>
    <n v="10.5"/>
    <n v="54.78"/>
    <n v="1.9"/>
    <n v="44.715000000000003"/>
    <n v="13.55"/>
    <n v="24.573799999999999"/>
    <n v="-112.10889"/>
    <n v="77"/>
    <n v="25"/>
    <n v="7"/>
    <n v="150"/>
    <x v="9"/>
    <s v="n/d"/>
    <n v="30"/>
    <m/>
    <m/>
  </r>
  <r>
    <s v="ELABSO-131114-AR-13-13-INV"/>
    <x v="2"/>
    <d v="2014-11-13T00:00:00"/>
    <n v="2014"/>
    <d v="1899-12-30T02:41:00"/>
    <d v="1899-12-30T02:45:00"/>
    <d v="1899-12-30T00:04:00"/>
    <n v="2"/>
    <n v="2"/>
    <n v="13"/>
    <x v="18"/>
    <x v="5"/>
    <s v="El Abolladero somero, Isla Magdalena, Baja California Sur"/>
    <x v="1"/>
    <n v="34.979999999999997"/>
    <n v="10.6"/>
    <n v="35.64"/>
    <n v="10.8"/>
    <n v="35.64"/>
    <n v="10.8"/>
    <n v="35.31"/>
    <n v="10.7"/>
    <n v="24.567540000000001"/>
    <n v="-112.10532000000001"/>
    <n v="77"/>
    <n v="25"/>
    <n v="5"/>
    <n v="300"/>
    <x v="3"/>
    <n v="1"/>
    <n v="30"/>
    <m/>
    <m/>
  </r>
  <r>
    <s v="ELABSO-131114-AR-13-13-INV"/>
    <x v="2"/>
    <d v="2014-11-13T00:00:00"/>
    <n v="2014"/>
    <d v="1899-12-30T02:41:00"/>
    <d v="1899-12-30T02:45:00"/>
    <d v="1899-12-30T00:04:00"/>
    <n v="2"/>
    <n v="2"/>
    <n v="13"/>
    <x v="18"/>
    <x v="5"/>
    <s v="El Abolladero somero, Isla Magdalena, Baja California Sur"/>
    <x v="1"/>
    <n v="34.979999999999997"/>
    <n v="10.6"/>
    <n v="35.64"/>
    <n v="10.8"/>
    <n v="35.64"/>
    <n v="10.8"/>
    <n v="35.31"/>
    <n v="10.7"/>
    <n v="24.567540000000001"/>
    <n v="-112.10532000000001"/>
    <n v="77"/>
    <n v="25"/>
    <n v="5"/>
    <n v="300"/>
    <x v="7"/>
    <n v="1"/>
    <n v="30"/>
    <m/>
    <m/>
  </r>
  <r>
    <s v="ELABPR-131114-AR-14-14-INV"/>
    <x v="2"/>
    <d v="2014-11-13T00:00:00"/>
    <n v="2014"/>
    <d v="1899-12-30T01:22:00"/>
    <d v="1899-12-30T01:24:00"/>
    <d v="1899-12-30T00:02:00"/>
    <n v="2"/>
    <n v="2"/>
    <n v="14"/>
    <x v="19"/>
    <x v="4"/>
    <s v="El Abolladero profundo, Isla Magdalena, Baja California Sur"/>
    <x v="1"/>
    <n v="55.109999999999992"/>
    <n v="16.7"/>
    <n v="58.41"/>
    <n v="17.7"/>
    <n v="58.41"/>
    <n v="17.7"/>
    <n v="56.759999999999991"/>
    <n v="17.2"/>
    <n v="24.56728"/>
    <n v="-112.10695"/>
    <n v="77"/>
    <n v="25"/>
    <n v="5"/>
    <n v="300"/>
    <x v="7"/>
    <n v="4"/>
    <n v="30"/>
    <m/>
    <m/>
  </r>
  <r>
    <s v="ELABSO-141114-CA-15-15-INV"/>
    <x v="1"/>
    <d v="2014-11-13T00:00:00"/>
    <n v="2014"/>
    <d v="1899-12-30T02:46:00"/>
    <d v="1899-12-30T02:48:00"/>
    <d v="1899-12-30T00:02:00"/>
    <n v="2"/>
    <n v="2"/>
    <n v="15"/>
    <x v="20"/>
    <x v="5"/>
    <s v="El Abolladero somero, Isla Magdalena, Baja California Sur"/>
    <x v="1"/>
    <n v="33"/>
    <n v="10"/>
    <n v="29.7"/>
    <n v="9"/>
    <n v="33"/>
    <n v="10"/>
    <n v="31.35"/>
    <n v="9.5"/>
    <n v="24.567540000000001"/>
    <n v="-112.10532000000001"/>
    <n v="77"/>
    <n v="25"/>
    <n v="5"/>
    <n v="120"/>
    <x v="0"/>
    <n v="1"/>
    <n v="30"/>
    <m/>
    <m/>
  </r>
  <r>
    <s v="ELABSO-141114-CA-15-15-INV"/>
    <x v="1"/>
    <d v="2014-11-13T00:00:00"/>
    <n v="2014"/>
    <d v="1899-12-30T02:46:00"/>
    <d v="1899-12-30T02:48:00"/>
    <d v="1899-12-30T00:02:00"/>
    <n v="2"/>
    <n v="2"/>
    <n v="15"/>
    <x v="20"/>
    <x v="5"/>
    <s v="El Abolladero somero, Isla Magdalena, Baja California Sur"/>
    <x v="1"/>
    <n v="33"/>
    <n v="10"/>
    <n v="29.7"/>
    <n v="9"/>
    <n v="33"/>
    <n v="10"/>
    <n v="31.35"/>
    <n v="9.5"/>
    <n v="24.567540000000001"/>
    <n v="-112.10532000000001"/>
    <n v="77"/>
    <n v="25"/>
    <n v="5"/>
    <n v="120"/>
    <x v="8"/>
    <n v="1"/>
    <n v="30"/>
    <m/>
    <m/>
  </r>
  <r>
    <s v="ELABSO-141114-CA-15-15-INV"/>
    <x v="1"/>
    <d v="2014-11-13T00:00:00"/>
    <n v="2014"/>
    <d v="1899-12-30T02:46:00"/>
    <d v="1899-12-30T02:48:00"/>
    <d v="1899-12-30T00:02:00"/>
    <n v="2"/>
    <n v="2"/>
    <n v="15"/>
    <x v="20"/>
    <x v="5"/>
    <s v="El Abolladero somero, Isla Magdalena, Baja California Sur"/>
    <x v="1"/>
    <n v="33"/>
    <n v="10"/>
    <n v="29.7"/>
    <n v="9"/>
    <n v="33"/>
    <n v="10"/>
    <n v="31.35"/>
    <n v="9.5"/>
    <n v="24.567540000000001"/>
    <n v="-112.10532000000001"/>
    <n v="77"/>
    <n v="25"/>
    <n v="5"/>
    <n v="120"/>
    <x v="7"/>
    <n v="6"/>
    <n v="30"/>
    <m/>
    <m/>
  </r>
  <r>
    <s v="ELABSO-141114-CA-15-15-INV"/>
    <x v="1"/>
    <d v="2014-11-13T00:00:00"/>
    <n v="2014"/>
    <d v="1899-12-30T02:46:00"/>
    <d v="1899-12-30T02:48:00"/>
    <d v="1899-12-30T00:02:00"/>
    <n v="2"/>
    <n v="2"/>
    <n v="15"/>
    <x v="20"/>
    <x v="5"/>
    <s v="El Abolladero somero, Isla Magdalena, Baja California Sur"/>
    <x v="1"/>
    <n v="33"/>
    <n v="10"/>
    <n v="29.7"/>
    <n v="9"/>
    <n v="33"/>
    <n v="10"/>
    <n v="31.35"/>
    <n v="9.5"/>
    <n v="24.567540000000001"/>
    <n v="-112.10532000000001"/>
    <n v="77"/>
    <n v="25"/>
    <n v="5"/>
    <n v="120"/>
    <x v="4"/>
    <n v="4"/>
    <n v="30"/>
    <m/>
    <m/>
  </r>
  <r>
    <s v="ELABPR-141114-CA-16-16-INV"/>
    <x v="1"/>
    <d v="2014-11-13T00:00:00"/>
    <n v="2014"/>
    <d v="1899-12-30T01:24:00"/>
    <d v="1899-12-30T01:28:00"/>
    <d v="1899-12-30T00:04:00"/>
    <n v="2"/>
    <n v="2"/>
    <n v="16"/>
    <x v="21"/>
    <x v="4"/>
    <s v="El Abolladero profundo, Isla Magdalena, Baja California Sur"/>
    <x v="1"/>
    <n v="56.099999999999994"/>
    <n v="17"/>
    <n v="52.8"/>
    <n v="16"/>
    <n v="56.099999999999994"/>
    <n v="17"/>
    <n v="54.449999999999996"/>
    <n v="16.5"/>
    <n v="24.56728"/>
    <n v="-112.10695"/>
    <n v="77"/>
    <n v="25"/>
    <n v="5"/>
    <n v="120"/>
    <x v="12"/>
    <n v="1"/>
    <n v="30"/>
    <m/>
    <m/>
  </r>
  <r>
    <s v="ELABPR-141114-CA-16-16-INV"/>
    <x v="1"/>
    <d v="2014-11-13T00:00:00"/>
    <n v="2014"/>
    <d v="1899-12-30T01:24:00"/>
    <d v="1899-12-30T01:28:00"/>
    <d v="1899-12-30T00:04:00"/>
    <n v="2"/>
    <n v="2"/>
    <n v="16"/>
    <x v="21"/>
    <x v="4"/>
    <s v="El Abolladero profundo, Isla Magdalena, Baja California Sur"/>
    <x v="1"/>
    <n v="56.099999999999994"/>
    <n v="17"/>
    <n v="52.8"/>
    <n v="16"/>
    <n v="56.099999999999994"/>
    <n v="17"/>
    <n v="54.449999999999996"/>
    <n v="16.5"/>
    <n v="24.56728"/>
    <n v="-112.10695"/>
    <n v="77"/>
    <n v="25"/>
    <n v="5"/>
    <n v="120"/>
    <x v="7"/>
    <n v="1"/>
    <n v="30"/>
    <m/>
    <m/>
  </r>
  <r>
    <s v="ELABSO-141114-DV-17-17-INV"/>
    <x v="3"/>
    <d v="2014-11-13T00:00:00"/>
    <n v="2014"/>
    <d v="1899-12-30T02:50:00"/>
    <d v="1899-12-30T02:53:00"/>
    <d v="1899-12-30T00:03:00"/>
    <n v="2"/>
    <n v="2"/>
    <n v="17"/>
    <x v="14"/>
    <x v="5"/>
    <s v="El Abolladero somero, Isla Magdalena, Baja California Sur"/>
    <x v="1"/>
    <n v="36.299999999999997"/>
    <n v="11"/>
    <n v="33.659999999999997"/>
    <n v="10.199999999999999"/>
    <n v="36.299999999999997"/>
    <n v="11"/>
    <n v="34.979999999999997"/>
    <n v="10.6"/>
    <n v="24.567540000000001"/>
    <n v="-112.10532000000001"/>
    <n v="77"/>
    <n v="25"/>
    <n v="5"/>
    <n v="120"/>
    <x v="3"/>
    <n v="2"/>
    <n v="30"/>
    <m/>
    <m/>
  </r>
  <r>
    <s v="ELABSO-141114-DV-17-17-INV"/>
    <x v="3"/>
    <d v="2014-11-13T00:00:00"/>
    <n v="2014"/>
    <d v="1899-12-30T02:50:00"/>
    <d v="1899-12-30T02:53:00"/>
    <d v="1899-12-30T00:03:00"/>
    <n v="2"/>
    <n v="2"/>
    <n v="17"/>
    <x v="14"/>
    <x v="5"/>
    <s v="El Abolladero somero, Isla Magdalena, Baja California Sur"/>
    <x v="1"/>
    <n v="36.299999999999997"/>
    <n v="11"/>
    <n v="33.659999999999997"/>
    <n v="10.199999999999999"/>
    <n v="36.299999999999997"/>
    <n v="11"/>
    <n v="34.979999999999997"/>
    <n v="10.6"/>
    <n v="24.567540000000001"/>
    <n v="-112.10532000000001"/>
    <n v="77"/>
    <n v="25"/>
    <n v="5"/>
    <n v="120"/>
    <x v="7"/>
    <n v="3"/>
    <n v="30"/>
    <m/>
    <m/>
  </r>
  <r>
    <s v="ELABPR-141114-DV-18-18-INV"/>
    <x v="3"/>
    <d v="2014-11-13T00:00:00"/>
    <n v="2014"/>
    <d v="1899-12-30T01:25:00"/>
    <d v="1899-12-30T01:28:00"/>
    <d v="1899-12-30T00:03:00"/>
    <n v="2"/>
    <n v="2"/>
    <n v="18"/>
    <x v="15"/>
    <x v="4"/>
    <s v="El Abolladero profundo, Isla Magdalena, Baja California Sur"/>
    <x v="1"/>
    <n v="49.5"/>
    <n v="15"/>
    <n v="55.109999999999992"/>
    <n v="16.7"/>
    <n v="55.109999999999992"/>
    <n v="16.7"/>
    <n v="52.304999999999993"/>
    <n v="15.85"/>
    <n v="24.56728"/>
    <n v="-112.10695"/>
    <n v="77"/>
    <n v="25"/>
    <n v="5"/>
    <n v="120"/>
    <x v="3"/>
    <n v="3"/>
    <n v="30"/>
    <m/>
    <m/>
  </r>
  <r>
    <s v="ELABSO-141114-NV-19-19-INV"/>
    <x v="0"/>
    <d v="2014-11-13T00:00:00"/>
    <n v="2014"/>
    <d v="1899-12-30T02:52:00"/>
    <d v="1899-12-30T02:59:00"/>
    <d v="1899-12-30T00:07:00"/>
    <n v="2"/>
    <n v="2"/>
    <n v="19"/>
    <x v="16"/>
    <x v="4"/>
    <s v="El Abolladero profundo, Isla Magdalena, Baja California Sur"/>
    <x v="1"/>
    <n v="39.93"/>
    <n v="12.1"/>
    <n v="41.25"/>
    <n v="12.5"/>
    <n v="41.25"/>
    <n v="12.5"/>
    <n v="40.590000000000003"/>
    <n v="12.3"/>
    <n v="24.562539999999998"/>
    <n v="-112.10532000000001"/>
    <n v="77"/>
    <n v="25"/>
    <n v="6"/>
    <n v="300"/>
    <x v="7"/>
    <n v="1"/>
    <n v="30"/>
    <m/>
    <m/>
  </r>
  <r>
    <s v="ELABSO-141114-NV-19-19-INV"/>
    <x v="0"/>
    <d v="2014-11-13T00:00:00"/>
    <n v="2014"/>
    <d v="1899-12-30T02:52:00"/>
    <d v="1899-12-30T02:59:00"/>
    <d v="1899-12-30T00:07:00"/>
    <n v="2"/>
    <n v="2"/>
    <n v="19"/>
    <x v="16"/>
    <x v="4"/>
    <s v="El Abolladero profundo, Isla Magdalena, Baja California Sur"/>
    <x v="1"/>
    <n v="39.93"/>
    <n v="12.1"/>
    <n v="41.25"/>
    <n v="12.5"/>
    <n v="41.25"/>
    <n v="12.5"/>
    <n v="40.590000000000003"/>
    <n v="12.3"/>
    <n v="24.562539999999998"/>
    <n v="-112.10532000000001"/>
    <n v="77"/>
    <n v="25"/>
    <n v="6"/>
    <n v="300"/>
    <x v="2"/>
    <n v="1"/>
    <n v="30"/>
    <m/>
    <m/>
  </r>
  <r>
    <s v="ELABSO-141114-NV-19-19-INV"/>
    <x v="0"/>
    <d v="2014-11-13T00:00:00"/>
    <n v="2014"/>
    <d v="1899-12-30T02:52:00"/>
    <d v="1899-12-30T02:59:00"/>
    <d v="1899-12-30T00:07:00"/>
    <n v="2"/>
    <n v="2"/>
    <n v="19"/>
    <x v="16"/>
    <x v="4"/>
    <s v="El Abolladero profundo, Isla Magdalena, Baja California Sur"/>
    <x v="1"/>
    <n v="39.93"/>
    <n v="12.1"/>
    <n v="41.25"/>
    <n v="12.5"/>
    <n v="41.25"/>
    <n v="12.5"/>
    <n v="40.590000000000003"/>
    <n v="12.3"/>
    <n v="24.562539999999998"/>
    <n v="-112.10532000000001"/>
    <n v="77"/>
    <n v="25"/>
    <n v="6"/>
    <n v="300"/>
    <x v="8"/>
    <n v="3"/>
    <n v="30"/>
    <m/>
    <m/>
  </r>
  <r>
    <s v="ELABSO-141114-NV-19-19-INV"/>
    <x v="0"/>
    <d v="2014-11-13T00:00:00"/>
    <n v="2014"/>
    <d v="1899-12-30T02:52:00"/>
    <d v="1899-12-30T02:59:00"/>
    <d v="1899-12-30T00:07:00"/>
    <n v="2"/>
    <n v="2"/>
    <n v="19"/>
    <x v="16"/>
    <x v="4"/>
    <s v="El Abolladero profundo, Isla Magdalena, Baja California Sur"/>
    <x v="1"/>
    <n v="39.93"/>
    <n v="12.1"/>
    <n v="41.25"/>
    <n v="12.5"/>
    <n v="41.25"/>
    <n v="12.5"/>
    <n v="40.590000000000003"/>
    <n v="12.3"/>
    <n v="24.562539999999998"/>
    <n v="-112.10532000000001"/>
    <n v="77"/>
    <n v="25"/>
    <n v="6"/>
    <n v="300"/>
    <x v="12"/>
    <n v="1"/>
    <n v="30"/>
    <m/>
    <m/>
  </r>
  <r>
    <s v="ELABSO-141114-NV-19-19-INV"/>
    <x v="0"/>
    <d v="2014-11-13T00:00:00"/>
    <n v="2014"/>
    <d v="1899-12-30T02:52:00"/>
    <d v="1899-12-30T02:59:00"/>
    <d v="1899-12-30T00:07:00"/>
    <n v="2"/>
    <n v="2"/>
    <n v="19"/>
    <x v="16"/>
    <x v="4"/>
    <s v="El Abolladero profundo, Isla Magdalena, Baja California Sur"/>
    <x v="1"/>
    <n v="39.93"/>
    <n v="12.1"/>
    <n v="41.25"/>
    <n v="12.5"/>
    <n v="41.25"/>
    <n v="12.5"/>
    <n v="40.590000000000003"/>
    <n v="12.3"/>
    <n v="24.562539999999998"/>
    <n v="-112.10532000000001"/>
    <n v="77"/>
    <n v="25"/>
    <n v="6"/>
    <n v="300"/>
    <x v="7"/>
    <n v="1"/>
    <n v="30"/>
    <m/>
    <m/>
  </r>
  <r>
    <s v="ELABSO-141114-NV-19-19-INV"/>
    <x v="0"/>
    <d v="2014-11-13T00:00:00"/>
    <n v="2014"/>
    <d v="1899-12-30T02:52:00"/>
    <d v="1899-12-30T02:59:00"/>
    <d v="1899-12-30T00:07:00"/>
    <n v="2"/>
    <n v="2"/>
    <n v="19"/>
    <x v="16"/>
    <x v="4"/>
    <s v="El Abolladero profundo, Isla Magdalena, Baja California Sur"/>
    <x v="1"/>
    <n v="39.93"/>
    <n v="12.1"/>
    <n v="41.25"/>
    <n v="12.5"/>
    <n v="41.25"/>
    <n v="12.5"/>
    <n v="40.590000000000003"/>
    <n v="12.3"/>
    <n v="24.562539999999998"/>
    <n v="-112.10532000000001"/>
    <n v="77"/>
    <n v="25"/>
    <n v="6"/>
    <n v="300"/>
    <x v="4"/>
    <n v="1"/>
    <n v="30"/>
    <m/>
    <m/>
  </r>
  <r>
    <s v="ELABPR-141114-NV-20-20-INV"/>
    <x v="0"/>
    <d v="2014-11-13T00:00:00"/>
    <n v="2014"/>
    <d v="1899-12-30T01:35:00"/>
    <d v="1899-12-30T01:45:00"/>
    <d v="1899-12-30T00:10:00"/>
    <n v="2"/>
    <n v="2"/>
    <n v="20"/>
    <x v="17"/>
    <x v="5"/>
    <s v="El Abolladero somero, Isla Magdalena, Baja California Sur"/>
    <x v="1"/>
    <n v="57.419999999999995"/>
    <n v="17.399999999999999"/>
    <n v="56.43"/>
    <n v="17.100000000000001"/>
    <n v="57.419999999999995"/>
    <n v="17.399999999999999"/>
    <n v="56.924999999999997"/>
    <n v="17.25"/>
    <n v="24.562280000000001"/>
    <n v="-112.10894999999999"/>
    <n v="77"/>
    <n v="25"/>
    <n v="6"/>
    <n v="300"/>
    <x v="2"/>
    <n v="13"/>
    <n v="30"/>
    <m/>
    <m/>
  </r>
  <r>
    <s v="ELABSO-131114-LT-21-21-INV"/>
    <x v="6"/>
    <d v="2014-11-13T00:00:00"/>
    <n v="2014"/>
    <d v="1899-12-30T01:07:00"/>
    <d v="1899-12-30T01:08:00"/>
    <d v="1899-12-30T00:01:00"/>
    <n v="2"/>
    <n v="1"/>
    <n v="21"/>
    <x v="12"/>
    <x v="5"/>
    <s v="El Abolladero somero, Isla Magdalena, Baja California Sur"/>
    <x v="1"/>
    <n v="23.099999999999998"/>
    <n v="7"/>
    <n v="23.099999999999998"/>
    <n v="7"/>
    <n v="23.099999999999998"/>
    <n v="7"/>
    <n v="23.099999999999998"/>
    <n v="7"/>
    <n v="24.875499999999999"/>
    <n v="-112.1066"/>
    <n v="77"/>
    <n v="25"/>
    <n v="7"/>
    <n v="90"/>
    <x v="7"/>
    <n v="5"/>
    <n v="30"/>
    <m/>
    <m/>
  </r>
  <r>
    <s v="ELABPR-131114-LT-22-22-INV"/>
    <x v="6"/>
    <d v="2014-11-13T00:00:00"/>
    <n v="2014"/>
    <d v="1899-12-30T01:17:00"/>
    <d v="1899-12-30T01:18:00"/>
    <d v="1899-12-30T00:01:00"/>
    <n v="2"/>
    <n v="1"/>
    <n v="22"/>
    <x v="13"/>
    <x v="4"/>
    <s v="El Abolladero profundo, Isla Magdalena, Baja California Sur"/>
    <x v="1"/>
    <n v="62.699999999999996"/>
    <n v="19"/>
    <n v="56.099999999999994"/>
    <n v="17"/>
    <n v="62.699999999999996"/>
    <n v="19"/>
    <n v="59.399999999999991"/>
    <n v="18"/>
    <n v="24.573799999999999"/>
    <n v="-112.10889"/>
    <n v="77"/>
    <n v="25"/>
    <n v="7"/>
    <n v="120"/>
    <x v="12"/>
    <n v="5"/>
    <n v="30"/>
    <m/>
    <m/>
  </r>
  <r>
    <s v="LOCAPR-141114-LT-1-1-INV"/>
    <x v="6"/>
    <d v="2014-11-14T00:00:00"/>
    <n v="2014"/>
    <d v="1899-12-30T01:27:00"/>
    <d v="1899-12-30T01:32:00"/>
    <d v="1899-12-30T00:08:00"/>
    <n v="2"/>
    <n v="1"/>
    <n v="1"/>
    <x v="0"/>
    <x v="6"/>
    <s v="Los Cabitos profundo, Isla Magdalena, Baja California Sur"/>
    <x v="1"/>
    <n v="55.44"/>
    <n v="16.8"/>
    <n v="52.8"/>
    <n v="16"/>
    <n v="55.44"/>
    <n v="16.8"/>
    <n v="54.12"/>
    <n v="16.399999999999999"/>
    <n v="24.557770000000001"/>
    <n v="-112.10414"/>
    <n v="77"/>
    <n v="25"/>
    <n v="12"/>
    <n v="150"/>
    <x v="12"/>
    <n v="20"/>
    <n v="30"/>
    <m/>
    <m/>
  </r>
  <r>
    <s v="LOCAPR-141114-LT-2-2-INV"/>
    <x v="6"/>
    <d v="2014-11-14T00:00:00"/>
    <n v="2014"/>
    <d v="1899-12-30T01:34:00"/>
    <d v="1899-12-30T01:39:00"/>
    <d v="1899-12-30T00:06:00"/>
    <n v="2"/>
    <n v="1"/>
    <n v="2"/>
    <x v="2"/>
    <x v="6"/>
    <s v="Los Cabitos profundo, Isla Magdalena, Baja California Sur"/>
    <x v="1"/>
    <n v="33"/>
    <n v="10"/>
    <n v="35.97"/>
    <n v="10.9"/>
    <n v="35.97"/>
    <n v="10.9"/>
    <n v="34.484999999999999"/>
    <n v="10.45"/>
    <n v="24.558800000000002"/>
    <n v="-112.11354"/>
    <n v="77"/>
    <n v="25"/>
    <n v="12"/>
    <n v="150"/>
    <x v="4"/>
    <n v="2"/>
    <n v="30"/>
    <m/>
    <m/>
  </r>
  <r>
    <s v="LOCAPR-141114-RR-3-3-INV"/>
    <x v="4"/>
    <d v="2014-11-14T00:00:00"/>
    <n v="2014"/>
    <d v="1899-12-30T02:10:00"/>
    <d v="1899-12-30T02:15:00"/>
    <d v="1899-12-30T00:05:00"/>
    <n v="2"/>
    <n v="1"/>
    <n v="3"/>
    <x v="8"/>
    <x v="6"/>
    <s v="Los Cabitos profundo, Isla Magdalena, Baja California Sur"/>
    <x v="1"/>
    <n v="50.49"/>
    <n v="15.3"/>
    <n v="55.109999999999992"/>
    <n v="16.7"/>
    <n v="55.109999999999992"/>
    <n v="16.7"/>
    <n v="52.8"/>
    <n v="16"/>
    <n v="24.557770000000001"/>
    <n v="-112.10414"/>
    <n v="77"/>
    <n v="25"/>
    <n v="9"/>
    <n v="300"/>
    <x v="5"/>
    <n v="1"/>
    <n v="30"/>
    <m/>
    <m/>
  </r>
  <r>
    <s v="LOCAPR-141114-RR-3-3-INV"/>
    <x v="4"/>
    <d v="2014-11-14T00:00:00"/>
    <n v="2014"/>
    <d v="1899-12-30T02:10:00"/>
    <d v="1899-12-30T02:15:00"/>
    <d v="1899-12-30T00:05:00"/>
    <n v="2"/>
    <n v="1"/>
    <n v="3"/>
    <x v="8"/>
    <x v="6"/>
    <s v="Los Cabitos profundo, Isla Magdalena, Baja California Sur"/>
    <x v="1"/>
    <n v="50.49"/>
    <n v="15.3"/>
    <n v="55.109999999999992"/>
    <n v="16.7"/>
    <n v="55.109999999999992"/>
    <n v="16.7"/>
    <n v="52.8"/>
    <n v="16"/>
    <n v="24.557770000000001"/>
    <n v="-112.10414"/>
    <n v="77"/>
    <n v="25"/>
    <n v="9"/>
    <n v="300"/>
    <x v="4"/>
    <n v="1"/>
    <n v="30"/>
    <m/>
    <m/>
  </r>
  <r>
    <s v="LOCAPR-141114-RR-4-4-INV"/>
    <x v="4"/>
    <d v="2014-11-14T00:00:00"/>
    <n v="2014"/>
    <d v="1899-12-30T02:11:00"/>
    <d v="1899-12-30T02:16:00"/>
    <d v="1899-12-30T00:05:00"/>
    <n v="2"/>
    <n v="1"/>
    <n v="4"/>
    <x v="9"/>
    <x v="6"/>
    <s v="Los Cabitos profundo, Isla Magdalena, Baja California Sur"/>
    <x v="1"/>
    <n v="36.629999999999995"/>
    <n v="11.1"/>
    <n v="36.299999999999997"/>
    <n v="11"/>
    <n v="36.629999999999995"/>
    <n v="11.1"/>
    <n v="36.464999999999996"/>
    <n v="11.05"/>
    <n v="24.558199999999999"/>
    <n v="-112.10354"/>
    <n v="77"/>
    <n v="25"/>
    <n v="9"/>
    <n v="300"/>
    <x v="9"/>
    <m/>
    <n v="30"/>
    <m/>
    <m/>
  </r>
  <r>
    <s v="LOCAPR-141114-UG-5-5-DP"/>
    <x v="5"/>
    <d v="2014-11-14T00:00:00"/>
    <n v="2014"/>
    <d v="1899-12-30T01:04:00"/>
    <d v="1899-12-30T01:10:00"/>
    <d v="1899-12-30T00:06:00"/>
    <n v="2"/>
    <n v="1"/>
    <n v="5"/>
    <x v="10"/>
    <x v="6"/>
    <s v="Los Cabitos profundo, Isla Magdalena, Baja California Sur"/>
    <x v="1"/>
    <n v="49.5"/>
    <n v="15"/>
    <n v="51.15"/>
    <n v="15.5"/>
    <n v="51.15"/>
    <n v="15.5"/>
    <n v="50.325000000000003"/>
    <n v="15.25"/>
    <n v="24.557770000000001"/>
    <n v="-112.10414"/>
    <n v="77"/>
    <n v="25"/>
    <n v="8"/>
    <n v="120"/>
    <x v="9"/>
    <m/>
    <n v="30"/>
    <m/>
    <m/>
  </r>
  <r>
    <s v="LOCAPR-141114-UG-6-6-DP"/>
    <x v="5"/>
    <d v="2014-11-14T00:00:00"/>
    <n v="2014"/>
    <s v="12:.06"/>
    <d v="1899-12-30T12:12:00"/>
    <d v="1899-12-30T00:06:00"/>
    <n v="2"/>
    <n v="1"/>
    <n v="6"/>
    <x v="11"/>
    <x v="6"/>
    <s v="Los Cabitos profundo, Isla Magdalena, Baja California Sur"/>
    <x v="1"/>
    <n v="38.609999999999992"/>
    <n v="11.7"/>
    <n v="44.879999999999995"/>
    <n v="13.6"/>
    <n v="44.879999999999995"/>
    <n v="13.6"/>
    <n v="41.74499999999999"/>
    <n v="12.649999999999999"/>
    <n v="24.558199999999999"/>
    <n v="-112.10354"/>
    <n v="77"/>
    <n v="25"/>
    <n v="8"/>
    <n v="210"/>
    <x v="12"/>
    <n v="3"/>
    <n v="30"/>
    <m/>
    <m/>
  </r>
  <r>
    <s v="LOCAPR-151114-LT-7-7-DP"/>
    <x v="6"/>
    <d v="2014-11-15T00:00:00"/>
    <n v="2014"/>
    <d v="1899-12-30T08:11:00"/>
    <d v="1899-12-30T08:15:00"/>
    <d v="1899-12-30T00:05:00"/>
    <n v="2"/>
    <n v="2"/>
    <n v="7"/>
    <x v="4"/>
    <x v="6"/>
    <s v="Los Cabitos profundo, Isla Magdalena, Baja California Sur"/>
    <x v="1"/>
    <n v="51.48"/>
    <n v="15.6"/>
    <n v="49.17"/>
    <n v="14.9"/>
    <n v="51.48"/>
    <n v="15.6"/>
    <n v="50.325000000000003"/>
    <n v="15.25"/>
    <n v="24.555810000000001"/>
    <n v="-112.10306"/>
    <n v="77"/>
    <n v="25"/>
    <n v="3"/>
    <n v="300"/>
    <x v="6"/>
    <n v="9"/>
    <n v="30"/>
    <m/>
    <m/>
  </r>
  <r>
    <s v="LOCAPR-151114-RR-8-8-DP"/>
    <x v="4"/>
    <d v="2014-11-15T00:00:00"/>
    <n v="2014"/>
    <d v="1899-12-30T08:09:00"/>
    <d v="1899-12-30T08:14:00"/>
    <d v="1899-12-30T00:07:00"/>
    <n v="2"/>
    <n v="2"/>
    <n v="8"/>
    <x v="5"/>
    <x v="6"/>
    <s v="Los Cabitos profundo, Isla Magdalena, Baja California Sur"/>
    <x v="1"/>
    <n v="51.15"/>
    <n v="15.5"/>
    <n v="50.82"/>
    <n v="15.4"/>
    <n v="51.15"/>
    <n v="15.5"/>
    <n v="50.984999999999999"/>
    <n v="15.45"/>
    <n v="24.555810000000001"/>
    <n v="-112.10306"/>
    <n v="77"/>
    <n v="25"/>
    <n v="4"/>
    <n v="300"/>
    <x v="0"/>
    <n v="1"/>
    <n v="30"/>
    <m/>
    <m/>
  </r>
  <r>
    <s v="LOCAPR-151114-RR-8-8-DP"/>
    <x v="4"/>
    <d v="2014-11-15T00:00:00"/>
    <n v="2014"/>
    <d v="1899-12-30T08:09:00"/>
    <d v="1899-12-30T08:14:00"/>
    <d v="1899-12-30T00:07:00"/>
    <n v="2"/>
    <n v="2"/>
    <n v="8"/>
    <x v="5"/>
    <x v="6"/>
    <s v="Los Cabitos profundo, Isla Magdalena, Baja California Sur"/>
    <x v="1"/>
    <n v="51.15"/>
    <n v="15.5"/>
    <n v="50.82"/>
    <n v="15.4"/>
    <n v="51.15"/>
    <n v="15.5"/>
    <n v="50.984999999999999"/>
    <n v="15.45"/>
    <n v="24.555810000000001"/>
    <n v="-112.10306"/>
    <n v="77"/>
    <n v="25"/>
    <n v="4"/>
    <n v="300"/>
    <x v="7"/>
    <n v="5"/>
    <n v="30"/>
    <m/>
    <m/>
  </r>
  <r>
    <s v="LOCAPR-151114-UG-9-9-DP"/>
    <x v="5"/>
    <d v="2014-11-15T00:00:00"/>
    <n v="2014"/>
    <d v="1899-12-30T05:46:00"/>
    <d v="1899-12-30T05:51:00"/>
    <d v="1899-12-30T00:07:00"/>
    <n v="2"/>
    <n v="2"/>
    <n v="9"/>
    <x v="6"/>
    <x v="6"/>
    <s v="Los Cabitos profundo, Isla Magdalena, Baja California Sur"/>
    <x v="1"/>
    <n v="55.769999999999989"/>
    <n v="16.899999999999999"/>
    <n v="58.41"/>
    <n v="17.7"/>
    <n v="58.41"/>
    <n v="17.7"/>
    <n v="57.089999999999989"/>
    <n v="17.299999999999997"/>
    <n v="24.555810000000001"/>
    <n v="-112.10306"/>
    <n v="77"/>
    <n v="25"/>
    <n v="3"/>
    <n v="210"/>
    <x v="7"/>
    <n v="3"/>
    <n v="30"/>
    <m/>
    <m/>
  </r>
  <r>
    <s v="LOCAPR-151114-UG-9-9-DP"/>
    <x v="5"/>
    <d v="2014-11-15T00:00:00"/>
    <n v="2014"/>
    <d v="1899-12-30T05:46:00"/>
    <d v="1899-12-30T05:51:00"/>
    <d v="1899-12-30T00:07:00"/>
    <n v="2"/>
    <n v="2"/>
    <n v="9"/>
    <x v="6"/>
    <x v="6"/>
    <s v="Los Cabitos profundo, Isla Magdalena, Baja California Sur"/>
    <x v="1"/>
    <n v="55.769999999999989"/>
    <n v="16.899999999999999"/>
    <n v="58.41"/>
    <n v="17.7"/>
    <n v="58.41"/>
    <n v="17.7"/>
    <n v="57.089999999999989"/>
    <n v="17.299999999999997"/>
    <n v="24.555810000000001"/>
    <n v="-112.10306"/>
    <n v="77"/>
    <n v="25"/>
    <n v="3"/>
    <n v="210"/>
    <x v="4"/>
    <n v="1"/>
    <n v="30"/>
    <m/>
    <m/>
  </r>
  <r>
    <s v="LOCAPR-151114-NV-10-10-DP"/>
    <x v="0"/>
    <d v="2014-11-15T00:00:00"/>
    <n v="2014"/>
    <d v="1899-12-30T08:27:00"/>
    <d v="1899-12-30T08:34:00"/>
    <d v="1899-12-30T00:07:00"/>
    <n v="2"/>
    <n v="2"/>
    <n v="10"/>
    <x v="7"/>
    <x v="6"/>
    <s v="Los Cabitos profundo, Isla Magdalena, Baja California Sur"/>
    <x v="1"/>
    <n v="62.36999999999999"/>
    <n v="18.899999999999999"/>
    <n v="56.76"/>
    <n v="17.2"/>
    <n v="62.36999999999999"/>
    <n v="18.899999999999999"/>
    <n v="59.564999999999998"/>
    <n v="18.049999999999997"/>
    <n v="24.556450000000002"/>
    <n v="-112.10381"/>
    <n v="77"/>
    <n v="25"/>
    <n v="3"/>
    <n v="300"/>
    <x v="7"/>
    <n v="2"/>
    <n v="30"/>
    <m/>
    <m/>
  </r>
  <r>
    <s v="LOCAPR-151114-NV-10-10-DP"/>
    <x v="0"/>
    <d v="2014-11-15T00:00:00"/>
    <n v="2014"/>
    <d v="1899-12-30T08:27:00"/>
    <d v="1899-12-30T08:34:00"/>
    <d v="1899-12-30T00:07:00"/>
    <n v="2"/>
    <n v="2"/>
    <n v="10"/>
    <x v="7"/>
    <x v="6"/>
    <s v="Los Cabitos profundo, Isla Magdalena, Baja California Sur"/>
    <x v="1"/>
    <n v="62.36999999999999"/>
    <n v="18.899999999999999"/>
    <n v="56.76"/>
    <n v="17.2"/>
    <n v="62.36999999999999"/>
    <n v="18.899999999999999"/>
    <n v="59.564999999999998"/>
    <n v="18.049999999999997"/>
    <n v="24.556450000000002"/>
    <n v="-112.10381"/>
    <n v="77"/>
    <n v="25"/>
    <n v="3"/>
    <n v="300"/>
    <x v="4"/>
    <n v="1"/>
    <n v="30"/>
    <m/>
    <m/>
  </r>
  <r>
    <s v="LOCAPR-151114-AR-11-11-DP"/>
    <x v="2"/>
    <d v="2014-11-15T00:00:00"/>
    <n v="2014"/>
    <d v="1899-12-30T08:20:00"/>
    <d v="1899-12-30T08:23:00"/>
    <d v="1899-12-30T00:04:00"/>
    <n v="2"/>
    <n v="2"/>
    <n v="11"/>
    <x v="1"/>
    <x v="6"/>
    <s v="Los Cabitos profundo, Isla Magdalena, Baja California Sur"/>
    <x v="1"/>
    <n v="55.109999999999992"/>
    <n v="16.7"/>
    <n v="60.059999999999995"/>
    <n v="18.2"/>
    <n v="60.059999999999995"/>
    <n v="18.2"/>
    <n v="57.584999999999994"/>
    <n v="17.45"/>
    <n v="24.556450000000002"/>
    <n v="-112.10381"/>
    <n v="77"/>
    <n v="25"/>
    <n v="5"/>
    <n v="300"/>
    <x v="7"/>
    <n v="1"/>
    <n v="30"/>
    <m/>
    <m/>
  </r>
  <r>
    <s v="LOCAPR-151114-DV-12-12-DP"/>
    <x v="3"/>
    <d v="2014-11-15T00:00:00"/>
    <n v="2014"/>
    <d v="1899-12-30T08:23:00"/>
    <d v="1900-01-07T05:45:36"/>
    <d v="1899-12-30T00:02:00"/>
    <n v="2"/>
    <n v="2"/>
    <n v="12"/>
    <x v="3"/>
    <x v="6"/>
    <s v="Los Cabitos profundo, Isla Magdalena, Baja California Sur"/>
    <x v="1"/>
    <n v="55.109999999999992"/>
    <n v="16.7"/>
    <n v="57.089999999999996"/>
    <n v="17.3"/>
    <n v="57.089999999999996"/>
    <n v="17.3"/>
    <n v="56.099999999999994"/>
    <n v="17"/>
    <n v="24.556450000000002"/>
    <n v="-112.10381"/>
    <n v="77"/>
    <n v="25"/>
    <n v="5"/>
    <n v="120"/>
    <x v="9"/>
    <m/>
    <n v="30"/>
    <m/>
    <m/>
  </r>
  <r>
    <s v="LOCAPR-151114-CA-13-13-DP"/>
    <x v="1"/>
    <d v="2014-11-15T00:00:00"/>
    <n v="2014"/>
    <d v="1899-12-30T08:19:00"/>
    <d v="1899-12-30T08:22:00"/>
    <d v="1899-12-30T00:04:00"/>
    <n v="2"/>
    <n v="2"/>
    <n v="13"/>
    <x v="18"/>
    <x v="6"/>
    <s v="Los Cabitos profundo, Isla Magdalena, Baja California Sur"/>
    <x v="1"/>
    <n v="49.5"/>
    <n v="15"/>
    <n v="48.839999999999996"/>
    <n v="14.8"/>
    <n v="49.5"/>
    <n v="15"/>
    <n v="49.17"/>
    <n v="14.9"/>
    <n v="24.556450000000002"/>
    <n v="112.10381"/>
    <n v="77"/>
    <n v="25"/>
    <n v="3"/>
    <n v="120"/>
    <x v="12"/>
    <n v="1"/>
    <n v="30"/>
    <m/>
    <m/>
  </r>
  <r>
    <s v="LOCAPR-151114-CA-13-13-DP"/>
    <x v="1"/>
    <d v="2014-11-15T00:00:00"/>
    <n v="2014"/>
    <d v="1899-12-30T08:19:00"/>
    <d v="1899-12-30T08:22:00"/>
    <d v="1899-12-30T00:04:00"/>
    <n v="2"/>
    <n v="2"/>
    <n v="13"/>
    <x v="18"/>
    <x v="6"/>
    <s v="Los Cabitos profundo, Isla Magdalena, Baja California Sur"/>
    <x v="1"/>
    <n v="49.5"/>
    <n v="15"/>
    <n v="48.839999999999996"/>
    <n v="14.8"/>
    <n v="49.5"/>
    <n v="15"/>
    <n v="49.17"/>
    <n v="14.9"/>
    <n v="24.556450000000002"/>
    <n v="112.10381"/>
    <n v="77"/>
    <n v="25"/>
    <n v="3"/>
    <n v="120"/>
    <x v="4"/>
    <n v="2"/>
    <n v="30"/>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r>
    <m/>
    <x v="7"/>
    <m/>
    <m/>
    <m/>
    <m/>
    <m/>
    <m/>
    <m/>
    <m/>
    <x v="22"/>
    <x v="7"/>
    <m/>
    <x v="2"/>
    <m/>
    <m/>
    <m/>
    <m/>
    <m/>
    <m/>
    <m/>
    <m/>
    <m/>
    <m/>
    <m/>
    <m/>
    <m/>
    <m/>
    <x v="1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6" applyNumberFormats="0" applyBorderFormats="0" applyFontFormats="0" applyPatternFormats="0" applyAlignmentFormats="0" applyWidthHeightFormats="1" dataCaption="Valores" updatedVersion="4" minRefreshableVersion="3" showCalcMbrs="0" useAutoFormatting="1" itemPrintTitles="1" createdVersion="3" indent="0" compact="0" compactData="0" gridDropZones="1" multipleFieldFilters="0">
  <location ref="A3:R77" firstHeaderRow="1" firstDataRow="2" firstDataCol="4"/>
  <pivotFields count="33">
    <pivotField compact="0" outline="0" showAll="0"/>
    <pivotField axis="axisRow" compact="0" outline="0" showAll="0" defaultSubtotal="0">
      <items count="14">
        <item x="2"/>
        <item m="1" x="9"/>
        <item m="1" x="13"/>
        <item x="0"/>
        <item m="1" x="11"/>
        <item x="4"/>
        <item m="1" x="10"/>
        <item m="1" x="8"/>
        <item m="1" x="12"/>
        <item x="7"/>
        <item sd="0" x="1"/>
        <item x="3"/>
        <item x="5"/>
        <item x="6"/>
      </items>
    </pivotField>
    <pivotField compact="0" numFmtId="14" outline="0" showAll="0"/>
    <pivotField compact="0" outline="0" showAll="0"/>
    <pivotField compact="0" numFmtId="20" outline="0" showAll="0"/>
    <pivotField compact="0" numFmtId="20" outline="0" showAll="0"/>
    <pivotField compact="0" numFmtId="20" outline="0" showAll="0"/>
    <pivotField compact="0" outline="0" showAll="0"/>
    <pivotField compact="0" outline="0" showAll="0"/>
    <pivotField compact="0" outline="0" showAll="0"/>
    <pivotField axis="axisRow" compact="0" outline="0" showAll="0">
      <items count="24">
        <item x="0"/>
        <item x="2"/>
        <item x="22"/>
        <item x="4"/>
        <item x="5"/>
        <item x="6"/>
        <item x="7"/>
        <item x="1"/>
        <item x="3"/>
        <item x="18"/>
        <item x="19"/>
        <item x="20"/>
        <item x="21"/>
        <item x="14"/>
        <item x="15"/>
        <item x="16"/>
        <item x="17"/>
        <item x="8"/>
        <item x="9"/>
        <item x="10"/>
        <item x="11"/>
        <item x="12"/>
        <item x="13"/>
        <item t="default"/>
      </items>
    </pivotField>
    <pivotField axis="axisRow" compact="0" outline="0" showAll="0" defaultSubtotal="0">
      <items count="14">
        <item m="1" x="13"/>
        <item x="1"/>
        <item m="1" x="9"/>
        <item m="1" x="12"/>
        <item m="1" x="11"/>
        <item x="2"/>
        <item x="3"/>
        <item x="0"/>
        <item x="6"/>
        <item m="1" x="8"/>
        <item m="1" x="10"/>
        <item x="4"/>
        <item x="5"/>
        <item x="7"/>
      </items>
    </pivotField>
    <pivotField compact="0" outline="0" showAll="0"/>
    <pivotField axis="axisRow" compact="0" outline="0" showAll="0" defaultSubtotal="0">
      <items count="3">
        <item x="0"/>
        <item h="1"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compact="0" outline="0" showAll="0"/>
    <pivotField compact="0" outline="0" showAll="0"/>
    <pivotField compact="0" outline="0" showAll="0"/>
    <pivotField axis="axisCol" compact="0" outline="0" showAll="0">
      <items count="26">
        <item x="1"/>
        <item x="0"/>
        <item x="3"/>
        <item m="1" x="18"/>
        <item x="12"/>
        <item m="1" x="14"/>
        <item x="6"/>
        <item m="1" x="17"/>
        <item m="1" x="23"/>
        <item x="8"/>
        <item x="2"/>
        <item m="1" x="22"/>
        <item x="5"/>
        <item m="1" x="19"/>
        <item m="1" x="24"/>
        <item m="1" x="20"/>
        <item x="13"/>
        <item x="7"/>
        <item m="1" x="16"/>
        <item m="1" x="21"/>
        <item m="1" x="15"/>
        <item x="9"/>
        <item x="4"/>
        <item x="10"/>
        <item x="11"/>
        <item t="default"/>
      </items>
    </pivotField>
    <pivotField dataField="1" compact="0" outline="0" showAll="0"/>
    <pivotField compact="0" outline="0" showAll="0"/>
    <pivotField compact="0" outline="0" showAll="0" defaultSubtotal="0"/>
    <pivotField compact="0" outline="0" showAll="0"/>
  </pivotFields>
  <rowFields count="4">
    <field x="13"/>
    <field x="11"/>
    <field x="1"/>
    <field x="10"/>
  </rowFields>
  <rowItems count="73">
    <i>
      <x/>
      <x v="1"/>
      <x/>
      <x v="4"/>
    </i>
    <i r="3">
      <x v="13"/>
    </i>
    <i r="3">
      <x v="14"/>
    </i>
    <i r="2">
      <x v="3"/>
      <x v="7"/>
    </i>
    <i r="3">
      <x v="10"/>
    </i>
    <i r="2">
      <x v="10"/>
    </i>
    <i r="2">
      <x v="11"/>
      <x v="6"/>
    </i>
    <i r="3">
      <x v="16"/>
    </i>
    <i r="1">
      <x v="5"/>
      <x/>
      <x v="8"/>
    </i>
    <i r="2">
      <x v="5"/>
      <x/>
    </i>
    <i r="3">
      <x v="1"/>
    </i>
    <i r="2">
      <x v="12"/>
      <x v="6"/>
    </i>
    <i r="3">
      <x v="17"/>
    </i>
    <i r="3">
      <x v="18"/>
    </i>
    <i r="2">
      <x v="13"/>
      <x v="9"/>
    </i>
    <i r="3">
      <x v="19"/>
    </i>
    <i r="3">
      <x v="20"/>
    </i>
    <i r="1">
      <x v="6"/>
      <x/>
      <x v="7"/>
    </i>
    <i r="2">
      <x v="3"/>
      <x v="11"/>
    </i>
    <i r="3">
      <x v="12"/>
    </i>
    <i r="2">
      <x v="5"/>
      <x v="3"/>
    </i>
    <i r="3">
      <x v="4"/>
    </i>
    <i r="2">
      <x v="10"/>
    </i>
    <i r="2">
      <x v="11"/>
      <x v="13"/>
    </i>
    <i r="3">
      <x v="14"/>
    </i>
    <i r="2">
      <x v="12"/>
      <x v="5"/>
    </i>
    <i r="2">
      <x v="13"/>
      <x v="10"/>
    </i>
    <i r="1">
      <x v="7"/>
      <x/>
      <x v="3"/>
    </i>
    <i r="2">
      <x v="3"/>
      <x/>
    </i>
    <i r="3">
      <x v="9"/>
    </i>
    <i r="2">
      <x v="5"/>
      <x v="17"/>
    </i>
    <i r="3">
      <x v="18"/>
    </i>
    <i r="2">
      <x v="10"/>
    </i>
    <i r="2">
      <x v="11"/>
      <x v="5"/>
    </i>
    <i r="3">
      <x v="15"/>
    </i>
    <i r="2">
      <x v="12"/>
      <x v="19"/>
    </i>
    <i r="3">
      <x v="20"/>
    </i>
    <i r="2">
      <x v="13"/>
      <x v="21"/>
    </i>
    <i r="3">
      <x v="22"/>
    </i>
    <i>
      <x v="2"/>
      <x v="8"/>
      <x/>
      <x v="7"/>
    </i>
    <i r="2">
      <x v="3"/>
      <x v="6"/>
    </i>
    <i r="2">
      <x v="5"/>
      <x v="4"/>
    </i>
    <i r="3">
      <x v="17"/>
    </i>
    <i r="3">
      <x v="18"/>
    </i>
    <i r="2">
      <x v="10"/>
    </i>
    <i r="2">
      <x v="11"/>
      <x v="8"/>
    </i>
    <i r="2">
      <x v="12"/>
      <x v="5"/>
    </i>
    <i r="3">
      <x v="19"/>
    </i>
    <i r="3">
      <x v="20"/>
    </i>
    <i r="2">
      <x v="13"/>
      <x/>
    </i>
    <i r="3">
      <x v="1"/>
    </i>
    <i r="3">
      <x v="3"/>
    </i>
    <i r="1">
      <x v="11"/>
      <x/>
      <x/>
    </i>
    <i r="3">
      <x v="1"/>
    </i>
    <i r="3">
      <x v="10"/>
    </i>
    <i r="2">
      <x v="3"/>
      <x v="4"/>
    </i>
    <i r="3">
      <x v="15"/>
    </i>
    <i r="2">
      <x v="5"/>
      <x v="6"/>
    </i>
    <i r="2">
      <x v="10"/>
    </i>
    <i r="2">
      <x v="11"/>
      <x v="14"/>
    </i>
    <i r="3">
      <x v="17"/>
    </i>
    <i r="3">
      <x v="18"/>
    </i>
    <i r="2">
      <x v="12"/>
      <x v="8"/>
    </i>
    <i r="2">
      <x v="13"/>
      <x v="22"/>
    </i>
    <i r="1">
      <x v="12"/>
      <x/>
      <x v="9"/>
    </i>
    <i r="2">
      <x v="3"/>
      <x v="3"/>
    </i>
    <i r="3">
      <x v="16"/>
    </i>
    <i r="2">
      <x v="5"/>
      <x v="5"/>
    </i>
    <i r="2">
      <x v="10"/>
    </i>
    <i r="2">
      <x v="11"/>
      <x v="13"/>
    </i>
    <i r="2">
      <x v="12"/>
      <x v="7"/>
    </i>
    <i r="2">
      <x v="13"/>
      <x v="21"/>
    </i>
    <i t="grand">
      <x/>
    </i>
  </rowItems>
  <colFields count="1">
    <field x="28"/>
  </colFields>
  <colItems count="14">
    <i>
      <x/>
    </i>
    <i>
      <x v="1"/>
    </i>
    <i>
      <x v="2"/>
    </i>
    <i>
      <x v="4"/>
    </i>
    <i>
      <x v="6"/>
    </i>
    <i>
      <x v="9"/>
    </i>
    <i>
      <x v="10"/>
    </i>
    <i>
      <x v="12"/>
    </i>
    <i>
      <x v="17"/>
    </i>
    <i>
      <x v="21"/>
    </i>
    <i>
      <x v="22"/>
    </i>
    <i>
      <x v="23"/>
    </i>
    <i>
      <x v="24"/>
    </i>
    <i t="grand">
      <x/>
    </i>
  </colItems>
  <dataFields count="1">
    <dataField name="Suma de abundancia" fld="29" baseField="0" baseItem="0"/>
  </dataFields>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46"/>
  <sheetViews>
    <sheetView topLeftCell="A15" workbookViewId="0">
      <selection activeCell="A29" sqref="A29"/>
    </sheetView>
  </sheetViews>
  <sheetFormatPr baseColWidth="10" defaultRowHeight="12"/>
  <cols>
    <col min="1" max="1" width="32.33203125" style="2" customWidth="1"/>
    <col min="2" max="2" width="84" style="2" customWidth="1"/>
    <col min="3" max="3" width="18.33203125" style="2" customWidth="1"/>
    <col min="4" max="16384" width="10.83203125" style="2"/>
  </cols>
  <sheetData>
    <row r="1" spans="1:3">
      <c r="A1" s="71" t="s">
        <v>94</v>
      </c>
      <c r="B1" s="71"/>
      <c r="C1" s="1"/>
    </row>
    <row r="2" spans="1:3">
      <c r="A2" s="71" t="s">
        <v>225</v>
      </c>
      <c r="B2" s="71"/>
      <c r="C2" s="3"/>
    </row>
    <row r="3" spans="1:3">
      <c r="A3" s="72" t="s">
        <v>226</v>
      </c>
      <c r="B3" s="72"/>
    </row>
    <row r="4" spans="1:3">
      <c r="A4" s="73" t="s">
        <v>227</v>
      </c>
      <c r="B4" s="73"/>
      <c r="C4" s="73"/>
    </row>
    <row r="5" spans="1:3" ht="37.5" customHeight="1">
      <c r="A5" s="73" t="s">
        <v>228</v>
      </c>
      <c r="B5" s="73"/>
      <c r="C5" s="73"/>
    </row>
    <row r="6" spans="1:3">
      <c r="A6" s="75" t="s">
        <v>95</v>
      </c>
      <c r="B6" s="75"/>
      <c r="C6" s="75"/>
    </row>
    <row r="7" spans="1:3">
      <c r="A7" s="76" t="s">
        <v>229</v>
      </c>
      <c r="B7" s="76"/>
    </row>
    <row r="8" spans="1:3" ht="25.5" customHeight="1">
      <c r="A8" s="73" t="s">
        <v>230</v>
      </c>
      <c r="B8" s="73"/>
      <c r="C8" s="73"/>
    </row>
    <row r="9" spans="1:3">
      <c r="A9" s="73" t="s">
        <v>231</v>
      </c>
      <c r="B9" s="73"/>
      <c r="C9" s="73"/>
    </row>
    <row r="10" spans="1:3" ht="26.25" customHeight="1">
      <c r="A10" s="73" t="s">
        <v>232</v>
      </c>
      <c r="B10" s="73"/>
      <c r="C10" s="73"/>
    </row>
    <row r="11" spans="1:3">
      <c r="A11" s="74" t="s">
        <v>233</v>
      </c>
      <c r="B11" s="74"/>
      <c r="C11" s="74"/>
    </row>
    <row r="12" spans="1:3">
      <c r="A12" s="71" t="s">
        <v>234</v>
      </c>
      <c r="B12" s="71"/>
      <c r="C12" s="3"/>
    </row>
    <row r="13" spans="1:3">
      <c r="A13" s="1" t="s">
        <v>235</v>
      </c>
      <c r="B13" s="1" t="s">
        <v>182</v>
      </c>
      <c r="C13" s="3"/>
    </row>
    <row r="14" spans="1:3" ht="96">
      <c r="A14" s="4" t="s">
        <v>183</v>
      </c>
      <c r="B14" s="5" t="s">
        <v>184</v>
      </c>
      <c r="C14" s="6"/>
    </row>
    <row r="15" spans="1:3">
      <c r="A15" s="4" t="s">
        <v>194</v>
      </c>
      <c r="B15" s="7" t="s">
        <v>185</v>
      </c>
    </row>
    <row r="16" spans="1:3" ht="36">
      <c r="A16" s="4" t="s">
        <v>195</v>
      </c>
      <c r="B16" s="7" t="s">
        <v>186</v>
      </c>
    </row>
    <row r="17" spans="1:2">
      <c r="A17" s="4" t="s">
        <v>197</v>
      </c>
      <c r="B17" s="7" t="s">
        <v>187</v>
      </c>
    </row>
    <row r="18" spans="1:2" ht="13.5" customHeight="1">
      <c r="A18" s="4" t="s">
        <v>198</v>
      </c>
      <c r="B18" s="7" t="s">
        <v>188</v>
      </c>
    </row>
    <row r="19" spans="1:2">
      <c r="A19" s="4" t="s">
        <v>199</v>
      </c>
      <c r="B19" s="7" t="s">
        <v>189</v>
      </c>
    </row>
    <row r="20" spans="1:2" ht="24">
      <c r="A20" s="4" t="s">
        <v>200</v>
      </c>
      <c r="B20" s="8" t="s">
        <v>190</v>
      </c>
    </row>
    <row r="21" spans="1:2" ht="24">
      <c r="A21" s="4" t="s">
        <v>201</v>
      </c>
      <c r="B21" s="7" t="s">
        <v>191</v>
      </c>
    </row>
    <row r="22" spans="1:2">
      <c r="A22" s="4" t="s">
        <v>192</v>
      </c>
      <c r="B22" s="8" t="s">
        <v>193</v>
      </c>
    </row>
    <row r="23" spans="1:2">
      <c r="A23" s="9" t="s">
        <v>203</v>
      </c>
      <c r="B23" s="8" t="s">
        <v>153</v>
      </c>
    </row>
    <row r="24" spans="1:2">
      <c r="A24" s="4" t="s">
        <v>204</v>
      </c>
      <c r="B24" s="7" t="s">
        <v>154</v>
      </c>
    </row>
    <row r="25" spans="1:2" ht="36">
      <c r="A25" s="4" t="s">
        <v>205</v>
      </c>
      <c r="B25" s="8" t="s">
        <v>155</v>
      </c>
    </row>
    <row r="26" spans="1:2">
      <c r="A26" s="4" t="s">
        <v>206</v>
      </c>
      <c r="B26" s="8" t="s">
        <v>156</v>
      </c>
    </row>
    <row r="27" spans="1:2">
      <c r="A27" s="4" t="s">
        <v>157</v>
      </c>
      <c r="B27" s="7" t="s">
        <v>158</v>
      </c>
    </row>
    <row r="28" spans="1:2">
      <c r="A28" s="4" t="s">
        <v>207</v>
      </c>
      <c r="B28" s="7" t="s">
        <v>159</v>
      </c>
    </row>
    <row r="29" spans="1:2">
      <c r="A29" s="4" t="s">
        <v>208</v>
      </c>
      <c r="B29" s="7" t="s">
        <v>160</v>
      </c>
    </row>
    <row r="30" spans="1:2">
      <c r="A30" s="4" t="s">
        <v>209</v>
      </c>
      <c r="B30" s="7" t="s">
        <v>161</v>
      </c>
    </row>
    <row r="31" spans="1:2">
      <c r="A31" s="4" t="s">
        <v>210</v>
      </c>
      <c r="B31" s="7" t="s">
        <v>162</v>
      </c>
    </row>
    <row r="32" spans="1:2">
      <c r="A32" s="4" t="s">
        <v>211</v>
      </c>
      <c r="B32" s="8" t="s">
        <v>163</v>
      </c>
    </row>
    <row r="33" spans="1:2">
      <c r="A33" s="4" t="s">
        <v>212</v>
      </c>
      <c r="B33" s="8" t="s">
        <v>164</v>
      </c>
    </row>
    <row r="34" spans="1:2">
      <c r="A34" s="4" t="s">
        <v>213</v>
      </c>
      <c r="B34" s="8" t="s">
        <v>165</v>
      </c>
    </row>
    <row r="35" spans="1:2">
      <c r="A35" s="4" t="s">
        <v>214</v>
      </c>
      <c r="B35" s="8" t="s">
        <v>166</v>
      </c>
    </row>
    <row r="36" spans="1:2">
      <c r="A36" s="4" t="s">
        <v>215</v>
      </c>
      <c r="B36" s="8" t="s">
        <v>167</v>
      </c>
    </row>
    <row r="37" spans="1:2">
      <c r="A37" s="4" t="s">
        <v>216</v>
      </c>
      <c r="B37" s="8" t="s">
        <v>168</v>
      </c>
    </row>
    <row r="38" spans="1:2">
      <c r="A38" s="4" t="s">
        <v>217</v>
      </c>
      <c r="B38" s="8" t="s">
        <v>169</v>
      </c>
    </row>
    <row r="39" spans="1:2">
      <c r="A39" s="4" t="s">
        <v>218</v>
      </c>
      <c r="B39" s="7" t="s">
        <v>170</v>
      </c>
    </row>
    <row r="40" spans="1:2">
      <c r="A40" s="4" t="s">
        <v>219</v>
      </c>
      <c r="B40" s="7" t="s">
        <v>171</v>
      </c>
    </row>
    <row r="41" spans="1:2">
      <c r="A41" s="4" t="s">
        <v>221</v>
      </c>
      <c r="B41" s="8" t="s">
        <v>172</v>
      </c>
    </row>
    <row r="42" spans="1:2">
      <c r="A42" s="4" t="s">
        <v>173</v>
      </c>
      <c r="B42" s="8" t="s">
        <v>174</v>
      </c>
    </row>
    <row r="43" spans="1:2">
      <c r="A43" s="4" t="s">
        <v>175</v>
      </c>
      <c r="B43" s="8" t="s">
        <v>176</v>
      </c>
    </row>
    <row r="44" spans="1:2" ht="36">
      <c r="A44" s="9" t="s">
        <v>177</v>
      </c>
      <c r="B44" s="10" t="s">
        <v>178</v>
      </c>
    </row>
    <row r="45" spans="1:2">
      <c r="A45" s="4" t="s">
        <v>179</v>
      </c>
      <c r="B45" s="7" t="s">
        <v>180</v>
      </c>
    </row>
    <row r="46" spans="1:2" ht="24">
      <c r="A46" s="4" t="s">
        <v>181</v>
      </c>
      <c r="B46" s="8" t="s">
        <v>90</v>
      </c>
    </row>
  </sheetData>
  <mergeCells count="12">
    <mergeCell ref="A11:C11"/>
    <mergeCell ref="A12:B12"/>
    <mergeCell ref="A5:C5"/>
    <mergeCell ref="A6:C6"/>
    <mergeCell ref="A7:B7"/>
    <mergeCell ref="A8:C8"/>
    <mergeCell ref="A10:C10"/>
    <mergeCell ref="A1:B1"/>
    <mergeCell ref="A2:B2"/>
    <mergeCell ref="A3:B3"/>
    <mergeCell ref="A4:C4"/>
    <mergeCell ref="A9:C9"/>
  </mergeCells>
  <phoneticPr fontId="8"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filterMode="1" enableFormatConditionsCalculation="0"/>
  <dimension ref="A1:AI1671"/>
  <sheetViews>
    <sheetView tabSelected="1" zoomScale="80" zoomScaleNormal="80" zoomScalePageLayoutView="80" workbookViewId="0">
      <pane ySplit="1" topLeftCell="A2" activePane="bottomLeft" state="frozen"/>
      <selection pane="bottomLeft" activeCell="A7" sqref="A7"/>
    </sheetView>
  </sheetViews>
  <sheetFormatPr baseColWidth="10" defaultColWidth="9.1640625" defaultRowHeight="14"/>
  <cols>
    <col min="1" max="1" width="27.5" style="20" bestFit="1" customWidth="1"/>
    <col min="2" max="2" width="18.83203125" style="20" bestFit="1" customWidth="1"/>
    <col min="3" max="3" width="11.33203125" style="41" bestFit="1" customWidth="1"/>
    <col min="4" max="4" width="5.5" style="20" customWidth="1"/>
    <col min="5" max="7" width="7.33203125" style="49" bestFit="1" customWidth="1"/>
    <col min="8" max="8" width="6.5" style="20" bestFit="1" customWidth="1"/>
    <col min="9" max="9" width="6.5" style="51" bestFit="1" customWidth="1"/>
    <col min="10" max="10" width="7.33203125" style="51" bestFit="1" customWidth="1"/>
    <col min="11" max="11" width="9.1640625" style="20"/>
    <col min="12" max="12" width="24.5" style="20" bestFit="1" customWidth="1"/>
    <col min="13" max="13" width="55.6640625" style="20" bestFit="1" customWidth="1"/>
    <col min="14" max="14" width="7.33203125" style="20" bestFit="1" customWidth="1"/>
    <col min="15" max="15" width="11.33203125" style="51" customWidth="1"/>
    <col min="16" max="16" width="10.83203125" style="51" customWidth="1"/>
    <col min="17" max="17" width="9.5" style="51" bestFit="1" customWidth="1"/>
    <col min="18" max="20" width="9.33203125" style="51" bestFit="1" customWidth="1"/>
    <col min="21" max="22" width="6.5" style="51" bestFit="1" customWidth="1"/>
    <col min="23" max="23" width="11.1640625" style="51" bestFit="1" customWidth="1"/>
    <col min="24" max="24" width="14.33203125" style="51" bestFit="1" customWidth="1"/>
    <col min="25" max="25" width="12.83203125" style="20" customWidth="1"/>
    <col min="26" max="26" width="12.33203125" style="20" customWidth="1"/>
    <col min="27" max="27" width="11.1640625" style="20" customWidth="1"/>
    <col min="28" max="28" width="9.5" style="20" bestFit="1" customWidth="1"/>
    <col min="29" max="29" width="21" style="20" bestFit="1" customWidth="1"/>
    <col min="30" max="30" width="11.6640625" style="20" bestFit="1" customWidth="1"/>
    <col min="31" max="31" width="9.33203125" style="20" bestFit="1" customWidth="1"/>
    <col min="32" max="32" width="13.5" style="20" customWidth="1"/>
    <col min="33" max="33" width="28.83203125" style="20" customWidth="1"/>
    <col min="34" max="16384" width="9.1640625" style="20"/>
  </cols>
  <sheetData>
    <row r="1" spans="1:33" ht="24">
      <c r="A1" s="54" t="s">
        <v>114</v>
      </c>
      <c r="B1" s="54" t="s">
        <v>194</v>
      </c>
      <c r="C1" s="55" t="s">
        <v>195</v>
      </c>
      <c r="D1" s="56" t="s">
        <v>196</v>
      </c>
      <c r="E1" s="57" t="s">
        <v>197</v>
      </c>
      <c r="F1" s="57" t="s">
        <v>198</v>
      </c>
      <c r="G1" s="57" t="s">
        <v>199</v>
      </c>
      <c r="H1" s="56" t="s">
        <v>200</v>
      </c>
      <c r="I1" s="56" t="s">
        <v>201</v>
      </c>
      <c r="J1" s="56" t="s">
        <v>202</v>
      </c>
      <c r="K1" s="56" t="s">
        <v>203</v>
      </c>
      <c r="L1" s="54" t="s">
        <v>204</v>
      </c>
      <c r="M1" s="54" t="s">
        <v>205</v>
      </c>
      <c r="N1" s="54" t="s">
        <v>206</v>
      </c>
      <c r="O1" s="56" t="s">
        <v>207</v>
      </c>
      <c r="P1" s="56" t="s">
        <v>208</v>
      </c>
      <c r="Q1" s="56" t="s">
        <v>209</v>
      </c>
      <c r="R1" s="56" t="s">
        <v>210</v>
      </c>
      <c r="S1" s="56" t="s">
        <v>211</v>
      </c>
      <c r="T1" s="56" t="s">
        <v>212</v>
      </c>
      <c r="U1" s="56" t="s">
        <v>213</v>
      </c>
      <c r="V1" s="56" t="s">
        <v>214</v>
      </c>
      <c r="W1" s="56" t="s">
        <v>215</v>
      </c>
      <c r="X1" s="56" t="s">
        <v>216</v>
      </c>
      <c r="Y1" s="54" t="s">
        <v>217</v>
      </c>
      <c r="Z1" s="54" t="s">
        <v>218</v>
      </c>
      <c r="AA1" s="54" t="s">
        <v>219</v>
      </c>
      <c r="AB1" s="54" t="s">
        <v>92</v>
      </c>
      <c r="AC1" s="54" t="s">
        <v>220</v>
      </c>
      <c r="AD1" s="54" t="s">
        <v>221</v>
      </c>
      <c r="AE1" s="54" t="s">
        <v>91</v>
      </c>
      <c r="AF1" s="54" t="s">
        <v>138</v>
      </c>
      <c r="AG1" s="54" t="s">
        <v>93</v>
      </c>
    </row>
    <row r="2" spans="1:33">
      <c r="A2" s="20" t="s">
        <v>25</v>
      </c>
      <c r="B2" s="20" t="s">
        <v>111</v>
      </c>
      <c r="C2" s="41">
        <v>41953</v>
      </c>
      <c r="D2" s="20">
        <v>2014</v>
      </c>
      <c r="E2" s="49">
        <v>0.12222222222222223</v>
      </c>
      <c r="F2" s="49">
        <v>0.12708333333333333</v>
      </c>
      <c r="G2" s="49">
        <f>F2-E2</f>
        <v>4.8611111111110938E-3</v>
      </c>
      <c r="H2" s="50">
        <v>2</v>
      </c>
      <c r="I2" s="51">
        <v>1</v>
      </c>
      <c r="J2" s="51">
        <v>1</v>
      </c>
      <c r="K2" s="51">
        <v>1</v>
      </c>
      <c r="L2" s="21" t="s">
        <v>141</v>
      </c>
      <c r="M2" s="21" t="s">
        <v>142</v>
      </c>
      <c r="N2" s="20">
        <v>1</v>
      </c>
      <c r="O2" s="22">
        <f t="shared" ref="O2" si="0">(P2*3.3)</f>
        <v>45.87</v>
      </c>
      <c r="P2" s="22">
        <v>13.9</v>
      </c>
      <c r="Q2" s="22">
        <f t="shared" ref="Q2" si="1">(R2*3.3)</f>
        <v>46.859999999999992</v>
      </c>
      <c r="R2" s="22">
        <v>14.2</v>
      </c>
      <c r="S2" s="23">
        <f t="shared" ref="S2" si="2">MAX(O2,Q2,)</f>
        <v>46.859999999999992</v>
      </c>
      <c r="T2" s="23">
        <f t="shared" ref="T2" si="3">MAX(P2,R2)</f>
        <v>14.2</v>
      </c>
      <c r="U2" s="22">
        <f t="shared" ref="U2:V2" si="4">AVERAGE(O2,Q2)</f>
        <v>46.364999999999995</v>
      </c>
      <c r="V2" s="22">
        <f t="shared" si="4"/>
        <v>14.05</v>
      </c>
      <c r="W2" s="51">
        <v>24.66169</v>
      </c>
      <c r="X2" s="51">
        <v>-112.18153</v>
      </c>
      <c r="Y2" s="24">
        <f t="shared" ref="Y2" si="5">(Z2*1.8)+32</f>
        <v>77</v>
      </c>
      <c r="Z2" s="24">
        <v>25</v>
      </c>
      <c r="AA2" s="20">
        <v>9</v>
      </c>
      <c r="AB2" s="20">
        <v>310</v>
      </c>
      <c r="AC2" s="20" t="s">
        <v>223</v>
      </c>
      <c r="AD2" s="20">
        <v>1</v>
      </c>
      <c r="AE2" s="20">
        <v>30</v>
      </c>
    </row>
    <row r="3" spans="1:33">
      <c r="A3" s="20" t="s">
        <v>25</v>
      </c>
      <c r="B3" s="20" t="s">
        <v>111</v>
      </c>
      <c r="C3" s="41">
        <v>41953</v>
      </c>
      <c r="D3" s="20">
        <v>2014</v>
      </c>
      <c r="E3" s="49">
        <v>0.12222222222222223</v>
      </c>
      <c r="F3" s="49">
        <v>0.12708333333333333</v>
      </c>
      <c r="G3" s="49">
        <f t="shared" ref="G3:G18" si="6">F3-E3</f>
        <v>4.8611111111110938E-3</v>
      </c>
      <c r="H3" s="50">
        <v>2</v>
      </c>
      <c r="I3" s="51">
        <v>1</v>
      </c>
      <c r="J3" s="51">
        <v>1</v>
      </c>
      <c r="K3" s="51">
        <v>1</v>
      </c>
      <c r="L3" s="21" t="s">
        <v>141</v>
      </c>
      <c r="M3" s="21" t="s">
        <v>142</v>
      </c>
      <c r="N3" s="20">
        <v>1</v>
      </c>
      <c r="O3" s="22">
        <f t="shared" ref="O3:O42" si="7">(P3*3.3)</f>
        <v>45.87</v>
      </c>
      <c r="P3" s="22">
        <v>13.9</v>
      </c>
      <c r="Q3" s="22">
        <f t="shared" ref="Q3:Q7" si="8">(R3*3.3)</f>
        <v>46.859999999999992</v>
      </c>
      <c r="R3" s="22">
        <v>14.2</v>
      </c>
      <c r="S3" s="23">
        <f t="shared" ref="S3:S7" si="9">MAX(O3,Q3,)</f>
        <v>46.859999999999992</v>
      </c>
      <c r="T3" s="23">
        <f t="shared" ref="T3:T7" si="10">MAX(P3,R3)</f>
        <v>14.2</v>
      </c>
      <c r="U3" s="22">
        <f t="shared" ref="U3:U7" si="11">AVERAGE(O3,Q3)</f>
        <v>46.364999999999995</v>
      </c>
      <c r="V3" s="22">
        <f t="shared" ref="V3:V7" si="12">AVERAGE(P3,R3)</f>
        <v>14.05</v>
      </c>
      <c r="W3" s="51">
        <v>24.66169</v>
      </c>
      <c r="X3" s="51">
        <v>-112.18153</v>
      </c>
      <c r="Y3" s="24">
        <f t="shared" ref="Y3:Y7" si="13">(Z3*1.8)+32</f>
        <v>77</v>
      </c>
      <c r="Z3" s="24">
        <v>25</v>
      </c>
      <c r="AA3" s="20">
        <v>9</v>
      </c>
      <c r="AB3" s="20">
        <v>310</v>
      </c>
      <c r="AC3" s="20" t="s">
        <v>222</v>
      </c>
      <c r="AD3" s="20">
        <v>1</v>
      </c>
      <c r="AE3" s="20">
        <v>30</v>
      </c>
    </row>
    <row r="4" spans="1:33">
      <c r="A4" s="20" t="s">
        <v>25</v>
      </c>
      <c r="B4" s="20" t="s">
        <v>111</v>
      </c>
      <c r="C4" s="41">
        <v>41953</v>
      </c>
      <c r="D4" s="20">
        <v>2014</v>
      </c>
      <c r="E4" s="49">
        <v>0.12222222222222223</v>
      </c>
      <c r="F4" s="49">
        <v>0.12708333333333333</v>
      </c>
      <c r="G4" s="49">
        <f t="shared" si="6"/>
        <v>4.8611111111110938E-3</v>
      </c>
      <c r="H4" s="50">
        <v>2</v>
      </c>
      <c r="I4" s="51">
        <v>1</v>
      </c>
      <c r="J4" s="51">
        <v>1</v>
      </c>
      <c r="K4" s="51">
        <v>1</v>
      </c>
      <c r="L4" s="21" t="s">
        <v>141</v>
      </c>
      <c r="M4" s="21" t="s">
        <v>142</v>
      </c>
      <c r="N4" s="20">
        <v>1</v>
      </c>
      <c r="O4" s="22">
        <f t="shared" si="7"/>
        <v>45.87</v>
      </c>
      <c r="P4" s="22">
        <v>13.9</v>
      </c>
      <c r="Q4" s="22">
        <f t="shared" si="8"/>
        <v>46.859999999999992</v>
      </c>
      <c r="R4" s="22">
        <v>14.2</v>
      </c>
      <c r="S4" s="23">
        <f t="shared" si="9"/>
        <v>46.859999999999992</v>
      </c>
      <c r="T4" s="23">
        <f t="shared" si="10"/>
        <v>14.2</v>
      </c>
      <c r="U4" s="22">
        <f t="shared" si="11"/>
        <v>46.364999999999995</v>
      </c>
      <c r="V4" s="22">
        <f t="shared" si="12"/>
        <v>14.05</v>
      </c>
      <c r="W4" s="51">
        <v>24.66169</v>
      </c>
      <c r="X4" s="51">
        <v>-112.18153</v>
      </c>
      <c r="Y4" s="24">
        <f t="shared" si="13"/>
        <v>77</v>
      </c>
      <c r="Z4" s="24">
        <v>25</v>
      </c>
      <c r="AA4" s="20">
        <v>9</v>
      </c>
      <c r="AB4" s="20">
        <v>310</v>
      </c>
      <c r="AC4" s="20" t="s">
        <v>98</v>
      </c>
      <c r="AD4" s="20">
        <v>34</v>
      </c>
      <c r="AE4" s="20">
        <v>30</v>
      </c>
    </row>
    <row r="5" spans="1:33">
      <c r="A5" s="20" t="s">
        <v>25</v>
      </c>
      <c r="B5" s="20" t="s">
        <v>111</v>
      </c>
      <c r="C5" s="41">
        <v>41953</v>
      </c>
      <c r="D5" s="20">
        <v>2014</v>
      </c>
      <c r="E5" s="49">
        <v>0.12222222222222223</v>
      </c>
      <c r="F5" s="49">
        <v>0.12708333333333333</v>
      </c>
      <c r="G5" s="49">
        <f t="shared" si="6"/>
        <v>4.8611111111110938E-3</v>
      </c>
      <c r="H5" s="50">
        <v>2</v>
      </c>
      <c r="I5" s="51">
        <v>1</v>
      </c>
      <c r="J5" s="51">
        <v>1</v>
      </c>
      <c r="K5" s="51">
        <v>1</v>
      </c>
      <c r="L5" s="21" t="s">
        <v>141</v>
      </c>
      <c r="M5" s="21" t="s">
        <v>142</v>
      </c>
      <c r="N5" s="20">
        <v>1</v>
      </c>
      <c r="O5" s="22">
        <f t="shared" si="7"/>
        <v>45.87</v>
      </c>
      <c r="P5" s="22">
        <v>13.9</v>
      </c>
      <c r="Q5" s="22">
        <f t="shared" si="8"/>
        <v>46.859999999999992</v>
      </c>
      <c r="R5" s="22">
        <v>14.2</v>
      </c>
      <c r="S5" s="23">
        <f t="shared" si="9"/>
        <v>46.859999999999992</v>
      </c>
      <c r="T5" s="23">
        <f t="shared" si="10"/>
        <v>14.2</v>
      </c>
      <c r="U5" s="22">
        <f t="shared" si="11"/>
        <v>46.364999999999995</v>
      </c>
      <c r="V5" s="22">
        <f t="shared" si="12"/>
        <v>14.05</v>
      </c>
      <c r="W5" s="51">
        <v>24.66169</v>
      </c>
      <c r="X5" s="51">
        <v>-112.18153</v>
      </c>
      <c r="Y5" s="24">
        <f t="shared" si="13"/>
        <v>77</v>
      </c>
      <c r="Z5" s="24">
        <v>25</v>
      </c>
      <c r="AA5" s="20">
        <v>9</v>
      </c>
      <c r="AB5" s="20">
        <v>310</v>
      </c>
      <c r="AC5" s="21" t="s">
        <v>101</v>
      </c>
      <c r="AD5" s="20">
        <v>5</v>
      </c>
      <c r="AE5" s="20">
        <v>30</v>
      </c>
    </row>
    <row r="6" spans="1:33">
      <c r="A6" s="20" t="s">
        <v>25</v>
      </c>
      <c r="B6" s="20" t="s">
        <v>111</v>
      </c>
      <c r="C6" s="41">
        <v>41953</v>
      </c>
      <c r="D6" s="20">
        <v>2014</v>
      </c>
      <c r="E6" s="49">
        <v>0.12222222222222223</v>
      </c>
      <c r="F6" s="49">
        <v>0.12708333333333333</v>
      </c>
      <c r="G6" s="49">
        <f t="shared" si="6"/>
        <v>4.8611111111110938E-3</v>
      </c>
      <c r="H6" s="50">
        <v>2</v>
      </c>
      <c r="I6" s="51">
        <v>1</v>
      </c>
      <c r="J6" s="51">
        <v>1</v>
      </c>
      <c r="K6" s="51">
        <v>1</v>
      </c>
      <c r="L6" s="21" t="s">
        <v>141</v>
      </c>
      <c r="M6" s="21" t="s">
        <v>142</v>
      </c>
      <c r="N6" s="20">
        <v>1</v>
      </c>
      <c r="O6" s="22">
        <f t="shared" si="7"/>
        <v>45.87</v>
      </c>
      <c r="P6" s="22">
        <v>13.9</v>
      </c>
      <c r="Q6" s="22">
        <f t="shared" si="8"/>
        <v>46.859999999999992</v>
      </c>
      <c r="R6" s="22">
        <v>14.2</v>
      </c>
      <c r="S6" s="23">
        <f t="shared" si="9"/>
        <v>46.859999999999992</v>
      </c>
      <c r="T6" s="23">
        <f t="shared" si="10"/>
        <v>14.2</v>
      </c>
      <c r="U6" s="22">
        <f t="shared" si="11"/>
        <v>46.364999999999995</v>
      </c>
      <c r="V6" s="22">
        <f t="shared" si="12"/>
        <v>14.05</v>
      </c>
      <c r="W6" s="51">
        <v>24.66169</v>
      </c>
      <c r="X6" s="51">
        <v>-112.18153</v>
      </c>
      <c r="Y6" s="24">
        <f t="shared" si="13"/>
        <v>77</v>
      </c>
      <c r="Z6" s="24">
        <v>25</v>
      </c>
      <c r="AA6" s="20">
        <v>9</v>
      </c>
      <c r="AB6" s="20">
        <v>310</v>
      </c>
      <c r="AC6" s="21" t="s">
        <v>26</v>
      </c>
      <c r="AD6" s="20">
        <v>2</v>
      </c>
      <c r="AE6" s="20">
        <v>30</v>
      </c>
      <c r="AG6" s="20" t="s">
        <v>27</v>
      </c>
    </row>
    <row r="7" spans="1:33">
      <c r="A7" s="20" t="s">
        <v>36</v>
      </c>
      <c r="B7" s="20" t="s">
        <v>111</v>
      </c>
      <c r="C7" s="41">
        <v>41953</v>
      </c>
      <c r="D7" s="20">
        <v>2014</v>
      </c>
      <c r="E7" s="49">
        <v>0.18124999999999999</v>
      </c>
      <c r="F7" s="49">
        <v>0.18819444444444444</v>
      </c>
      <c r="G7" s="49">
        <f t="shared" si="6"/>
        <v>6.9444444444444475E-3</v>
      </c>
      <c r="H7" s="50">
        <v>2</v>
      </c>
      <c r="I7" s="51">
        <v>1</v>
      </c>
      <c r="J7" s="51">
        <v>11</v>
      </c>
      <c r="K7" s="51">
        <v>11</v>
      </c>
      <c r="L7" s="21" t="s">
        <v>107</v>
      </c>
      <c r="M7" s="21" t="s">
        <v>128</v>
      </c>
      <c r="N7" s="20">
        <v>1</v>
      </c>
      <c r="O7" s="22">
        <f t="shared" si="7"/>
        <v>25.74</v>
      </c>
      <c r="P7" s="22">
        <v>7.8</v>
      </c>
      <c r="Q7" s="22">
        <f t="shared" si="8"/>
        <v>35.64</v>
      </c>
      <c r="R7" s="22">
        <v>10.8</v>
      </c>
      <c r="S7" s="23">
        <f t="shared" si="9"/>
        <v>35.64</v>
      </c>
      <c r="T7" s="23">
        <f t="shared" si="10"/>
        <v>10.8</v>
      </c>
      <c r="U7" s="22">
        <f t="shared" si="11"/>
        <v>30.689999999999998</v>
      </c>
      <c r="V7" s="22">
        <f t="shared" si="12"/>
        <v>9.3000000000000007</v>
      </c>
      <c r="W7" s="31">
        <v>24.65971</v>
      </c>
      <c r="X7" s="31">
        <v>-112.17742</v>
      </c>
      <c r="Y7" s="24">
        <f t="shared" si="13"/>
        <v>77</v>
      </c>
      <c r="Z7" s="24">
        <v>25</v>
      </c>
      <c r="AA7" s="20">
        <v>9</v>
      </c>
      <c r="AB7" s="20">
        <v>310</v>
      </c>
      <c r="AC7" s="20" t="s">
        <v>223</v>
      </c>
      <c r="AD7" s="20">
        <v>3</v>
      </c>
      <c r="AE7" s="20">
        <v>30</v>
      </c>
    </row>
    <row r="8" spans="1:33">
      <c r="A8" s="20" t="s">
        <v>36</v>
      </c>
      <c r="B8" s="20" t="s">
        <v>111</v>
      </c>
      <c r="C8" s="41">
        <v>41953</v>
      </c>
      <c r="D8" s="20">
        <v>2014</v>
      </c>
      <c r="E8" s="49">
        <v>0.18124999999999999</v>
      </c>
      <c r="F8" s="49">
        <v>0.18819444444444444</v>
      </c>
      <c r="G8" s="49">
        <f t="shared" ref="G8:G12" si="14">F8-E8</f>
        <v>6.9444444444444475E-3</v>
      </c>
      <c r="H8" s="50">
        <v>2</v>
      </c>
      <c r="I8" s="51">
        <v>1</v>
      </c>
      <c r="J8" s="51">
        <v>11</v>
      </c>
      <c r="K8" s="51">
        <v>11</v>
      </c>
      <c r="L8" s="21" t="s">
        <v>107</v>
      </c>
      <c r="M8" s="21" t="s">
        <v>128</v>
      </c>
      <c r="N8" s="20">
        <v>1</v>
      </c>
      <c r="O8" s="22">
        <f t="shared" si="7"/>
        <v>25.74</v>
      </c>
      <c r="P8" s="22">
        <v>7.8</v>
      </c>
      <c r="Q8" s="22">
        <f t="shared" ref="Q8:Q13" si="15">(R8*3.3)</f>
        <v>35.64</v>
      </c>
      <c r="R8" s="22">
        <v>10.8</v>
      </c>
      <c r="S8" s="23">
        <f t="shared" ref="S8:S13" si="16">MAX(O8,Q8,)</f>
        <v>35.64</v>
      </c>
      <c r="T8" s="23">
        <f t="shared" ref="T8:T13" si="17">MAX(P8,R8)</f>
        <v>10.8</v>
      </c>
      <c r="U8" s="22">
        <f t="shared" ref="U8:U13" si="18">AVERAGE(O8,Q8)</f>
        <v>30.689999999999998</v>
      </c>
      <c r="V8" s="22">
        <f t="shared" ref="V8:V13" si="19">AVERAGE(P8,R8)</f>
        <v>9.3000000000000007</v>
      </c>
      <c r="W8" s="31">
        <v>24.65971</v>
      </c>
      <c r="X8" s="31">
        <v>-112.17742</v>
      </c>
      <c r="Y8" s="24">
        <f t="shared" ref="Y8:Y12" si="20">(Z8*1.8)+32</f>
        <v>77</v>
      </c>
      <c r="Z8" s="24">
        <v>25</v>
      </c>
      <c r="AA8" s="20">
        <v>9</v>
      </c>
      <c r="AB8" s="20">
        <v>310</v>
      </c>
      <c r="AC8" s="20" t="s">
        <v>100</v>
      </c>
      <c r="AD8" s="20">
        <v>1</v>
      </c>
      <c r="AE8" s="20">
        <v>30</v>
      </c>
    </row>
    <row r="9" spans="1:33">
      <c r="A9" s="20" t="s">
        <v>36</v>
      </c>
      <c r="B9" s="20" t="s">
        <v>111</v>
      </c>
      <c r="C9" s="41">
        <v>41953</v>
      </c>
      <c r="D9" s="20">
        <v>2014</v>
      </c>
      <c r="E9" s="49">
        <v>0.18124999999999999</v>
      </c>
      <c r="F9" s="49">
        <v>0.18819444444444444</v>
      </c>
      <c r="G9" s="49">
        <f t="shared" si="14"/>
        <v>6.9444444444444475E-3</v>
      </c>
      <c r="H9" s="50">
        <v>2</v>
      </c>
      <c r="I9" s="51">
        <v>1</v>
      </c>
      <c r="J9" s="51">
        <v>11</v>
      </c>
      <c r="K9" s="51">
        <v>11</v>
      </c>
      <c r="L9" s="21" t="s">
        <v>107</v>
      </c>
      <c r="M9" s="21" t="s">
        <v>128</v>
      </c>
      <c r="N9" s="20">
        <v>1</v>
      </c>
      <c r="O9" s="22">
        <f t="shared" si="7"/>
        <v>25.74</v>
      </c>
      <c r="P9" s="22">
        <v>7.8</v>
      </c>
      <c r="Q9" s="22">
        <f t="shared" si="15"/>
        <v>35.64</v>
      </c>
      <c r="R9" s="22">
        <v>10.8</v>
      </c>
      <c r="S9" s="23">
        <f t="shared" si="16"/>
        <v>35.64</v>
      </c>
      <c r="T9" s="23">
        <f t="shared" si="17"/>
        <v>10.8</v>
      </c>
      <c r="U9" s="22">
        <f t="shared" si="18"/>
        <v>30.689999999999998</v>
      </c>
      <c r="V9" s="22">
        <f t="shared" si="19"/>
        <v>9.3000000000000007</v>
      </c>
      <c r="W9" s="31">
        <v>24.65971</v>
      </c>
      <c r="X9" s="31">
        <v>-112.17742</v>
      </c>
      <c r="Y9" s="24">
        <f t="shared" si="20"/>
        <v>77</v>
      </c>
      <c r="Z9" s="24">
        <v>25</v>
      </c>
      <c r="AA9" s="20">
        <v>9</v>
      </c>
      <c r="AB9" s="20">
        <v>310</v>
      </c>
      <c r="AC9" s="20" t="s">
        <v>101</v>
      </c>
      <c r="AD9" s="20">
        <v>3</v>
      </c>
      <c r="AE9" s="20">
        <v>30</v>
      </c>
    </row>
    <row r="10" spans="1:33">
      <c r="A10" s="20" t="s">
        <v>36</v>
      </c>
      <c r="B10" s="20" t="s">
        <v>111</v>
      </c>
      <c r="C10" s="41">
        <v>41953</v>
      </c>
      <c r="D10" s="20">
        <v>2014</v>
      </c>
      <c r="E10" s="49">
        <v>0.18124999999999999</v>
      </c>
      <c r="F10" s="49">
        <v>0.18819444444444444</v>
      </c>
      <c r="G10" s="49">
        <f t="shared" si="14"/>
        <v>6.9444444444444475E-3</v>
      </c>
      <c r="H10" s="50">
        <v>2</v>
      </c>
      <c r="I10" s="51">
        <v>1</v>
      </c>
      <c r="J10" s="51">
        <v>11</v>
      </c>
      <c r="K10" s="51">
        <v>11</v>
      </c>
      <c r="L10" s="21" t="s">
        <v>107</v>
      </c>
      <c r="M10" s="21" t="s">
        <v>128</v>
      </c>
      <c r="N10" s="20">
        <v>1</v>
      </c>
      <c r="O10" s="22">
        <f t="shared" si="7"/>
        <v>25.74</v>
      </c>
      <c r="P10" s="22">
        <v>7.8</v>
      </c>
      <c r="Q10" s="22">
        <f t="shared" si="15"/>
        <v>35.64</v>
      </c>
      <c r="R10" s="22">
        <v>10.8</v>
      </c>
      <c r="S10" s="23">
        <f t="shared" si="16"/>
        <v>35.64</v>
      </c>
      <c r="T10" s="23">
        <f t="shared" si="17"/>
        <v>10.8</v>
      </c>
      <c r="U10" s="22">
        <f t="shared" si="18"/>
        <v>30.689999999999998</v>
      </c>
      <c r="V10" s="22">
        <f t="shared" si="19"/>
        <v>9.3000000000000007</v>
      </c>
      <c r="W10" s="31">
        <v>24.65971</v>
      </c>
      <c r="X10" s="31">
        <v>-112.17742</v>
      </c>
      <c r="Y10" s="24">
        <f t="shared" si="20"/>
        <v>77</v>
      </c>
      <c r="Z10" s="24">
        <v>25</v>
      </c>
      <c r="AA10" s="20">
        <v>9</v>
      </c>
      <c r="AB10" s="20">
        <v>310</v>
      </c>
      <c r="AC10" s="20" t="s">
        <v>116</v>
      </c>
      <c r="AD10" s="20">
        <v>2</v>
      </c>
      <c r="AE10" s="20">
        <v>30</v>
      </c>
    </row>
    <row r="11" spans="1:33">
      <c r="A11" s="20" t="s">
        <v>36</v>
      </c>
      <c r="B11" s="20" t="s">
        <v>111</v>
      </c>
      <c r="C11" s="41">
        <v>41953</v>
      </c>
      <c r="D11" s="20">
        <v>2014</v>
      </c>
      <c r="E11" s="49">
        <v>0.18124999999999999</v>
      </c>
      <c r="F11" s="49">
        <v>0.18819444444444444</v>
      </c>
      <c r="G11" s="49">
        <f t="shared" si="14"/>
        <v>6.9444444444444475E-3</v>
      </c>
      <c r="H11" s="50">
        <v>2</v>
      </c>
      <c r="I11" s="51">
        <v>1</v>
      </c>
      <c r="J11" s="51">
        <v>11</v>
      </c>
      <c r="K11" s="51">
        <v>11</v>
      </c>
      <c r="L11" s="21" t="s">
        <v>107</v>
      </c>
      <c r="M11" s="21" t="s">
        <v>128</v>
      </c>
      <c r="N11" s="20">
        <v>1</v>
      </c>
      <c r="O11" s="22">
        <f t="shared" si="7"/>
        <v>25.74</v>
      </c>
      <c r="P11" s="22">
        <v>7.8</v>
      </c>
      <c r="Q11" s="22">
        <f t="shared" si="15"/>
        <v>35.64</v>
      </c>
      <c r="R11" s="22">
        <v>10.8</v>
      </c>
      <c r="S11" s="23">
        <f t="shared" si="16"/>
        <v>35.64</v>
      </c>
      <c r="T11" s="23">
        <f t="shared" si="17"/>
        <v>10.8</v>
      </c>
      <c r="U11" s="22">
        <f t="shared" si="18"/>
        <v>30.689999999999998</v>
      </c>
      <c r="V11" s="22">
        <f t="shared" si="19"/>
        <v>9.3000000000000007</v>
      </c>
      <c r="W11" s="31">
        <v>24.65971</v>
      </c>
      <c r="X11" s="31">
        <v>-112.17742</v>
      </c>
      <c r="Y11" s="24">
        <f t="shared" si="20"/>
        <v>77</v>
      </c>
      <c r="Z11" s="24">
        <v>25</v>
      </c>
      <c r="AA11" s="20">
        <v>9</v>
      </c>
      <c r="AB11" s="20">
        <v>310</v>
      </c>
      <c r="AC11" s="20" t="s">
        <v>140</v>
      </c>
      <c r="AD11" s="20">
        <v>4</v>
      </c>
      <c r="AE11" s="20">
        <v>30</v>
      </c>
    </row>
    <row r="12" spans="1:33">
      <c r="A12" s="20" t="s">
        <v>36</v>
      </c>
      <c r="B12" s="20" t="s">
        <v>111</v>
      </c>
      <c r="C12" s="41">
        <v>41953</v>
      </c>
      <c r="D12" s="20">
        <v>2014</v>
      </c>
      <c r="E12" s="49">
        <v>0.18124999999999999</v>
      </c>
      <c r="F12" s="49">
        <v>0.18819444444444444</v>
      </c>
      <c r="G12" s="49">
        <f t="shared" si="14"/>
        <v>6.9444444444444475E-3</v>
      </c>
      <c r="H12" s="50">
        <v>2</v>
      </c>
      <c r="I12" s="51">
        <v>1</v>
      </c>
      <c r="J12" s="51">
        <v>11</v>
      </c>
      <c r="K12" s="51">
        <v>11</v>
      </c>
      <c r="L12" s="21" t="s">
        <v>107</v>
      </c>
      <c r="M12" s="21" t="s">
        <v>128</v>
      </c>
      <c r="N12" s="20">
        <v>1</v>
      </c>
      <c r="O12" s="22">
        <f t="shared" si="7"/>
        <v>25.74</v>
      </c>
      <c r="P12" s="22">
        <v>7.8</v>
      </c>
      <c r="Q12" s="22">
        <f t="shared" si="15"/>
        <v>35.64</v>
      </c>
      <c r="R12" s="22">
        <v>10.8</v>
      </c>
      <c r="S12" s="23">
        <f t="shared" si="16"/>
        <v>35.64</v>
      </c>
      <c r="T12" s="23">
        <f t="shared" si="17"/>
        <v>10.8</v>
      </c>
      <c r="U12" s="22">
        <f t="shared" si="18"/>
        <v>30.689999999999998</v>
      </c>
      <c r="V12" s="22">
        <f t="shared" si="19"/>
        <v>9.3000000000000007</v>
      </c>
      <c r="W12" s="31">
        <v>24.65971</v>
      </c>
      <c r="X12" s="31">
        <v>-112.17742</v>
      </c>
      <c r="Y12" s="24">
        <f t="shared" si="20"/>
        <v>77</v>
      </c>
      <c r="Z12" s="24">
        <v>25</v>
      </c>
      <c r="AA12" s="20">
        <v>9</v>
      </c>
      <c r="AB12" s="20">
        <v>310</v>
      </c>
      <c r="AC12" s="20" t="s">
        <v>26</v>
      </c>
      <c r="AD12" s="20">
        <v>6</v>
      </c>
      <c r="AE12" s="20">
        <v>30</v>
      </c>
    </row>
    <row r="13" spans="1:33">
      <c r="A13" s="20" t="s">
        <v>29</v>
      </c>
      <c r="B13" s="20" t="s">
        <v>151</v>
      </c>
      <c r="C13" s="41">
        <v>41953</v>
      </c>
      <c r="D13" s="20">
        <v>2014</v>
      </c>
      <c r="E13" s="49">
        <v>0.12361111111111112</v>
      </c>
      <c r="F13" s="49">
        <v>0.13125000000000001</v>
      </c>
      <c r="G13" s="49">
        <f t="shared" si="6"/>
        <v>7.6388888888888895E-3</v>
      </c>
      <c r="H13" s="50">
        <v>2</v>
      </c>
      <c r="I13" s="51">
        <v>1</v>
      </c>
      <c r="J13" s="51">
        <v>2</v>
      </c>
      <c r="K13" s="51">
        <v>2</v>
      </c>
      <c r="L13" s="21" t="s">
        <v>141</v>
      </c>
      <c r="M13" s="21" t="s">
        <v>142</v>
      </c>
      <c r="N13" s="20">
        <v>1</v>
      </c>
      <c r="O13" s="22">
        <f t="shared" si="7"/>
        <v>42.9</v>
      </c>
      <c r="P13" s="22">
        <v>13</v>
      </c>
      <c r="Q13" s="22">
        <f t="shared" si="15"/>
        <v>39.599999999999994</v>
      </c>
      <c r="R13" s="22">
        <v>12</v>
      </c>
      <c r="S13" s="23">
        <f t="shared" si="16"/>
        <v>42.9</v>
      </c>
      <c r="T13" s="23">
        <f t="shared" si="17"/>
        <v>13</v>
      </c>
      <c r="U13" s="22">
        <f t="shared" si="18"/>
        <v>41.25</v>
      </c>
      <c r="V13" s="22">
        <f t="shared" si="19"/>
        <v>12.5</v>
      </c>
      <c r="W13" s="51">
        <v>24.66169</v>
      </c>
      <c r="X13" s="51">
        <v>-112.18153</v>
      </c>
      <c r="Y13" s="24">
        <f t="shared" ref="Y13" si="21">(Z13*1.8)+32</f>
        <v>77</v>
      </c>
      <c r="Z13" s="24">
        <v>25</v>
      </c>
      <c r="AA13" s="20">
        <v>10</v>
      </c>
      <c r="AB13" s="20">
        <v>130</v>
      </c>
      <c r="AC13" s="20" t="s">
        <v>223</v>
      </c>
      <c r="AD13" s="20">
        <v>2</v>
      </c>
      <c r="AE13" s="20">
        <v>30</v>
      </c>
    </row>
    <row r="14" spans="1:33">
      <c r="A14" s="20" t="s">
        <v>29</v>
      </c>
      <c r="B14" s="20" t="s">
        <v>151</v>
      </c>
      <c r="C14" s="41">
        <v>41953</v>
      </c>
      <c r="D14" s="20">
        <v>2014</v>
      </c>
      <c r="E14" s="49">
        <v>0.12361111111111112</v>
      </c>
      <c r="F14" s="49">
        <v>0.13125000000000001</v>
      </c>
      <c r="G14" s="49">
        <f t="shared" ref="G14:G17" si="22">F14-E14</f>
        <v>7.6388888888888895E-3</v>
      </c>
      <c r="H14" s="50">
        <v>2</v>
      </c>
      <c r="I14" s="51">
        <v>1</v>
      </c>
      <c r="J14" s="51">
        <v>2</v>
      </c>
      <c r="K14" s="51">
        <v>2</v>
      </c>
      <c r="L14" s="21" t="s">
        <v>141</v>
      </c>
      <c r="M14" s="21" t="s">
        <v>142</v>
      </c>
      <c r="N14" s="20">
        <v>1</v>
      </c>
      <c r="O14" s="22">
        <f t="shared" si="7"/>
        <v>42.9</v>
      </c>
      <c r="P14" s="22">
        <v>13</v>
      </c>
      <c r="Q14" s="22">
        <f t="shared" ref="Q14:Q52" si="23">(R14*3.3)</f>
        <v>39.599999999999994</v>
      </c>
      <c r="R14" s="22">
        <v>12</v>
      </c>
      <c r="S14" s="23">
        <f t="shared" ref="S14:S52" si="24">MAX(O14,Q14,)</f>
        <v>42.9</v>
      </c>
      <c r="T14" s="23">
        <f t="shared" ref="T14:T52" si="25">MAX(P14,R14)</f>
        <v>13</v>
      </c>
      <c r="U14" s="22">
        <f t="shared" ref="U14:U24" si="26">AVERAGE(O14,Q14)</f>
        <v>41.25</v>
      </c>
      <c r="V14" s="22">
        <f t="shared" ref="V14:V52" si="27">AVERAGE(P14,R14)</f>
        <v>12.5</v>
      </c>
      <c r="W14" s="51">
        <v>24.66169</v>
      </c>
      <c r="X14" s="51">
        <v>-112.18153</v>
      </c>
      <c r="Y14" s="24">
        <f t="shared" ref="Y14:Y17" si="28">(Z14*1.8)+32</f>
        <v>77</v>
      </c>
      <c r="Z14" s="24">
        <v>25</v>
      </c>
      <c r="AA14" s="20">
        <v>10</v>
      </c>
      <c r="AB14" s="20">
        <v>130</v>
      </c>
      <c r="AC14" s="20" t="s">
        <v>120</v>
      </c>
      <c r="AD14" s="20">
        <v>3</v>
      </c>
      <c r="AE14" s="20">
        <v>30</v>
      </c>
    </row>
    <row r="15" spans="1:33">
      <c r="A15" s="20" t="s">
        <v>29</v>
      </c>
      <c r="B15" s="20" t="s">
        <v>151</v>
      </c>
      <c r="C15" s="41">
        <v>41953</v>
      </c>
      <c r="D15" s="20">
        <v>2014</v>
      </c>
      <c r="E15" s="49">
        <v>0.12361111111111112</v>
      </c>
      <c r="F15" s="49">
        <v>0.13125000000000001</v>
      </c>
      <c r="G15" s="49">
        <f t="shared" si="22"/>
        <v>7.6388888888888895E-3</v>
      </c>
      <c r="H15" s="50">
        <v>2</v>
      </c>
      <c r="I15" s="51">
        <v>1</v>
      </c>
      <c r="J15" s="51">
        <v>2</v>
      </c>
      <c r="K15" s="51">
        <v>2</v>
      </c>
      <c r="L15" s="21" t="s">
        <v>141</v>
      </c>
      <c r="M15" s="21" t="s">
        <v>142</v>
      </c>
      <c r="N15" s="20">
        <v>1</v>
      </c>
      <c r="O15" s="22">
        <f t="shared" si="7"/>
        <v>42.9</v>
      </c>
      <c r="P15" s="22">
        <v>13</v>
      </c>
      <c r="Q15" s="22">
        <f t="shared" si="23"/>
        <v>39.599999999999994</v>
      </c>
      <c r="R15" s="22">
        <v>12</v>
      </c>
      <c r="S15" s="23">
        <f t="shared" si="24"/>
        <v>42.9</v>
      </c>
      <c r="T15" s="23">
        <f t="shared" si="25"/>
        <v>13</v>
      </c>
      <c r="U15" s="22">
        <f t="shared" si="26"/>
        <v>41.25</v>
      </c>
      <c r="V15" s="22">
        <f t="shared" si="27"/>
        <v>12.5</v>
      </c>
      <c r="W15" s="51">
        <v>24.66169</v>
      </c>
      <c r="X15" s="51">
        <v>-112.18153</v>
      </c>
      <c r="Y15" s="24">
        <f t="shared" si="28"/>
        <v>77</v>
      </c>
      <c r="Z15" s="24">
        <v>25</v>
      </c>
      <c r="AA15" s="20">
        <v>10</v>
      </c>
      <c r="AB15" s="20">
        <v>130</v>
      </c>
      <c r="AC15" s="20" t="s">
        <v>101</v>
      </c>
      <c r="AD15" s="20">
        <v>6</v>
      </c>
      <c r="AE15" s="20">
        <v>30</v>
      </c>
    </row>
    <row r="16" spans="1:33">
      <c r="A16" s="20" t="s">
        <v>29</v>
      </c>
      <c r="B16" s="20" t="s">
        <v>151</v>
      </c>
      <c r="C16" s="41">
        <v>41953</v>
      </c>
      <c r="D16" s="20">
        <v>2014</v>
      </c>
      <c r="E16" s="49">
        <v>0.12361111111111112</v>
      </c>
      <c r="F16" s="49">
        <v>0.13125000000000001</v>
      </c>
      <c r="G16" s="49">
        <f t="shared" si="22"/>
        <v>7.6388888888888895E-3</v>
      </c>
      <c r="H16" s="50">
        <v>2</v>
      </c>
      <c r="I16" s="51">
        <v>1</v>
      </c>
      <c r="J16" s="51">
        <v>2</v>
      </c>
      <c r="K16" s="51">
        <v>2</v>
      </c>
      <c r="L16" s="21" t="s">
        <v>141</v>
      </c>
      <c r="M16" s="21" t="s">
        <v>142</v>
      </c>
      <c r="N16" s="20">
        <v>1</v>
      </c>
      <c r="O16" s="22">
        <f t="shared" si="7"/>
        <v>42.9</v>
      </c>
      <c r="P16" s="22">
        <v>13</v>
      </c>
      <c r="Q16" s="22">
        <f t="shared" si="23"/>
        <v>39.599999999999994</v>
      </c>
      <c r="R16" s="22">
        <v>12</v>
      </c>
      <c r="S16" s="23">
        <f t="shared" si="24"/>
        <v>42.9</v>
      </c>
      <c r="T16" s="23">
        <f t="shared" si="25"/>
        <v>13</v>
      </c>
      <c r="U16" s="22">
        <f t="shared" si="26"/>
        <v>41.25</v>
      </c>
      <c r="V16" s="22">
        <f t="shared" si="27"/>
        <v>12.5</v>
      </c>
      <c r="W16" s="51">
        <v>24.66169</v>
      </c>
      <c r="X16" s="51">
        <v>-112.18153</v>
      </c>
      <c r="Y16" s="24">
        <f t="shared" si="28"/>
        <v>77</v>
      </c>
      <c r="Z16" s="24">
        <v>25</v>
      </c>
      <c r="AA16" s="20">
        <v>10</v>
      </c>
      <c r="AB16" s="20">
        <v>130</v>
      </c>
      <c r="AC16" s="20" t="s">
        <v>140</v>
      </c>
      <c r="AD16" s="20">
        <v>13</v>
      </c>
      <c r="AE16" s="20">
        <v>30</v>
      </c>
    </row>
    <row r="17" spans="1:31">
      <c r="A17" s="20" t="s">
        <v>29</v>
      </c>
      <c r="B17" s="20" t="s">
        <v>151</v>
      </c>
      <c r="C17" s="41">
        <v>41953</v>
      </c>
      <c r="D17" s="20">
        <v>2014</v>
      </c>
      <c r="E17" s="49">
        <v>0.12361111111111112</v>
      </c>
      <c r="F17" s="49">
        <v>0.13125000000000001</v>
      </c>
      <c r="G17" s="49">
        <f t="shared" si="22"/>
        <v>7.6388888888888895E-3</v>
      </c>
      <c r="H17" s="50">
        <v>2</v>
      </c>
      <c r="I17" s="51">
        <v>1</v>
      </c>
      <c r="J17" s="51">
        <v>2</v>
      </c>
      <c r="K17" s="51">
        <v>2</v>
      </c>
      <c r="L17" s="21" t="s">
        <v>141</v>
      </c>
      <c r="M17" s="21" t="s">
        <v>142</v>
      </c>
      <c r="N17" s="20">
        <v>1</v>
      </c>
      <c r="O17" s="22">
        <f t="shared" si="7"/>
        <v>42.9</v>
      </c>
      <c r="P17" s="22">
        <v>13</v>
      </c>
      <c r="Q17" s="22">
        <f t="shared" si="23"/>
        <v>39.599999999999994</v>
      </c>
      <c r="R17" s="22">
        <v>12</v>
      </c>
      <c r="S17" s="23">
        <f t="shared" si="24"/>
        <v>42.9</v>
      </c>
      <c r="T17" s="23">
        <f t="shared" si="25"/>
        <v>13</v>
      </c>
      <c r="U17" s="22">
        <f t="shared" si="26"/>
        <v>41.25</v>
      </c>
      <c r="V17" s="22">
        <f t="shared" si="27"/>
        <v>12.5</v>
      </c>
      <c r="W17" s="51">
        <v>24.66169</v>
      </c>
      <c r="X17" s="51">
        <v>-112.18153</v>
      </c>
      <c r="Y17" s="24">
        <f t="shared" si="28"/>
        <v>77</v>
      </c>
      <c r="Z17" s="24">
        <v>25</v>
      </c>
      <c r="AA17" s="20">
        <v>10</v>
      </c>
      <c r="AB17" s="20">
        <v>130</v>
      </c>
      <c r="AC17" s="20" t="s">
        <v>28</v>
      </c>
      <c r="AD17" s="20">
        <v>4</v>
      </c>
      <c r="AE17" s="20">
        <v>30</v>
      </c>
    </row>
    <row r="18" spans="1:31">
      <c r="A18" s="20" t="s">
        <v>37</v>
      </c>
      <c r="B18" s="20" t="s">
        <v>151</v>
      </c>
      <c r="C18" s="41">
        <v>41953</v>
      </c>
      <c r="D18" s="20">
        <v>2014</v>
      </c>
      <c r="E18" s="49">
        <v>0.17500000000000002</v>
      </c>
      <c r="F18" s="49">
        <v>0.18124999999999999</v>
      </c>
      <c r="G18" s="49">
        <f t="shared" si="6"/>
        <v>6.2499999999999778E-3</v>
      </c>
      <c r="H18" s="50">
        <v>2</v>
      </c>
      <c r="I18" s="51">
        <v>1</v>
      </c>
      <c r="J18" s="51">
        <v>12</v>
      </c>
      <c r="K18" s="51">
        <v>12</v>
      </c>
      <c r="L18" s="21" t="s">
        <v>107</v>
      </c>
      <c r="M18" s="21" t="s">
        <v>128</v>
      </c>
      <c r="N18" s="20">
        <v>1</v>
      </c>
      <c r="O18" s="22">
        <f t="shared" si="7"/>
        <v>42.9</v>
      </c>
      <c r="P18" s="22">
        <v>13</v>
      </c>
      <c r="Q18" s="22">
        <f t="shared" si="23"/>
        <v>39.599999999999994</v>
      </c>
      <c r="R18" s="22">
        <v>12</v>
      </c>
      <c r="S18" s="23">
        <f t="shared" si="24"/>
        <v>42.9</v>
      </c>
      <c r="T18" s="23">
        <f t="shared" si="25"/>
        <v>13</v>
      </c>
      <c r="U18" s="22">
        <f t="shared" si="26"/>
        <v>41.25</v>
      </c>
      <c r="V18" s="22">
        <f t="shared" si="27"/>
        <v>12.5</v>
      </c>
      <c r="W18" s="51">
        <v>24.65971</v>
      </c>
      <c r="X18" s="51">
        <v>-112.17742</v>
      </c>
      <c r="Y18" s="24">
        <f t="shared" ref="Y18" si="29">(Z18*1.8)+32</f>
        <v>77</v>
      </c>
      <c r="Z18" s="24">
        <v>25</v>
      </c>
      <c r="AA18" s="20">
        <v>10</v>
      </c>
      <c r="AB18" s="20">
        <v>130</v>
      </c>
      <c r="AC18" s="58" t="s">
        <v>124</v>
      </c>
      <c r="AD18" s="20">
        <v>0</v>
      </c>
      <c r="AE18" s="20">
        <v>30</v>
      </c>
    </row>
    <row r="19" spans="1:31">
      <c r="A19" s="20" t="s">
        <v>42</v>
      </c>
      <c r="B19" s="20" t="s">
        <v>106</v>
      </c>
      <c r="C19" s="41">
        <v>41953</v>
      </c>
      <c r="D19" s="20">
        <v>2014</v>
      </c>
      <c r="E19" s="49">
        <v>0.17500000000000002</v>
      </c>
      <c r="F19" s="49">
        <v>0.18124999999999999</v>
      </c>
      <c r="G19" s="49">
        <f t="shared" ref="G19" si="30">F19-E19</f>
        <v>6.2499999999999778E-3</v>
      </c>
      <c r="H19" s="50">
        <v>2</v>
      </c>
      <c r="I19" s="51">
        <v>1</v>
      </c>
      <c r="J19" s="51">
        <v>7</v>
      </c>
      <c r="K19" s="51">
        <v>7</v>
      </c>
      <c r="L19" s="21" t="s">
        <v>141</v>
      </c>
      <c r="M19" s="21" t="s">
        <v>142</v>
      </c>
      <c r="N19" s="20">
        <v>1</v>
      </c>
      <c r="O19" s="22">
        <f t="shared" si="7"/>
        <v>47.519999999999996</v>
      </c>
      <c r="P19" s="29">
        <v>14.4</v>
      </c>
      <c r="Q19" s="22">
        <f t="shared" si="23"/>
        <v>39.765000000000001</v>
      </c>
      <c r="R19" s="29">
        <v>12.05</v>
      </c>
      <c r="S19" s="23">
        <f t="shared" si="24"/>
        <v>47.519999999999996</v>
      </c>
      <c r="T19" s="23">
        <f t="shared" si="25"/>
        <v>14.4</v>
      </c>
      <c r="U19" s="22">
        <f t="shared" si="26"/>
        <v>43.642499999999998</v>
      </c>
      <c r="V19" s="22">
        <f t="shared" si="27"/>
        <v>13.225000000000001</v>
      </c>
      <c r="W19" s="36">
        <v>24.66169</v>
      </c>
      <c r="X19" s="51">
        <v>-112.18153</v>
      </c>
      <c r="Y19" s="24">
        <f t="shared" ref="Y19" si="31">(Z19*1.8)+32</f>
        <v>77</v>
      </c>
      <c r="Z19" s="24">
        <v>25</v>
      </c>
      <c r="AA19" s="20">
        <v>12</v>
      </c>
      <c r="AB19" s="20">
        <v>130</v>
      </c>
      <c r="AC19" s="20" t="s">
        <v>98</v>
      </c>
      <c r="AD19" s="20">
        <v>1</v>
      </c>
      <c r="AE19" s="20">
        <v>30</v>
      </c>
    </row>
    <row r="20" spans="1:31">
      <c r="A20" s="20" t="s">
        <v>42</v>
      </c>
      <c r="B20" s="20" t="s">
        <v>106</v>
      </c>
      <c r="C20" s="41">
        <v>41953</v>
      </c>
      <c r="D20" s="20">
        <v>2014</v>
      </c>
      <c r="E20" s="49">
        <v>0.17500000000000002</v>
      </c>
      <c r="F20" s="49">
        <v>0.18124999999999999</v>
      </c>
      <c r="G20" s="49">
        <f t="shared" ref="G20:G23" si="32">F20-E20</f>
        <v>6.2499999999999778E-3</v>
      </c>
      <c r="H20" s="50">
        <v>2</v>
      </c>
      <c r="I20" s="51">
        <v>1</v>
      </c>
      <c r="J20" s="51">
        <v>7</v>
      </c>
      <c r="K20" s="51">
        <v>7</v>
      </c>
      <c r="L20" s="21" t="s">
        <v>141</v>
      </c>
      <c r="M20" s="21" t="s">
        <v>142</v>
      </c>
      <c r="N20" s="20">
        <v>1</v>
      </c>
      <c r="O20" s="22">
        <f t="shared" ref="O20:O23" si="33">(P20*3.3)</f>
        <v>47.519999999999996</v>
      </c>
      <c r="P20" s="29">
        <v>14.4</v>
      </c>
      <c r="Q20" s="22">
        <f t="shared" ref="Q20:Q23" si="34">(R20*3.3)</f>
        <v>39.765000000000001</v>
      </c>
      <c r="R20" s="29">
        <v>12.05</v>
      </c>
      <c r="S20" s="23">
        <f t="shared" ref="S20:S23" si="35">MAX(O20,Q20,)</f>
        <v>47.519999999999996</v>
      </c>
      <c r="T20" s="23">
        <f t="shared" ref="T20:T23" si="36">MAX(P20,R20)</f>
        <v>14.4</v>
      </c>
      <c r="U20" s="22">
        <f t="shared" ref="U20:U23" si="37">AVERAGE(O20,Q20)</f>
        <v>43.642499999999998</v>
      </c>
      <c r="V20" s="22">
        <f t="shared" ref="V20:V23" si="38">AVERAGE(P20,R20)</f>
        <v>13.225000000000001</v>
      </c>
      <c r="W20" s="36">
        <v>24.66169</v>
      </c>
      <c r="X20" s="51">
        <v>-112.18153</v>
      </c>
      <c r="Y20" s="24">
        <f t="shared" ref="Y20:Y23" si="39">(Z20*1.8)+32</f>
        <v>77</v>
      </c>
      <c r="Z20" s="24">
        <v>25</v>
      </c>
      <c r="AA20" s="20">
        <v>12</v>
      </c>
      <c r="AB20" s="20">
        <v>130</v>
      </c>
      <c r="AC20" s="20" t="s">
        <v>100</v>
      </c>
      <c r="AD20" s="20">
        <v>2</v>
      </c>
      <c r="AE20" s="20">
        <v>30</v>
      </c>
    </row>
    <row r="21" spans="1:31">
      <c r="A21" s="20" t="s">
        <v>42</v>
      </c>
      <c r="B21" s="20" t="s">
        <v>106</v>
      </c>
      <c r="C21" s="41">
        <v>41953</v>
      </c>
      <c r="D21" s="20">
        <v>2014</v>
      </c>
      <c r="E21" s="49">
        <v>0.17500000000000002</v>
      </c>
      <c r="F21" s="49">
        <v>0.18124999999999999</v>
      </c>
      <c r="G21" s="49">
        <f t="shared" si="32"/>
        <v>6.2499999999999778E-3</v>
      </c>
      <c r="H21" s="50">
        <v>2</v>
      </c>
      <c r="I21" s="51">
        <v>1</v>
      </c>
      <c r="J21" s="51">
        <v>7</v>
      </c>
      <c r="K21" s="51">
        <v>7</v>
      </c>
      <c r="L21" s="21" t="s">
        <v>141</v>
      </c>
      <c r="M21" s="21" t="s">
        <v>142</v>
      </c>
      <c r="N21" s="20">
        <v>1</v>
      </c>
      <c r="O21" s="22">
        <f t="shared" si="33"/>
        <v>47.519999999999996</v>
      </c>
      <c r="P21" s="29">
        <v>14.4</v>
      </c>
      <c r="Q21" s="22">
        <f t="shared" si="34"/>
        <v>39.765000000000001</v>
      </c>
      <c r="R21" s="29">
        <v>12.05</v>
      </c>
      <c r="S21" s="23">
        <f t="shared" si="35"/>
        <v>47.519999999999996</v>
      </c>
      <c r="T21" s="23">
        <f t="shared" si="36"/>
        <v>14.4</v>
      </c>
      <c r="U21" s="22">
        <f t="shared" si="37"/>
        <v>43.642499999999998</v>
      </c>
      <c r="V21" s="22">
        <f t="shared" si="38"/>
        <v>13.225000000000001</v>
      </c>
      <c r="W21" s="36">
        <v>24.66169</v>
      </c>
      <c r="X21" s="51">
        <v>-112.18153</v>
      </c>
      <c r="Y21" s="24">
        <f t="shared" si="39"/>
        <v>77</v>
      </c>
      <c r="Z21" s="24">
        <v>25</v>
      </c>
      <c r="AA21" s="20">
        <v>12</v>
      </c>
      <c r="AB21" s="20">
        <v>130</v>
      </c>
      <c r="AC21" s="20" t="s">
        <v>101</v>
      </c>
      <c r="AD21" s="20">
        <v>3</v>
      </c>
      <c r="AE21" s="20">
        <v>30</v>
      </c>
    </row>
    <row r="22" spans="1:31">
      <c r="A22" s="20" t="s">
        <v>42</v>
      </c>
      <c r="B22" s="20" t="s">
        <v>106</v>
      </c>
      <c r="C22" s="41">
        <v>41953</v>
      </c>
      <c r="D22" s="20">
        <v>2014</v>
      </c>
      <c r="E22" s="49">
        <v>0.17500000000000002</v>
      </c>
      <c r="F22" s="49">
        <v>0.18124999999999999</v>
      </c>
      <c r="G22" s="49">
        <f t="shared" si="32"/>
        <v>6.2499999999999778E-3</v>
      </c>
      <c r="H22" s="50">
        <v>2</v>
      </c>
      <c r="I22" s="51">
        <v>1</v>
      </c>
      <c r="J22" s="51">
        <v>7</v>
      </c>
      <c r="K22" s="51">
        <v>7</v>
      </c>
      <c r="L22" s="21" t="s">
        <v>141</v>
      </c>
      <c r="M22" s="21" t="s">
        <v>142</v>
      </c>
      <c r="N22" s="20">
        <v>1</v>
      </c>
      <c r="O22" s="22">
        <f t="shared" si="33"/>
        <v>47.519999999999996</v>
      </c>
      <c r="P22" s="29">
        <v>14.4</v>
      </c>
      <c r="Q22" s="22">
        <f t="shared" si="34"/>
        <v>39.765000000000001</v>
      </c>
      <c r="R22" s="29">
        <v>12.05</v>
      </c>
      <c r="S22" s="23">
        <f t="shared" si="35"/>
        <v>47.519999999999996</v>
      </c>
      <c r="T22" s="23">
        <f t="shared" si="36"/>
        <v>14.4</v>
      </c>
      <c r="U22" s="22">
        <f t="shared" si="37"/>
        <v>43.642499999999998</v>
      </c>
      <c r="V22" s="22">
        <f t="shared" si="38"/>
        <v>13.225000000000001</v>
      </c>
      <c r="W22" s="36">
        <v>24.66169</v>
      </c>
      <c r="X22" s="51">
        <v>-112.18153</v>
      </c>
      <c r="Y22" s="24">
        <f t="shared" si="39"/>
        <v>77</v>
      </c>
      <c r="Z22" s="24">
        <v>25</v>
      </c>
      <c r="AA22" s="20">
        <v>12</v>
      </c>
      <c r="AB22" s="20">
        <v>130</v>
      </c>
      <c r="AC22" s="20" t="s">
        <v>32</v>
      </c>
      <c r="AD22" s="20">
        <v>1</v>
      </c>
      <c r="AE22" s="20">
        <v>30</v>
      </c>
    </row>
    <row r="23" spans="1:31">
      <c r="A23" s="20" t="s">
        <v>42</v>
      </c>
      <c r="B23" s="20" t="s">
        <v>106</v>
      </c>
      <c r="C23" s="41">
        <v>41953</v>
      </c>
      <c r="D23" s="20">
        <v>2014</v>
      </c>
      <c r="E23" s="49">
        <v>0.17500000000000002</v>
      </c>
      <c r="F23" s="49">
        <v>0.18124999999999999</v>
      </c>
      <c r="G23" s="49">
        <f t="shared" si="32"/>
        <v>6.2499999999999778E-3</v>
      </c>
      <c r="H23" s="50">
        <v>2</v>
      </c>
      <c r="I23" s="51">
        <v>1</v>
      </c>
      <c r="J23" s="51">
        <v>7</v>
      </c>
      <c r="K23" s="51">
        <v>7</v>
      </c>
      <c r="L23" s="21" t="s">
        <v>141</v>
      </c>
      <c r="M23" s="21" t="s">
        <v>142</v>
      </c>
      <c r="N23" s="20">
        <v>1</v>
      </c>
      <c r="O23" s="22">
        <f t="shared" si="33"/>
        <v>47.519999999999996</v>
      </c>
      <c r="P23" s="29">
        <v>14.4</v>
      </c>
      <c r="Q23" s="22">
        <f t="shared" si="34"/>
        <v>39.765000000000001</v>
      </c>
      <c r="R23" s="29">
        <v>12.05</v>
      </c>
      <c r="S23" s="23">
        <f t="shared" si="35"/>
        <v>47.519999999999996</v>
      </c>
      <c r="T23" s="23">
        <f t="shared" si="36"/>
        <v>14.4</v>
      </c>
      <c r="U23" s="22">
        <f t="shared" si="37"/>
        <v>43.642499999999998</v>
      </c>
      <c r="V23" s="22">
        <f t="shared" si="38"/>
        <v>13.225000000000001</v>
      </c>
      <c r="W23" s="36">
        <v>24.66169</v>
      </c>
      <c r="X23" s="51">
        <v>-112.18153</v>
      </c>
      <c r="Y23" s="24">
        <f t="shared" si="39"/>
        <v>77</v>
      </c>
      <c r="Z23" s="24">
        <v>25</v>
      </c>
      <c r="AA23" s="20">
        <v>12</v>
      </c>
      <c r="AB23" s="20">
        <v>130</v>
      </c>
      <c r="AC23" s="20" t="s">
        <v>101</v>
      </c>
      <c r="AD23" s="20">
        <v>3</v>
      </c>
      <c r="AE23" s="20">
        <v>30</v>
      </c>
    </row>
    <row r="24" spans="1:31">
      <c r="A24" s="20" t="s">
        <v>43</v>
      </c>
      <c r="B24" s="20" t="s">
        <v>106</v>
      </c>
      <c r="C24" s="41">
        <v>41953</v>
      </c>
      <c r="D24" s="20">
        <v>2014</v>
      </c>
      <c r="E24" s="49">
        <v>0.11875000000000001</v>
      </c>
      <c r="F24" s="49">
        <v>0.12291666666666667</v>
      </c>
      <c r="G24" s="49">
        <f t="shared" ref="G24" si="40">F24-E24</f>
        <v>4.1666666666666657E-3</v>
      </c>
      <c r="H24" s="50">
        <v>2</v>
      </c>
      <c r="I24" s="51">
        <v>1</v>
      </c>
      <c r="J24" s="51">
        <v>8</v>
      </c>
      <c r="K24" s="51">
        <v>8</v>
      </c>
      <c r="L24" s="21" t="s">
        <v>107</v>
      </c>
      <c r="M24" s="21" t="s">
        <v>128</v>
      </c>
      <c r="N24" s="20">
        <v>1</v>
      </c>
      <c r="O24" s="22">
        <f t="shared" si="7"/>
        <v>27.72</v>
      </c>
      <c r="P24" s="29">
        <v>8.4</v>
      </c>
      <c r="Q24" s="22">
        <f t="shared" si="23"/>
        <v>30.69</v>
      </c>
      <c r="R24" s="29">
        <v>9.3000000000000007</v>
      </c>
      <c r="S24" s="23">
        <f t="shared" si="24"/>
        <v>30.69</v>
      </c>
      <c r="T24" s="23">
        <f t="shared" si="25"/>
        <v>9.3000000000000007</v>
      </c>
      <c r="U24" s="22">
        <f t="shared" si="26"/>
        <v>29.204999999999998</v>
      </c>
      <c r="V24" s="22">
        <f t="shared" si="27"/>
        <v>8.8500000000000014</v>
      </c>
      <c r="W24" s="51">
        <v>24.66169</v>
      </c>
      <c r="X24" s="51">
        <v>-112.18153</v>
      </c>
      <c r="Y24" s="24">
        <f t="shared" ref="Y24" si="41">(Z24*1.8)+32</f>
        <v>77</v>
      </c>
      <c r="Z24" s="24">
        <v>25</v>
      </c>
      <c r="AA24" s="20">
        <v>10</v>
      </c>
      <c r="AB24" s="20">
        <v>130</v>
      </c>
      <c r="AC24" s="20" t="s">
        <v>33</v>
      </c>
      <c r="AD24" s="20">
        <v>1</v>
      </c>
      <c r="AE24" s="20">
        <v>30</v>
      </c>
    </row>
    <row r="25" spans="1:31">
      <c r="A25" s="20" t="s">
        <v>43</v>
      </c>
      <c r="B25" s="20" t="s">
        <v>106</v>
      </c>
      <c r="C25" s="41">
        <v>41953</v>
      </c>
      <c r="D25" s="20">
        <v>2014</v>
      </c>
      <c r="E25" s="49">
        <v>0.11875000000000001</v>
      </c>
      <c r="F25" s="49">
        <v>0.12291666666666667</v>
      </c>
      <c r="G25" s="49">
        <f t="shared" ref="G25:G30" si="42">F25-E25</f>
        <v>4.1666666666666657E-3</v>
      </c>
      <c r="H25" s="50">
        <v>2</v>
      </c>
      <c r="I25" s="51">
        <v>1</v>
      </c>
      <c r="J25" s="51">
        <v>8</v>
      </c>
      <c r="K25" s="51">
        <v>8</v>
      </c>
      <c r="L25" s="21" t="s">
        <v>107</v>
      </c>
      <c r="M25" s="21" t="s">
        <v>128</v>
      </c>
      <c r="N25" s="20">
        <v>1</v>
      </c>
      <c r="O25" s="22">
        <f t="shared" ref="O25:O30" si="43">(P25*3.3)</f>
        <v>27.72</v>
      </c>
      <c r="P25" s="29">
        <v>8.4</v>
      </c>
      <c r="Q25" s="22">
        <f t="shared" ref="Q25:Q30" si="44">(R25*3.3)</f>
        <v>30.69</v>
      </c>
      <c r="R25" s="29">
        <v>9.3000000000000007</v>
      </c>
      <c r="S25" s="23">
        <f t="shared" ref="S25:S30" si="45">MAX(O25,Q25,)</f>
        <v>30.69</v>
      </c>
      <c r="T25" s="23">
        <f t="shared" ref="T25:T30" si="46">MAX(P25,R25)</f>
        <v>9.3000000000000007</v>
      </c>
      <c r="U25" s="22">
        <f t="shared" ref="U25:U30" si="47">AVERAGE(O25,Q25)</f>
        <v>29.204999999999998</v>
      </c>
      <c r="V25" s="22">
        <f t="shared" ref="V25:V30" si="48">AVERAGE(P25,R25)</f>
        <v>8.8500000000000014</v>
      </c>
      <c r="W25" s="51">
        <v>24.66169</v>
      </c>
      <c r="X25" s="51">
        <v>-112.18153</v>
      </c>
      <c r="Y25" s="24">
        <f t="shared" ref="Y25:Y28" si="49">(Z25*1.8)+32</f>
        <v>77</v>
      </c>
      <c r="Z25" s="24">
        <v>25</v>
      </c>
      <c r="AA25" s="20">
        <v>10</v>
      </c>
      <c r="AB25" s="20">
        <v>130</v>
      </c>
      <c r="AC25" s="20" t="s">
        <v>98</v>
      </c>
      <c r="AD25" s="20">
        <v>1</v>
      </c>
      <c r="AE25" s="20">
        <v>30</v>
      </c>
    </row>
    <row r="26" spans="1:31">
      <c r="A26" s="20" t="s">
        <v>43</v>
      </c>
      <c r="B26" s="20" t="s">
        <v>106</v>
      </c>
      <c r="C26" s="41">
        <v>41953</v>
      </c>
      <c r="D26" s="20">
        <v>2014</v>
      </c>
      <c r="E26" s="49">
        <v>0.11875000000000001</v>
      </c>
      <c r="F26" s="49">
        <v>0.12291666666666667</v>
      </c>
      <c r="G26" s="49">
        <f t="shared" si="42"/>
        <v>4.1666666666666657E-3</v>
      </c>
      <c r="H26" s="50">
        <v>2</v>
      </c>
      <c r="I26" s="51">
        <v>1</v>
      </c>
      <c r="J26" s="51">
        <v>8</v>
      </c>
      <c r="K26" s="51">
        <v>8</v>
      </c>
      <c r="L26" s="21" t="s">
        <v>107</v>
      </c>
      <c r="M26" s="21" t="s">
        <v>128</v>
      </c>
      <c r="N26" s="20">
        <v>1</v>
      </c>
      <c r="O26" s="22">
        <f t="shared" si="43"/>
        <v>27.72</v>
      </c>
      <c r="P26" s="29">
        <v>8.4</v>
      </c>
      <c r="Q26" s="22">
        <f t="shared" si="44"/>
        <v>30.69</v>
      </c>
      <c r="R26" s="29">
        <v>9.3000000000000007</v>
      </c>
      <c r="S26" s="23">
        <f t="shared" si="45"/>
        <v>30.69</v>
      </c>
      <c r="T26" s="23">
        <f t="shared" si="46"/>
        <v>9.3000000000000007</v>
      </c>
      <c r="U26" s="22">
        <f t="shared" si="47"/>
        <v>29.204999999999998</v>
      </c>
      <c r="V26" s="22">
        <f t="shared" si="48"/>
        <v>8.8500000000000014</v>
      </c>
      <c r="W26" s="51">
        <v>24.66169</v>
      </c>
      <c r="X26" s="51">
        <v>-112.18153</v>
      </c>
      <c r="Y26" s="24">
        <f t="shared" si="49"/>
        <v>77</v>
      </c>
      <c r="Z26" s="24">
        <v>25</v>
      </c>
      <c r="AA26" s="20">
        <v>10</v>
      </c>
      <c r="AB26" s="20">
        <v>130</v>
      </c>
      <c r="AC26" s="20" t="s">
        <v>100</v>
      </c>
      <c r="AD26" s="20">
        <v>1</v>
      </c>
      <c r="AE26" s="20">
        <v>30</v>
      </c>
    </row>
    <row r="27" spans="1:31">
      <c r="A27" s="20" t="s">
        <v>43</v>
      </c>
      <c r="B27" s="20" t="s">
        <v>106</v>
      </c>
      <c r="C27" s="41">
        <v>41953</v>
      </c>
      <c r="D27" s="20">
        <v>2014</v>
      </c>
      <c r="E27" s="49">
        <v>0.11875000000000001</v>
      </c>
      <c r="F27" s="49">
        <v>0.12291666666666667</v>
      </c>
      <c r="G27" s="49">
        <f t="shared" si="42"/>
        <v>4.1666666666666657E-3</v>
      </c>
      <c r="H27" s="50">
        <v>2</v>
      </c>
      <c r="I27" s="51">
        <v>1</v>
      </c>
      <c r="J27" s="51">
        <v>8</v>
      </c>
      <c r="K27" s="51">
        <v>8</v>
      </c>
      <c r="L27" s="21" t="s">
        <v>107</v>
      </c>
      <c r="M27" s="21" t="s">
        <v>128</v>
      </c>
      <c r="N27" s="20">
        <v>1</v>
      </c>
      <c r="O27" s="22">
        <f t="shared" si="43"/>
        <v>27.72</v>
      </c>
      <c r="P27" s="29">
        <v>8.4</v>
      </c>
      <c r="Q27" s="22">
        <f t="shared" si="44"/>
        <v>30.69</v>
      </c>
      <c r="R27" s="29">
        <v>9.3000000000000007</v>
      </c>
      <c r="S27" s="23">
        <f t="shared" si="45"/>
        <v>30.69</v>
      </c>
      <c r="T27" s="23">
        <f t="shared" si="46"/>
        <v>9.3000000000000007</v>
      </c>
      <c r="U27" s="22">
        <f t="shared" si="47"/>
        <v>29.204999999999998</v>
      </c>
      <c r="V27" s="22">
        <f t="shared" si="48"/>
        <v>8.8500000000000014</v>
      </c>
      <c r="W27" s="51">
        <v>24.66169</v>
      </c>
      <c r="X27" s="51">
        <v>-112.18153</v>
      </c>
      <c r="Y27" s="24">
        <f t="shared" si="49"/>
        <v>77</v>
      </c>
      <c r="Z27" s="24">
        <v>25</v>
      </c>
      <c r="AA27" s="20">
        <v>10</v>
      </c>
      <c r="AB27" s="20">
        <v>130</v>
      </c>
      <c r="AC27" s="20" t="s">
        <v>101</v>
      </c>
      <c r="AD27" s="20">
        <v>2</v>
      </c>
      <c r="AE27" s="20">
        <v>30</v>
      </c>
    </row>
    <row r="28" spans="1:31">
      <c r="A28" s="20" t="s">
        <v>43</v>
      </c>
      <c r="B28" s="20" t="s">
        <v>106</v>
      </c>
      <c r="C28" s="41">
        <v>41953</v>
      </c>
      <c r="D28" s="20">
        <v>2014</v>
      </c>
      <c r="E28" s="49">
        <v>0.11875000000000001</v>
      </c>
      <c r="F28" s="49">
        <v>0.12291666666666667</v>
      </c>
      <c r="G28" s="49">
        <f t="shared" si="42"/>
        <v>4.1666666666666657E-3</v>
      </c>
      <c r="H28" s="50">
        <v>2</v>
      </c>
      <c r="I28" s="51">
        <v>1</v>
      </c>
      <c r="J28" s="51">
        <v>8</v>
      </c>
      <c r="K28" s="51">
        <v>8</v>
      </c>
      <c r="L28" s="21" t="s">
        <v>107</v>
      </c>
      <c r="M28" s="21" t="s">
        <v>128</v>
      </c>
      <c r="N28" s="20">
        <v>1</v>
      </c>
      <c r="O28" s="22">
        <f t="shared" si="43"/>
        <v>27.72</v>
      </c>
      <c r="P28" s="29">
        <v>8.4</v>
      </c>
      <c r="Q28" s="22">
        <f t="shared" si="44"/>
        <v>30.69</v>
      </c>
      <c r="R28" s="29">
        <v>9.3000000000000007</v>
      </c>
      <c r="S28" s="23">
        <f t="shared" si="45"/>
        <v>30.69</v>
      </c>
      <c r="T28" s="23">
        <f t="shared" si="46"/>
        <v>9.3000000000000007</v>
      </c>
      <c r="U28" s="22">
        <f t="shared" si="47"/>
        <v>29.204999999999998</v>
      </c>
      <c r="V28" s="22">
        <f t="shared" si="48"/>
        <v>8.8500000000000014</v>
      </c>
      <c r="W28" s="51">
        <v>24.66169</v>
      </c>
      <c r="X28" s="51">
        <v>-112.18153</v>
      </c>
      <c r="Y28" s="24">
        <f t="shared" si="49"/>
        <v>77</v>
      </c>
      <c r="Z28" s="24">
        <v>25</v>
      </c>
      <c r="AA28" s="20">
        <v>10</v>
      </c>
      <c r="AB28" s="20">
        <v>130</v>
      </c>
      <c r="AC28" s="20" t="s">
        <v>140</v>
      </c>
      <c r="AD28" s="20">
        <v>9</v>
      </c>
      <c r="AE28" s="20">
        <v>30</v>
      </c>
    </row>
    <row r="29" spans="1:31">
      <c r="A29" s="26" t="s">
        <v>45</v>
      </c>
      <c r="B29" s="26" t="s">
        <v>24</v>
      </c>
      <c r="C29" s="41">
        <v>41953</v>
      </c>
      <c r="D29" s="28">
        <v>2014</v>
      </c>
      <c r="E29" s="49">
        <v>0.11875000000000001</v>
      </c>
      <c r="F29" s="49">
        <v>0.12152777777777778</v>
      </c>
      <c r="G29" s="49">
        <f t="shared" si="42"/>
        <v>2.7777777777777679E-3</v>
      </c>
      <c r="H29" s="50">
        <v>2</v>
      </c>
      <c r="I29" s="51">
        <v>1</v>
      </c>
      <c r="J29" s="51">
        <v>9</v>
      </c>
      <c r="K29" s="51">
        <v>9</v>
      </c>
      <c r="L29" s="21" t="s">
        <v>141</v>
      </c>
      <c r="M29" s="21" t="s">
        <v>142</v>
      </c>
      <c r="N29" s="28">
        <v>1</v>
      </c>
      <c r="O29" s="29">
        <f t="shared" si="43"/>
        <v>47.519999999999996</v>
      </c>
      <c r="P29" s="29">
        <v>14.4</v>
      </c>
      <c r="Q29" s="29">
        <f t="shared" si="44"/>
        <v>41.25</v>
      </c>
      <c r="R29" s="29">
        <v>12.5</v>
      </c>
      <c r="S29" s="28">
        <f t="shared" si="45"/>
        <v>47.519999999999996</v>
      </c>
      <c r="T29" s="28">
        <f t="shared" si="46"/>
        <v>14.4</v>
      </c>
      <c r="U29" s="29">
        <f t="shared" si="47"/>
        <v>44.384999999999998</v>
      </c>
      <c r="V29" s="29">
        <f t="shared" si="48"/>
        <v>13.45</v>
      </c>
      <c r="W29" s="31">
        <v>24.66169</v>
      </c>
      <c r="X29" s="31">
        <v>-112.18153</v>
      </c>
      <c r="Y29" s="32">
        <v>77</v>
      </c>
      <c r="Z29" s="32">
        <v>25</v>
      </c>
      <c r="AA29" s="38">
        <v>15</v>
      </c>
      <c r="AB29" s="38">
        <v>310</v>
      </c>
      <c r="AC29" s="20" t="s">
        <v>100</v>
      </c>
      <c r="AD29" s="20">
        <v>1</v>
      </c>
      <c r="AE29" s="20">
        <v>30</v>
      </c>
    </row>
    <row r="30" spans="1:31">
      <c r="A30" s="20" t="s">
        <v>44</v>
      </c>
      <c r="B30" s="20" t="s">
        <v>24</v>
      </c>
      <c r="C30" s="41">
        <v>41953</v>
      </c>
      <c r="D30" s="20">
        <v>2014</v>
      </c>
      <c r="E30" s="49">
        <v>0.17569444444444446</v>
      </c>
      <c r="F30" s="49">
        <v>0.17708333333333334</v>
      </c>
      <c r="G30" s="49">
        <f t="shared" si="42"/>
        <v>1.388888888888884E-3</v>
      </c>
      <c r="H30" s="50">
        <v>2</v>
      </c>
      <c r="I30" s="51">
        <v>1</v>
      </c>
      <c r="J30" s="51">
        <v>10</v>
      </c>
      <c r="K30" s="51">
        <v>10</v>
      </c>
      <c r="L30" s="21" t="s">
        <v>107</v>
      </c>
      <c r="M30" s="21" t="s">
        <v>128</v>
      </c>
      <c r="N30" s="20">
        <v>1</v>
      </c>
      <c r="O30" s="22">
        <f t="shared" si="43"/>
        <v>33.659999999999997</v>
      </c>
      <c r="P30" s="29">
        <v>10.199999999999999</v>
      </c>
      <c r="Q30" s="22">
        <f t="shared" si="44"/>
        <v>36.629999999999995</v>
      </c>
      <c r="R30" s="29">
        <v>11.1</v>
      </c>
      <c r="S30" s="23">
        <f t="shared" si="45"/>
        <v>36.629999999999995</v>
      </c>
      <c r="T30" s="23">
        <f t="shared" si="46"/>
        <v>11.1</v>
      </c>
      <c r="U30" s="22">
        <f t="shared" si="47"/>
        <v>35.144999999999996</v>
      </c>
      <c r="V30" s="22">
        <f t="shared" si="48"/>
        <v>10.649999999999999</v>
      </c>
      <c r="W30" s="31">
        <v>24.659510000000001</v>
      </c>
      <c r="X30" s="31">
        <v>-112.17742</v>
      </c>
      <c r="Y30" s="32">
        <v>77</v>
      </c>
      <c r="Z30" s="32">
        <v>25</v>
      </c>
      <c r="AA30" s="38">
        <v>15</v>
      </c>
      <c r="AB30" s="38">
        <v>310</v>
      </c>
      <c r="AC30" s="20" t="s">
        <v>140</v>
      </c>
      <c r="AD30" s="20">
        <v>10</v>
      </c>
      <c r="AE30" s="20">
        <v>30</v>
      </c>
    </row>
    <row r="31" spans="1:31">
      <c r="A31" s="20" t="s">
        <v>40</v>
      </c>
      <c r="B31" s="20" t="s">
        <v>110</v>
      </c>
      <c r="C31" s="41">
        <v>41953</v>
      </c>
      <c r="D31" s="20">
        <v>2014</v>
      </c>
      <c r="E31" s="49">
        <v>0.50624999999999998</v>
      </c>
      <c r="F31" s="49">
        <v>0.50972222222222219</v>
      </c>
      <c r="G31" s="49">
        <f t="shared" ref="G31:G36" si="50">F31-E31</f>
        <v>3.4722222222222099E-3</v>
      </c>
      <c r="H31" s="50">
        <v>2</v>
      </c>
      <c r="I31" s="51">
        <v>1</v>
      </c>
      <c r="J31" s="51">
        <v>3</v>
      </c>
      <c r="K31" s="51">
        <v>3</v>
      </c>
      <c r="L31" s="21" t="s">
        <v>141</v>
      </c>
      <c r="M31" s="21" t="s">
        <v>142</v>
      </c>
      <c r="N31" s="20">
        <v>1</v>
      </c>
      <c r="O31" s="22">
        <f t="shared" si="7"/>
        <v>48.18</v>
      </c>
      <c r="P31" s="29">
        <v>14.6</v>
      </c>
      <c r="Q31" s="22">
        <f t="shared" si="23"/>
        <v>48.18</v>
      </c>
      <c r="R31" s="29">
        <v>14.6</v>
      </c>
      <c r="S31" s="23">
        <f t="shared" si="24"/>
        <v>48.18</v>
      </c>
      <c r="T31" s="23">
        <f t="shared" si="25"/>
        <v>14.6</v>
      </c>
      <c r="U31" s="22">
        <f t="shared" ref="U31:V64" si="51">AVERAGE(O31,Q31)</f>
        <v>48.18</v>
      </c>
      <c r="V31" s="22">
        <f t="shared" si="27"/>
        <v>14.6</v>
      </c>
      <c r="W31" s="36">
        <v>24.662669999999999</v>
      </c>
      <c r="X31" s="51">
        <v>-112.18263</v>
      </c>
      <c r="Y31" s="24">
        <f t="shared" ref="Y31" si="52">(Z31*1.8)+32</f>
        <v>77</v>
      </c>
      <c r="Z31" s="24">
        <v>25</v>
      </c>
      <c r="AA31" s="20">
        <v>7</v>
      </c>
      <c r="AB31" s="20">
        <v>60</v>
      </c>
      <c r="AC31" s="20" t="s">
        <v>101</v>
      </c>
      <c r="AD31" s="20">
        <v>2</v>
      </c>
      <c r="AE31" s="20">
        <v>30</v>
      </c>
    </row>
    <row r="32" spans="1:31">
      <c r="A32" s="20" t="s">
        <v>41</v>
      </c>
      <c r="B32" s="20" t="s">
        <v>110</v>
      </c>
      <c r="C32" s="41">
        <v>41953</v>
      </c>
      <c r="D32" s="20">
        <v>2014</v>
      </c>
      <c r="E32" s="49">
        <v>4.8611111111111112E-2</v>
      </c>
      <c r="F32" s="49">
        <v>5.2083333333333336E-2</v>
      </c>
      <c r="G32" s="49">
        <f t="shared" si="50"/>
        <v>3.4722222222222238E-3</v>
      </c>
      <c r="H32" s="50">
        <v>2</v>
      </c>
      <c r="I32" s="51">
        <v>1</v>
      </c>
      <c r="J32" s="51">
        <v>4</v>
      </c>
      <c r="K32" s="51">
        <v>4</v>
      </c>
      <c r="L32" s="21" t="s">
        <v>141</v>
      </c>
      <c r="M32" s="21" t="s">
        <v>142</v>
      </c>
      <c r="N32" s="20">
        <v>1</v>
      </c>
      <c r="O32" s="22">
        <f t="shared" si="7"/>
        <v>54.11999999999999</v>
      </c>
      <c r="P32" s="29">
        <v>16.399999999999999</v>
      </c>
      <c r="Q32" s="22">
        <f t="shared" si="23"/>
        <v>54.11999999999999</v>
      </c>
      <c r="R32" s="29">
        <v>16.399999999999999</v>
      </c>
      <c r="S32" s="23">
        <f t="shared" si="24"/>
        <v>54.11999999999999</v>
      </c>
      <c r="T32" s="23">
        <f t="shared" si="25"/>
        <v>16.399999999999999</v>
      </c>
      <c r="U32" s="22">
        <f t="shared" si="51"/>
        <v>54.11999999999999</v>
      </c>
      <c r="V32" s="22">
        <f t="shared" si="27"/>
        <v>16.399999999999999</v>
      </c>
      <c r="W32" s="51">
        <v>24.663650000000001</v>
      </c>
      <c r="X32" s="51">
        <v>-112.1824</v>
      </c>
      <c r="Y32" s="24">
        <f t="shared" ref="Y32" si="53">(Z32*1.8)+32</f>
        <v>77</v>
      </c>
      <c r="Z32" s="24">
        <v>25</v>
      </c>
      <c r="AA32" s="20">
        <v>7</v>
      </c>
      <c r="AB32" s="20">
        <v>240</v>
      </c>
      <c r="AC32" s="20" t="s">
        <v>120</v>
      </c>
      <c r="AD32" s="20">
        <v>3</v>
      </c>
      <c r="AE32" s="20">
        <v>30</v>
      </c>
    </row>
    <row r="33" spans="1:31">
      <c r="A33" s="20" t="s">
        <v>41</v>
      </c>
      <c r="B33" s="20" t="s">
        <v>110</v>
      </c>
      <c r="C33" s="41">
        <v>41953</v>
      </c>
      <c r="D33" s="20">
        <v>2014</v>
      </c>
      <c r="E33" s="49">
        <v>0.375</v>
      </c>
      <c r="F33" s="49">
        <v>0.625</v>
      </c>
      <c r="G33" s="49">
        <f t="shared" si="50"/>
        <v>0.25</v>
      </c>
      <c r="H33" s="50">
        <v>2</v>
      </c>
      <c r="I33" s="51">
        <v>1</v>
      </c>
      <c r="J33" s="51">
        <v>4</v>
      </c>
      <c r="K33" s="51">
        <v>4</v>
      </c>
      <c r="L33" s="21" t="s">
        <v>141</v>
      </c>
      <c r="M33" s="21" t="s">
        <v>142</v>
      </c>
      <c r="N33" s="20">
        <v>1</v>
      </c>
      <c r="O33" s="22">
        <f t="shared" si="7"/>
        <v>54.11999999999999</v>
      </c>
      <c r="P33" s="29">
        <v>16.399999999999999</v>
      </c>
      <c r="Q33" s="22">
        <f t="shared" si="23"/>
        <v>54.11999999999999</v>
      </c>
      <c r="R33" s="29">
        <v>16.399999999999999</v>
      </c>
      <c r="S33" s="23">
        <f t="shared" si="24"/>
        <v>54.11999999999999</v>
      </c>
      <c r="T33" s="23">
        <f t="shared" si="25"/>
        <v>16.399999999999999</v>
      </c>
      <c r="U33" s="22">
        <f t="shared" si="51"/>
        <v>54.11999999999999</v>
      </c>
      <c r="V33" s="22">
        <f t="shared" si="27"/>
        <v>16.399999999999999</v>
      </c>
      <c r="W33" s="51">
        <v>24.663650000000001</v>
      </c>
      <c r="X33" s="51">
        <v>-112.1824</v>
      </c>
      <c r="Y33" s="24">
        <f t="shared" ref="Y33:Y34" si="54">(Z33*1.8)+32</f>
        <v>77</v>
      </c>
      <c r="Z33" s="24">
        <v>25</v>
      </c>
      <c r="AA33" s="20">
        <v>7</v>
      </c>
      <c r="AB33" s="20">
        <v>240</v>
      </c>
      <c r="AC33" s="20" t="s">
        <v>101</v>
      </c>
      <c r="AD33" s="20">
        <v>1</v>
      </c>
      <c r="AE33" s="20">
        <v>30</v>
      </c>
    </row>
    <row r="34" spans="1:31">
      <c r="A34" s="20" t="s">
        <v>41</v>
      </c>
      <c r="B34" s="20" t="s">
        <v>110</v>
      </c>
      <c r="C34" s="41">
        <v>41953</v>
      </c>
      <c r="D34" s="20">
        <v>2014</v>
      </c>
      <c r="E34" s="49">
        <v>0.375</v>
      </c>
      <c r="F34" s="49">
        <v>0.625</v>
      </c>
      <c r="G34" s="49">
        <f t="shared" si="50"/>
        <v>0.25</v>
      </c>
      <c r="H34" s="50">
        <v>2</v>
      </c>
      <c r="I34" s="51">
        <v>1</v>
      </c>
      <c r="J34" s="51">
        <v>4</v>
      </c>
      <c r="K34" s="51">
        <v>4</v>
      </c>
      <c r="L34" s="21" t="s">
        <v>141</v>
      </c>
      <c r="M34" s="21" t="s">
        <v>142</v>
      </c>
      <c r="N34" s="20">
        <v>1</v>
      </c>
      <c r="O34" s="22">
        <f t="shared" si="7"/>
        <v>54.11999999999999</v>
      </c>
      <c r="P34" s="29">
        <v>16.399999999999999</v>
      </c>
      <c r="Q34" s="22">
        <f t="shared" si="23"/>
        <v>54.11999999999999</v>
      </c>
      <c r="R34" s="29">
        <v>16.399999999999999</v>
      </c>
      <c r="S34" s="23">
        <f t="shared" si="24"/>
        <v>54.11999999999999</v>
      </c>
      <c r="T34" s="23">
        <f t="shared" si="25"/>
        <v>16.399999999999999</v>
      </c>
      <c r="U34" s="22">
        <f t="shared" si="51"/>
        <v>54.11999999999999</v>
      </c>
      <c r="V34" s="22">
        <f t="shared" si="27"/>
        <v>16.399999999999999</v>
      </c>
      <c r="W34" s="51">
        <v>24.663650000000001</v>
      </c>
      <c r="X34" s="51">
        <v>-112.1824</v>
      </c>
      <c r="Y34" s="24">
        <f t="shared" si="54"/>
        <v>77</v>
      </c>
      <c r="Z34" s="24">
        <v>25</v>
      </c>
      <c r="AA34" s="20">
        <v>7</v>
      </c>
      <c r="AB34" s="20">
        <v>240</v>
      </c>
      <c r="AC34" s="20" t="s">
        <v>26</v>
      </c>
      <c r="AD34" s="20">
        <v>1</v>
      </c>
      <c r="AE34" s="20">
        <v>30</v>
      </c>
    </row>
    <row r="35" spans="1:31">
      <c r="A35" s="20" t="s">
        <v>38</v>
      </c>
      <c r="B35" s="20" t="s">
        <v>23</v>
      </c>
      <c r="C35" s="41">
        <v>41953</v>
      </c>
      <c r="D35" s="20">
        <v>2014</v>
      </c>
      <c r="E35" s="49">
        <v>0.51180555555555551</v>
      </c>
      <c r="F35" s="49">
        <v>0.51666666666666672</v>
      </c>
      <c r="G35" s="49">
        <f t="shared" si="50"/>
        <v>4.8611111111112049E-3</v>
      </c>
      <c r="H35" s="50">
        <v>2</v>
      </c>
      <c r="I35" s="51">
        <v>1</v>
      </c>
      <c r="J35" s="51">
        <v>5</v>
      </c>
      <c r="K35" s="51">
        <v>5</v>
      </c>
      <c r="L35" s="21" t="s">
        <v>141</v>
      </c>
      <c r="M35" s="21" t="s">
        <v>142</v>
      </c>
      <c r="N35" s="20">
        <v>1</v>
      </c>
      <c r="O35" s="22">
        <f t="shared" si="7"/>
        <v>52.8</v>
      </c>
      <c r="P35" s="29">
        <v>16</v>
      </c>
      <c r="Q35" s="22">
        <f t="shared" si="23"/>
        <v>35.64</v>
      </c>
      <c r="R35" s="29">
        <v>10.8</v>
      </c>
      <c r="S35" s="23">
        <f t="shared" si="24"/>
        <v>52.8</v>
      </c>
      <c r="T35" s="23">
        <f t="shared" si="25"/>
        <v>16</v>
      </c>
      <c r="U35" s="22">
        <f t="shared" si="51"/>
        <v>44.22</v>
      </c>
      <c r="V35" s="22">
        <f t="shared" si="27"/>
        <v>13.4</v>
      </c>
      <c r="W35" s="31">
        <v>24.662569999999999</v>
      </c>
      <c r="X35" s="31">
        <v>-112.18263</v>
      </c>
      <c r="Y35" s="24">
        <f t="shared" ref="Y35" si="55">(Z35*1.8)+32</f>
        <v>77</v>
      </c>
      <c r="Z35" s="24">
        <v>25</v>
      </c>
      <c r="AA35" s="20">
        <v>7</v>
      </c>
      <c r="AB35" s="20">
        <v>240</v>
      </c>
      <c r="AC35" s="20" t="s">
        <v>101</v>
      </c>
      <c r="AD35" s="20">
        <v>2</v>
      </c>
      <c r="AE35" s="20">
        <v>30</v>
      </c>
    </row>
    <row r="36" spans="1:31">
      <c r="A36" s="20" t="s">
        <v>39</v>
      </c>
      <c r="B36" s="20" t="s">
        <v>23</v>
      </c>
      <c r="C36" s="41">
        <v>41953</v>
      </c>
      <c r="D36" s="20">
        <v>2014</v>
      </c>
      <c r="E36" s="49">
        <v>5.9722222222222225E-2</v>
      </c>
      <c r="F36" s="49">
        <v>6.805555555555555E-2</v>
      </c>
      <c r="G36" s="49">
        <f t="shared" si="50"/>
        <v>8.3333333333333245E-3</v>
      </c>
      <c r="H36" s="50">
        <v>2</v>
      </c>
      <c r="I36" s="51">
        <v>1</v>
      </c>
      <c r="J36" s="51">
        <v>6</v>
      </c>
      <c r="K36" s="51">
        <v>6</v>
      </c>
      <c r="L36" s="21" t="s">
        <v>141</v>
      </c>
      <c r="M36" s="21" t="s">
        <v>142</v>
      </c>
      <c r="N36" s="20">
        <v>1</v>
      </c>
      <c r="O36" s="22">
        <f t="shared" si="7"/>
        <v>56.099999999999994</v>
      </c>
      <c r="P36" s="29">
        <v>17</v>
      </c>
      <c r="Q36" s="22">
        <f t="shared" si="23"/>
        <v>35.64</v>
      </c>
      <c r="R36" s="29">
        <v>10.8</v>
      </c>
      <c r="S36" s="23">
        <f t="shared" si="24"/>
        <v>56.099999999999994</v>
      </c>
      <c r="T36" s="23">
        <f t="shared" si="25"/>
        <v>17</v>
      </c>
      <c r="U36" s="22">
        <f t="shared" si="51"/>
        <v>45.87</v>
      </c>
      <c r="V36" s="22">
        <f t="shared" si="27"/>
        <v>13.9</v>
      </c>
      <c r="W36" s="31">
        <v>24.663509999999999</v>
      </c>
      <c r="X36" s="31">
        <v>-112.1824</v>
      </c>
      <c r="Y36" s="24">
        <f t="shared" ref="Y36" si="56">(Z36*1.8)+32</f>
        <v>77</v>
      </c>
      <c r="Z36" s="24">
        <v>25</v>
      </c>
      <c r="AA36" s="20">
        <v>7</v>
      </c>
      <c r="AB36" s="20">
        <v>60</v>
      </c>
      <c r="AC36" s="20" t="s">
        <v>101</v>
      </c>
      <c r="AD36" s="20">
        <v>2</v>
      </c>
      <c r="AE36" s="20">
        <v>30</v>
      </c>
    </row>
    <row r="37" spans="1:31" s="42" customFormat="1">
      <c r="A37" s="42" t="s">
        <v>54</v>
      </c>
      <c r="B37" s="42" t="s">
        <v>152</v>
      </c>
      <c r="C37" s="59">
        <v>41953</v>
      </c>
      <c r="D37" s="42">
        <v>2014</v>
      </c>
      <c r="E37" s="60">
        <v>0.1076388888888889</v>
      </c>
      <c r="F37" s="60">
        <v>0.11319444444444444</v>
      </c>
      <c r="G37" s="60">
        <f t="shared" ref="G37" si="57">F37-E37</f>
        <v>5.5555555555555497E-3</v>
      </c>
      <c r="H37" s="61">
        <v>2</v>
      </c>
      <c r="I37" s="62">
        <v>1</v>
      </c>
      <c r="J37" s="62">
        <v>21</v>
      </c>
      <c r="K37" s="62">
        <v>21</v>
      </c>
      <c r="L37" s="43" t="s">
        <v>141</v>
      </c>
      <c r="M37" s="43" t="s">
        <v>142</v>
      </c>
      <c r="N37" s="42">
        <v>1</v>
      </c>
      <c r="O37" s="44">
        <f t="shared" ref="O37" si="58">(P37*3.3)</f>
        <v>0</v>
      </c>
      <c r="P37" s="45">
        <v>0</v>
      </c>
      <c r="Q37" s="44">
        <f t="shared" ref="Q37" si="59">(R37*3.3)</f>
        <v>0</v>
      </c>
      <c r="R37" s="45">
        <v>0</v>
      </c>
      <c r="S37" s="42">
        <f t="shared" ref="S37" si="60">MAX(O37,Q37,)</f>
        <v>0</v>
      </c>
      <c r="T37" s="42">
        <f t="shared" ref="T37" si="61">MAX(P37,R37)</f>
        <v>0</v>
      </c>
      <c r="U37" s="44">
        <f t="shared" ref="U37" si="62">AVERAGE(O37,Q37)</f>
        <v>0</v>
      </c>
      <c r="V37" s="44">
        <f t="shared" ref="V37" si="63">AVERAGE(P37,R37)</f>
        <v>0</v>
      </c>
      <c r="W37" s="46">
        <v>2.6625000000000001</v>
      </c>
      <c r="X37" s="46">
        <v>-112.18239</v>
      </c>
      <c r="Y37" s="47">
        <v>77</v>
      </c>
      <c r="Z37" s="47">
        <v>25</v>
      </c>
      <c r="AA37" s="48">
        <v>15</v>
      </c>
      <c r="AB37" s="48">
        <v>0</v>
      </c>
      <c r="AC37" s="42" t="s">
        <v>101</v>
      </c>
      <c r="AD37" s="42">
        <v>7</v>
      </c>
      <c r="AE37" s="42">
        <v>30</v>
      </c>
    </row>
    <row r="38" spans="1:31" s="42" customFormat="1">
      <c r="A38" s="42" t="s">
        <v>54</v>
      </c>
      <c r="B38" s="42" t="s">
        <v>152</v>
      </c>
      <c r="C38" s="59">
        <v>41954</v>
      </c>
      <c r="D38" s="42">
        <v>2014</v>
      </c>
      <c r="E38" s="60">
        <v>0.1076388888888889</v>
      </c>
      <c r="F38" s="60">
        <v>0.11319444444444444</v>
      </c>
      <c r="G38" s="60">
        <f t="shared" ref="G38:G40" si="64">F38-E38</f>
        <v>5.5555555555555497E-3</v>
      </c>
      <c r="H38" s="61">
        <v>2</v>
      </c>
      <c r="I38" s="62">
        <v>1</v>
      </c>
      <c r="J38" s="62">
        <v>21</v>
      </c>
      <c r="K38" s="62">
        <v>21</v>
      </c>
      <c r="L38" s="43" t="s">
        <v>141</v>
      </c>
      <c r="M38" s="43" t="s">
        <v>142</v>
      </c>
      <c r="N38" s="42">
        <v>1</v>
      </c>
      <c r="O38" s="44">
        <f t="shared" ref="O38:O40" si="65">(P38*3.3)</f>
        <v>0</v>
      </c>
      <c r="P38" s="45">
        <v>0</v>
      </c>
      <c r="Q38" s="44">
        <f t="shared" ref="Q38:Q40" si="66">(R38*3.3)</f>
        <v>0</v>
      </c>
      <c r="R38" s="45">
        <v>0</v>
      </c>
      <c r="S38" s="42">
        <f t="shared" ref="S38:S40" si="67">MAX(O38,Q38,)</f>
        <v>0</v>
      </c>
      <c r="T38" s="42">
        <f t="shared" ref="T38:T40" si="68">MAX(P38,R38)</f>
        <v>0</v>
      </c>
      <c r="U38" s="44">
        <f t="shared" ref="U38:U40" si="69">AVERAGE(O38,Q38)</f>
        <v>0</v>
      </c>
      <c r="V38" s="44">
        <f t="shared" ref="V38:V40" si="70">AVERAGE(P38,R38)</f>
        <v>0</v>
      </c>
      <c r="W38" s="46">
        <v>2.6625000000000001</v>
      </c>
      <c r="X38" s="46">
        <v>-112.18239</v>
      </c>
      <c r="Y38" s="47">
        <v>77</v>
      </c>
      <c r="Z38" s="47">
        <v>25</v>
      </c>
      <c r="AA38" s="48">
        <v>15</v>
      </c>
      <c r="AB38" s="48">
        <v>0</v>
      </c>
      <c r="AC38" s="42" t="s">
        <v>116</v>
      </c>
      <c r="AD38" s="42">
        <v>1</v>
      </c>
      <c r="AE38" s="42">
        <v>30</v>
      </c>
    </row>
    <row r="39" spans="1:31" s="42" customFormat="1">
      <c r="A39" s="42" t="s">
        <v>54</v>
      </c>
      <c r="B39" s="42" t="s">
        <v>152</v>
      </c>
      <c r="C39" s="59">
        <v>41955</v>
      </c>
      <c r="D39" s="42">
        <v>2014</v>
      </c>
      <c r="E39" s="60">
        <v>0.1076388888888889</v>
      </c>
      <c r="F39" s="60">
        <v>0.11319444444444444</v>
      </c>
      <c r="G39" s="60">
        <f t="shared" si="64"/>
        <v>5.5555555555555497E-3</v>
      </c>
      <c r="H39" s="61">
        <v>2</v>
      </c>
      <c r="I39" s="62">
        <v>1</v>
      </c>
      <c r="J39" s="62">
        <v>21</v>
      </c>
      <c r="K39" s="62">
        <v>21</v>
      </c>
      <c r="L39" s="43" t="s">
        <v>141</v>
      </c>
      <c r="M39" s="43" t="s">
        <v>142</v>
      </c>
      <c r="N39" s="42">
        <v>1</v>
      </c>
      <c r="O39" s="44">
        <f t="shared" si="65"/>
        <v>0</v>
      </c>
      <c r="P39" s="45">
        <v>0</v>
      </c>
      <c r="Q39" s="44">
        <f t="shared" si="66"/>
        <v>0</v>
      </c>
      <c r="R39" s="45">
        <v>0</v>
      </c>
      <c r="S39" s="42">
        <f t="shared" si="67"/>
        <v>0</v>
      </c>
      <c r="T39" s="42">
        <f t="shared" si="68"/>
        <v>0</v>
      </c>
      <c r="U39" s="44">
        <f t="shared" si="69"/>
        <v>0</v>
      </c>
      <c r="V39" s="44">
        <f t="shared" si="70"/>
        <v>0</v>
      </c>
      <c r="W39" s="46">
        <v>2.6625000000000001</v>
      </c>
      <c r="X39" s="46">
        <v>-112.18239</v>
      </c>
      <c r="Y39" s="47">
        <v>77</v>
      </c>
      <c r="Z39" s="47">
        <v>25</v>
      </c>
      <c r="AA39" s="48">
        <v>15</v>
      </c>
      <c r="AB39" s="48">
        <v>0</v>
      </c>
      <c r="AC39" s="42" t="s">
        <v>140</v>
      </c>
      <c r="AD39" s="42">
        <v>2</v>
      </c>
      <c r="AE39" s="42">
        <v>30</v>
      </c>
    </row>
    <row r="40" spans="1:31" s="42" customFormat="1">
      <c r="A40" s="42" t="s">
        <v>55</v>
      </c>
      <c r="B40" s="42" t="s">
        <v>152</v>
      </c>
      <c r="C40" s="59">
        <v>41956</v>
      </c>
      <c r="D40" s="42">
        <v>2014</v>
      </c>
      <c r="E40" s="60">
        <v>0.16319444444444445</v>
      </c>
      <c r="F40" s="60">
        <v>0.16805555555555554</v>
      </c>
      <c r="G40" s="60">
        <f t="shared" si="64"/>
        <v>4.8611111111110938E-3</v>
      </c>
      <c r="H40" s="61">
        <v>2</v>
      </c>
      <c r="I40" s="62">
        <v>1</v>
      </c>
      <c r="J40" s="62">
        <v>22</v>
      </c>
      <c r="K40" s="62">
        <v>22</v>
      </c>
      <c r="L40" s="43" t="s">
        <v>141</v>
      </c>
      <c r="M40" s="43" t="s">
        <v>142</v>
      </c>
      <c r="N40" s="42">
        <v>1</v>
      </c>
      <c r="O40" s="44">
        <f t="shared" si="65"/>
        <v>0</v>
      </c>
      <c r="P40" s="45">
        <v>0</v>
      </c>
      <c r="Q40" s="44">
        <f t="shared" si="66"/>
        <v>0</v>
      </c>
      <c r="R40" s="45">
        <v>0</v>
      </c>
      <c r="S40" s="42">
        <f t="shared" si="67"/>
        <v>0</v>
      </c>
      <c r="T40" s="42">
        <f t="shared" si="68"/>
        <v>0</v>
      </c>
      <c r="U40" s="44">
        <f t="shared" si="69"/>
        <v>0</v>
      </c>
      <c r="V40" s="44">
        <f t="shared" si="70"/>
        <v>0</v>
      </c>
      <c r="W40" s="46">
        <v>2.6625000000000001</v>
      </c>
      <c r="X40" s="46">
        <v>-112.18239</v>
      </c>
      <c r="Y40" s="47">
        <v>77</v>
      </c>
      <c r="Z40" s="47">
        <v>25</v>
      </c>
      <c r="AA40" s="48">
        <v>15</v>
      </c>
      <c r="AB40" s="48">
        <v>0</v>
      </c>
      <c r="AC40" s="42" t="s">
        <v>116</v>
      </c>
      <c r="AD40" s="42">
        <v>8</v>
      </c>
      <c r="AE40" s="42">
        <v>30</v>
      </c>
    </row>
    <row r="41" spans="1:31">
      <c r="A41" s="20" t="s">
        <v>48</v>
      </c>
      <c r="B41" s="20" t="s">
        <v>106</v>
      </c>
      <c r="C41" s="41">
        <v>41954</v>
      </c>
      <c r="D41" s="20">
        <v>2014</v>
      </c>
      <c r="E41" s="49">
        <v>0.14583333333333334</v>
      </c>
      <c r="F41" s="49">
        <v>0.14930555555555555</v>
      </c>
      <c r="G41" s="49">
        <f t="shared" ref="G41" si="71">F41-E41</f>
        <v>3.4722222222222099E-3</v>
      </c>
      <c r="H41" s="50">
        <v>2</v>
      </c>
      <c r="I41" s="51">
        <v>2</v>
      </c>
      <c r="J41" s="51">
        <v>17</v>
      </c>
      <c r="K41" s="51">
        <v>17</v>
      </c>
      <c r="L41" s="21" t="s">
        <v>107</v>
      </c>
      <c r="M41" s="21" t="s">
        <v>128</v>
      </c>
      <c r="N41" s="20">
        <v>1</v>
      </c>
      <c r="O41" s="22">
        <f t="shared" si="7"/>
        <v>30.69</v>
      </c>
      <c r="P41" s="30">
        <v>9.3000000000000007</v>
      </c>
      <c r="Q41" s="22">
        <f t="shared" si="23"/>
        <v>35.309999999999995</v>
      </c>
      <c r="R41" s="29">
        <v>10.7</v>
      </c>
      <c r="S41" s="23">
        <f t="shared" si="24"/>
        <v>35.309999999999995</v>
      </c>
      <c r="T41" s="23">
        <f t="shared" si="25"/>
        <v>10.7</v>
      </c>
      <c r="U41" s="22">
        <f t="shared" si="51"/>
        <v>33</v>
      </c>
      <c r="V41" s="22">
        <f t="shared" si="27"/>
        <v>10</v>
      </c>
      <c r="W41" s="31">
        <v>24.6631</v>
      </c>
      <c r="X41" s="31">
        <v>-112.17283999999999</v>
      </c>
      <c r="Y41" s="32">
        <v>77</v>
      </c>
      <c r="Z41" s="32">
        <v>25</v>
      </c>
      <c r="AA41" s="38">
        <v>8</v>
      </c>
      <c r="AB41" s="38">
        <v>130</v>
      </c>
      <c r="AC41" s="20" t="s">
        <v>140</v>
      </c>
      <c r="AD41" s="20">
        <v>5</v>
      </c>
      <c r="AE41" s="20">
        <v>30</v>
      </c>
    </row>
    <row r="42" spans="1:31">
      <c r="A42" s="20" t="s">
        <v>49</v>
      </c>
      <c r="B42" s="20" t="s">
        <v>106</v>
      </c>
      <c r="C42" s="41">
        <v>41954</v>
      </c>
      <c r="D42" s="20">
        <v>2014</v>
      </c>
      <c r="E42" s="49">
        <v>0.18472222222222223</v>
      </c>
      <c r="F42" s="49">
        <v>0.1875</v>
      </c>
      <c r="G42" s="49">
        <f t="shared" ref="G42" si="72">F42-E42</f>
        <v>2.7777777777777679E-3</v>
      </c>
      <c r="H42" s="50">
        <v>2</v>
      </c>
      <c r="I42" s="51">
        <v>2</v>
      </c>
      <c r="J42" s="51">
        <v>18</v>
      </c>
      <c r="K42" s="51">
        <v>18</v>
      </c>
      <c r="L42" s="21" t="s">
        <v>107</v>
      </c>
      <c r="M42" s="21" t="s">
        <v>128</v>
      </c>
      <c r="N42" s="20">
        <v>1</v>
      </c>
      <c r="O42" s="22">
        <f t="shared" si="7"/>
        <v>10.23</v>
      </c>
      <c r="P42" s="30">
        <v>3.1</v>
      </c>
      <c r="Q42" s="22">
        <f t="shared" si="23"/>
        <v>13.2</v>
      </c>
      <c r="R42" s="29">
        <v>4</v>
      </c>
      <c r="S42" s="23">
        <f t="shared" si="24"/>
        <v>13.2</v>
      </c>
      <c r="T42" s="23">
        <f t="shared" si="25"/>
        <v>4</v>
      </c>
      <c r="U42" s="22">
        <f t="shared" si="51"/>
        <v>11.715</v>
      </c>
      <c r="V42" s="22">
        <f t="shared" si="27"/>
        <v>3.55</v>
      </c>
      <c r="W42" s="31">
        <v>24.66208</v>
      </c>
      <c r="X42" s="31">
        <v>-112.17169</v>
      </c>
      <c r="Y42" s="32">
        <v>77</v>
      </c>
      <c r="Z42" s="32">
        <v>25</v>
      </c>
      <c r="AA42" s="38">
        <v>8</v>
      </c>
      <c r="AB42" s="38">
        <v>130</v>
      </c>
      <c r="AC42" s="20" t="s">
        <v>101</v>
      </c>
      <c r="AD42" s="20">
        <v>1</v>
      </c>
      <c r="AE42" s="20">
        <v>30</v>
      </c>
    </row>
    <row r="43" spans="1:31">
      <c r="A43" s="20" t="s">
        <v>49</v>
      </c>
      <c r="B43" s="20" t="s">
        <v>106</v>
      </c>
      <c r="C43" s="41">
        <v>41954</v>
      </c>
      <c r="D43" s="20">
        <v>2014</v>
      </c>
      <c r="E43" s="49">
        <v>0.18472222222222223</v>
      </c>
      <c r="F43" s="49">
        <v>0.1875</v>
      </c>
      <c r="G43" s="49">
        <f t="shared" ref="G43:G44" si="73">F43-E43</f>
        <v>2.7777777777777679E-3</v>
      </c>
      <c r="H43" s="50">
        <v>2</v>
      </c>
      <c r="I43" s="51">
        <v>2</v>
      </c>
      <c r="J43" s="51">
        <v>18</v>
      </c>
      <c r="K43" s="51">
        <v>18</v>
      </c>
      <c r="L43" s="21" t="s">
        <v>107</v>
      </c>
      <c r="M43" s="21" t="s">
        <v>128</v>
      </c>
      <c r="N43" s="20">
        <v>1</v>
      </c>
      <c r="O43" s="22">
        <f t="shared" ref="O43:O44" si="74">(P43*3.3)</f>
        <v>10.23</v>
      </c>
      <c r="P43" s="30">
        <v>3.1</v>
      </c>
      <c r="Q43" s="22">
        <f t="shared" ref="Q43:Q44" si="75">(R43*3.3)</f>
        <v>13.2</v>
      </c>
      <c r="R43" s="29">
        <v>4</v>
      </c>
      <c r="S43" s="23">
        <f t="shared" ref="S43:S44" si="76">MAX(O43,Q43,)</f>
        <v>13.2</v>
      </c>
      <c r="T43" s="23">
        <f t="shared" ref="T43:T44" si="77">MAX(P43,R43)</f>
        <v>4</v>
      </c>
      <c r="U43" s="22">
        <f t="shared" ref="U43:U44" si="78">AVERAGE(O43,Q43)</f>
        <v>11.715</v>
      </c>
      <c r="V43" s="22">
        <f t="shared" ref="V43:V44" si="79">AVERAGE(P43,R43)</f>
        <v>3.55</v>
      </c>
      <c r="W43" s="31">
        <v>24.66208</v>
      </c>
      <c r="X43" s="31">
        <v>-112.17169</v>
      </c>
      <c r="Y43" s="32">
        <v>77</v>
      </c>
      <c r="Z43" s="32">
        <v>25</v>
      </c>
      <c r="AA43" s="38">
        <v>8</v>
      </c>
      <c r="AB43" s="38">
        <v>130</v>
      </c>
      <c r="AC43" s="20" t="s">
        <v>139</v>
      </c>
      <c r="AD43" s="20">
        <v>50</v>
      </c>
      <c r="AE43" s="20">
        <v>15</v>
      </c>
    </row>
    <row r="44" spans="1:31">
      <c r="A44" s="20" t="s">
        <v>49</v>
      </c>
      <c r="B44" s="20" t="s">
        <v>106</v>
      </c>
      <c r="C44" s="41">
        <v>41954</v>
      </c>
      <c r="D44" s="20">
        <v>2014</v>
      </c>
      <c r="E44" s="49">
        <v>0.18472222222222223</v>
      </c>
      <c r="F44" s="49">
        <v>0.1875</v>
      </c>
      <c r="G44" s="49">
        <f t="shared" si="73"/>
        <v>2.7777777777777679E-3</v>
      </c>
      <c r="H44" s="50">
        <v>2</v>
      </c>
      <c r="I44" s="51">
        <v>2</v>
      </c>
      <c r="J44" s="51">
        <v>18</v>
      </c>
      <c r="K44" s="51">
        <v>18</v>
      </c>
      <c r="L44" s="21" t="s">
        <v>107</v>
      </c>
      <c r="M44" s="21" t="s">
        <v>128</v>
      </c>
      <c r="N44" s="20">
        <v>1</v>
      </c>
      <c r="O44" s="22">
        <f t="shared" si="74"/>
        <v>10.23</v>
      </c>
      <c r="P44" s="30">
        <v>3.1</v>
      </c>
      <c r="Q44" s="22">
        <f t="shared" si="75"/>
        <v>13.2</v>
      </c>
      <c r="R44" s="29">
        <v>4</v>
      </c>
      <c r="S44" s="23">
        <f t="shared" si="76"/>
        <v>13.2</v>
      </c>
      <c r="T44" s="23">
        <f t="shared" si="77"/>
        <v>4</v>
      </c>
      <c r="U44" s="22">
        <f t="shared" si="78"/>
        <v>11.715</v>
      </c>
      <c r="V44" s="22">
        <f t="shared" si="79"/>
        <v>3.55</v>
      </c>
      <c r="W44" s="31">
        <v>24.66208</v>
      </c>
      <c r="X44" s="31">
        <v>-112.17169</v>
      </c>
      <c r="Y44" s="32">
        <v>77</v>
      </c>
      <c r="Z44" s="32">
        <v>25</v>
      </c>
      <c r="AA44" s="38">
        <v>8</v>
      </c>
      <c r="AB44" s="38">
        <v>130</v>
      </c>
      <c r="AC44" s="20" t="s">
        <v>140</v>
      </c>
      <c r="AD44" s="20">
        <v>6</v>
      </c>
      <c r="AE44" s="20">
        <v>30</v>
      </c>
    </row>
    <row r="45" spans="1:31">
      <c r="A45" s="20" t="s">
        <v>46</v>
      </c>
      <c r="B45" s="20" t="s">
        <v>24</v>
      </c>
      <c r="C45" s="41">
        <v>41954</v>
      </c>
      <c r="D45" s="20">
        <v>2014</v>
      </c>
      <c r="E45" s="49">
        <v>0.1451388888888889</v>
      </c>
      <c r="F45" s="49">
        <v>0.14791666666666667</v>
      </c>
      <c r="G45" s="49">
        <f>F45-E45</f>
        <v>2.7777777777777679E-3</v>
      </c>
      <c r="H45" s="50">
        <v>2</v>
      </c>
      <c r="I45" s="51">
        <v>2</v>
      </c>
      <c r="J45" s="51">
        <v>19</v>
      </c>
      <c r="K45" s="51">
        <v>19</v>
      </c>
      <c r="L45" s="21" t="s">
        <v>141</v>
      </c>
      <c r="M45" s="21" t="s">
        <v>142</v>
      </c>
      <c r="N45" s="20">
        <v>1</v>
      </c>
      <c r="O45" s="22">
        <f>(P45*3.3)</f>
        <v>35.309999999999995</v>
      </c>
      <c r="P45" s="30">
        <v>10.7</v>
      </c>
      <c r="Q45" s="22">
        <f>(R45*3.3)</f>
        <v>41.58</v>
      </c>
      <c r="R45" s="29">
        <v>12.6</v>
      </c>
      <c r="S45" s="23">
        <f>MAX(O45,Q45,)</f>
        <v>41.58</v>
      </c>
      <c r="T45" s="23">
        <f>MAX(P45,R45)</f>
        <v>12.6</v>
      </c>
      <c r="U45" s="22">
        <f>AVERAGE(O45,Q45)</f>
        <v>38.444999999999993</v>
      </c>
      <c r="V45" s="22">
        <f>AVERAGE(P45,R45)</f>
        <v>11.649999999999999</v>
      </c>
      <c r="W45" s="31">
        <v>24.663309999999999</v>
      </c>
      <c r="X45" s="31">
        <v>-112.17283999999999</v>
      </c>
      <c r="Y45" s="32">
        <v>77</v>
      </c>
      <c r="Z45" s="32">
        <v>25</v>
      </c>
      <c r="AA45" s="38">
        <v>8</v>
      </c>
      <c r="AB45" s="34">
        <v>310</v>
      </c>
      <c r="AC45" s="20" t="s">
        <v>101</v>
      </c>
      <c r="AD45" s="20">
        <v>2</v>
      </c>
      <c r="AE45" s="20">
        <v>30</v>
      </c>
    </row>
    <row r="46" spans="1:31">
      <c r="A46" s="20" t="s">
        <v>46</v>
      </c>
      <c r="B46" s="20" t="s">
        <v>24</v>
      </c>
      <c r="C46" s="41">
        <v>41954</v>
      </c>
      <c r="D46" s="20">
        <v>2014</v>
      </c>
      <c r="E46" s="49">
        <v>0.1451388888888889</v>
      </c>
      <c r="F46" s="49">
        <v>0.14791666666666667</v>
      </c>
      <c r="G46" s="49">
        <f t="shared" ref="G46:G47" si="80">F46-E46</f>
        <v>2.7777777777777679E-3</v>
      </c>
      <c r="H46" s="50">
        <v>2</v>
      </c>
      <c r="I46" s="51">
        <v>2</v>
      </c>
      <c r="J46" s="51">
        <v>19</v>
      </c>
      <c r="K46" s="51">
        <v>19</v>
      </c>
      <c r="L46" s="21" t="s">
        <v>141</v>
      </c>
      <c r="M46" s="21" t="s">
        <v>142</v>
      </c>
      <c r="N46" s="20">
        <v>1</v>
      </c>
      <c r="O46" s="22">
        <f t="shared" ref="O46:O47" si="81">(P46*3.3)</f>
        <v>35.309999999999995</v>
      </c>
      <c r="P46" s="30">
        <v>10.7</v>
      </c>
      <c r="Q46" s="22">
        <f t="shared" ref="Q46:Q47" si="82">(R46*3.3)</f>
        <v>41.58</v>
      </c>
      <c r="R46" s="29">
        <v>12.6</v>
      </c>
      <c r="S46" s="23">
        <f t="shared" ref="S46:S47" si="83">MAX(O46,Q46,)</f>
        <v>41.58</v>
      </c>
      <c r="T46" s="23">
        <f t="shared" ref="T46:T47" si="84">MAX(P46,R46)</f>
        <v>12.6</v>
      </c>
      <c r="U46" s="22">
        <f t="shared" ref="U46:U47" si="85">AVERAGE(O46,Q46)</f>
        <v>38.444999999999993</v>
      </c>
      <c r="V46" s="22">
        <f t="shared" ref="V46:V47" si="86">AVERAGE(P46,R46)</f>
        <v>11.649999999999999</v>
      </c>
      <c r="W46" s="31">
        <v>24.663309999999999</v>
      </c>
      <c r="X46" s="31">
        <v>-112.17283999999999</v>
      </c>
      <c r="Y46" s="32">
        <v>77</v>
      </c>
      <c r="Z46" s="32">
        <v>25</v>
      </c>
      <c r="AA46" s="38">
        <v>8</v>
      </c>
      <c r="AB46" s="34">
        <v>310</v>
      </c>
      <c r="AC46" s="20" t="s">
        <v>116</v>
      </c>
      <c r="AD46" s="20">
        <v>2</v>
      </c>
      <c r="AE46" s="20">
        <v>30</v>
      </c>
    </row>
    <row r="47" spans="1:31">
      <c r="A47" s="20" t="s">
        <v>46</v>
      </c>
      <c r="B47" s="20" t="s">
        <v>24</v>
      </c>
      <c r="C47" s="41">
        <v>41954</v>
      </c>
      <c r="D47" s="20">
        <v>2014</v>
      </c>
      <c r="E47" s="49">
        <v>0.1451388888888889</v>
      </c>
      <c r="F47" s="49">
        <v>0.14791666666666667</v>
      </c>
      <c r="G47" s="49">
        <f t="shared" si="80"/>
        <v>2.7777777777777679E-3</v>
      </c>
      <c r="H47" s="50">
        <v>2</v>
      </c>
      <c r="I47" s="51">
        <v>2</v>
      </c>
      <c r="J47" s="51">
        <v>19</v>
      </c>
      <c r="K47" s="51">
        <v>19</v>
      </c>
      <c r="L47" s="21" t="s">
        <v>141</v>
      </c>
      <c r="M47" s="21" t="s">
        <v>142</v>
      </c>
      <c r="N47" s="20">
        <v>1</v>
      </c>
      <c r="O47" s="22">
        <f t="shared" si="81"/>
        <v>35.309999999999995</v>
      </c>
      <c r="P47" s="30">
        <v>10.7</v>
      </c>
      <c r="Q47" s="22">
        <f t="shared" si="82"/>
        <v>41.58</v>
      </c>
      <c r="R47" s="29">
        <v>12.6</v>
      </c>
      <c r="S47" s="23">
        <f t="shared" si="83"/>
        <v>41.58</v>
      </c>
      <c r="T47" s="23">
        <f t="shared" si="84"/>
        <v>12.6</v>
      </c>
      <c r="U47" s="22">
        <f t="shared" si="85"/>
        <v>38.444999999999993</v>
      </c>
      <c r="V47" s="22">
        <f t="shared" si="86"/>
        <v>11.649999999999999</v>
      </c>
      <c r="W47" s="31">
        <v>24.663309999999999</v>
      </c>
      <c r="X47" s="31">
        <v>-112.17283999999999</v>
      </c>
      <c r="Y47" s="32">
        <v>77</v>
      </c>
      <c r="Z47" s="32">
        <v>25</v>
      </c>
      <c r="AA47" s="38">
        <v>8</v>
      </c>
      <c r="AB47" s="34">
        <v>310</v>
      </c>
      <c r="AC47" s="20" t="s">
        <v>140</v>
      </c>
      <c r="AD47" s="20">
        <v>4</v>
      </c>
      <c r="AE47" s="20">
        <v>30</v>
      </c>
    </row>
    <row r="48" spans="1:31">
      <c r="A48" s="20" t="s">
        <v>47</v>
      </c>
      <c r="B48" s="20" t="s">
        <v>24</v>
      </c>
      <c r="C48" s="41">
        <v>41954</v>
      </c>
      <c r="D48" s="20">
        <v>2014</v>
      </c>
      <c r="E48" s="49">
        <v>0.18055555555555555</v>
      </c>
      <c r="F48" s="49">
        <v>0.18819444444444444</v>
      </c>
      <c r="G48" s="49">
        <f t="shared" ref="G48" si="87">F48-E48</f>
        <v>7.6388888888888895E-3</v>
      </c>
      <c r="H48" s="50">
        <v>2</v>
      </c>
      <c r="I48" s="51">
        <v>2</v>
      </c>
      <c r="J48" s="51">
        <v>20</v>
      </c>
      <c r="K48" s="51">
        <v>20</v>
      </c>
      <c r="L48" s="21" t="s">
        <v>107</v>
      </c>
      <c r="M48" s="21" t="s">
        <v>128</v>
      </c>
      <c r="N48" s="20">
        <v>1</v>
      </c>
      <c r="O48" s="22">
        <f t="shared" ref="O48:O133" si="88">(P48*3.3)</f>
        <v>35.309999999999995</v>
      </c>
      <c r="P48" s="30">
        <v>10.7</v>
      </c>
      <c r="Q48" s="22">
        <f t="shared" si="23"/>
        <v>39.798000000000002</v>
      </c>
      <c r="R48" s="29">
        <v>12.06</v>
      </c>
      <c r="S48" s="23">
        <f t="shared" si="24"/>
        <v>39.798000000000002</v>
      </c>
      <c r="T48" s="23">
        <f t="shared" si="25"/>
        <v>12.06</v>
      </c>
      <c r="U48" s="22">
        <f t="shared" si="51"/>
        <v>37.554000000000002</v>
      </c>
      <c r="V48" s="22">
        <f t="shared" si="27"/>
        <v>11.379999999999999</v>
      </c>
      <c r="W48" s="31">
        <v>24.66208</v>
      </c>
      <c r="X48" s="31">
        <v>-112.17169</v>
      </c>
      <c r="Y48" s="32">
        <v>77</v>
      </c>
      <c r="Z48" s="32">
        <v>25</v>
      </c>
      <c r="AA48" s="38">
        <v>8</v>
      </c>
      <c r="AB48" s="34">
        <v>310</v>
      </c>
      <c r="AC48" s="20" t="s">
        <v>116</v>
      </c>
      <c r="AD48" s="20">
        <v>50</v>
      </c>
      <c r="AE48" s="20">
        <v>14</v>
      </c>
    </row>
    <row r="49" spans="1:31">
      <c r="A49" s="20" t="s">
        <v>47</v>
      </c>
      <c r="B49" s="20" t="s">
        <v>24</v>
      </c>
      <c r="C49" s="41">
        <v>41954</v>
      </c>
      <c r="D49" s="20">
        <v>2014</v>
      </c>
      <c r="E49" s="49">
        <v>0.18055555555555555</v>
      </c>
      <c r="F49" s="49">
        <v>0.18819444444444444</v>
      </c>
      <c r="G49" s="49">
        <f t="shared" ref="G49:G50" si="89">F49-E49</f>
        <v>7.6388888888888895E-3</v>
      </c>
      <c r="H49" s="50">
        <v>2</v>
      </c>
      <c r="I49" s="51">
        <v>2</v>
      </c>
      <c r="J49" s="51">
        <v>20</v>
      </c>
      <c r="K49" s="51">
        <v>20</v>
      </c>
      <c r="L49" s="21" t="s">
        <v>107</v>
      </c>
      <c r="M49" s="21" t="s">
        <v>128</v>
      </c>
      <c r="N49" s="20">
        <v>1</v>
      </c>
      <c r="O49" s="22">
        <f t="shared" ref="O49:O50" si="90">(P49*3.3)</f>
        <v>35.309999999999995</v>
      </c>
      <c r="P49" s="30">
        <v>10.7</v>
      </c>
      <c r="Q49" s="22">
        <f t="shared" ref="Q49:Q50" si="91">(R49*3.3)</f>
        <v>39.798000000000002</v>
      </c>
      <c r="R49" s="29">
        <v>12.06</v>
      </c>
      <c r="S49" s="23">
        <f t="shared" ref="S49:S50" si="92">MAX(O49,Q49,)</f>
        <v>39.798000000000002</v>
      </c>
      <c r="T49" s="23">
        <f t="shared" ref="T49:T50" si="93">MAX(P49,R49)</f>
        <v>12.06</v>
      </c>
      <c r="U49" s="22">
        <f t="shared" ref="U49:U50" si="94">AVERAGE(O49,Q49)</f>
        <v>37.554000000000002</v>
      </c>
      <c r="V49" s="22">
        <f t="shared" ref="V49:V50" si="95">AVERAGE(P49,R49)</f>
        <v>11.379999999999999</v>
      </c>
      <c r="W49" s="31">
        <v>24.66208</v>
      </c>
      <c r="X49" s="31">
        <v>-112.17169</v>
      </c>
      <c r="Y49" s="32">
        <v>77</v>
      </c>
      <c r="Z49" s="32">
        <v>25</v>
      </c>
      <c r="AA49" s="38">
        <v>8</v>
      </c>
      <c r="AB49" s="34">
        <v>310</v>
      </c>
      <c r="AC49" s="20" t="s">
        <v>140</v>
      </c>
      <c r="AD49" s="20">
        <v>13</v>
      </c>
      <c r="AE49" s="20">
        <v>30</v>
      </c>
    </row>
    <row r="50" spans="1:31">
      <c r="A50" s="20" t="s">
        <v>47</v>
      </c>
      <c r="B50" s="20" t="s">
        <v>24</v>
      </c>
      <c r="C50" s="41">
        <v>41954</v>
      </c>
      <c r="D50" s="20">
        <v>2014</v>
      </c>
      <c r="E50" s="49">
        <v>0.18055555555555555</v>
      </c>
      <c r="F50" s="49">
        <v>0.18819444444444444</v>
      </c>
      <c r="G50" s="49">
        <f t="shared" si="89"/>
        <v>7.6388888888888895E-3</v>
      </c>
      <c r="H50" s="50">
        <v>2</v>
      </c>
      <c r="I50" s="51">
        <v>2</v>
      </c>
      <c r="J50" s="51">
        <v>20</v>
      </c>
      <c r="K50" s="51">
        <v>20</v>
      </c>
      <c r="L50" s="21" t="s">
        <v>107</v>
      </c>
      <c r="M50" s="21" t="s">
        <v>128</v>
      </c>
      <c r="N50" s="20">
        <v>1</v>
      </c>
      <c r="O50" s="22">
        <f t="shared" si="90"/>
        <v>35.309999999999995</v>
      </c>
      <c r="P50" s="30">
        <v>10.7</v>
      </c>
      <c r="Q50" s="22">
        <f t="shared" si="91"/>
        <v>39.798000000000002</v>
      </c>
      <c r="R50" s="29">
        <v>12.06</v>
      </c>
      <c r="S50" s="23">
        <f t="shared" si="92"/>
        <v>39.798000000000002</v>
      </c>
      <c r="T50" s="23">
        <f t="shared" si="93"/>
        <v>12.06</v>
      </c>
      <c r="U50" s="22">
        <f t="shared" si="94"/>
        <v>37.554000000000002</v>
      </c>
      <c r="V50" s="22">
        <f t="shared" si="95"/>
        <v>11.379999999999999</v>
      </c>
      <c r="W50" s="31">
        <v>24.66208</v>
      </c>
      <c r="X50" s="31">
        <v>-112.17169</v>
      </c>
      <c r="Y50" s="32">
        <v>77</v>
      </c>
      <c r="Z50" s="32">
        <v>25</v>
      </c>
      <c r="AA50" s="38">
        <v>8</v>
      </c>
      <c r="AB50" s="34">
        <v>310</v>
      </c>
      <c r="AC50" s="20" t="s">
        <v>26</v>
      </c>
      <c r="AD50" s="20">
        <v>1</v>
      </c>
      <c r="AE50" s="20">
        <v>30</v>
      </c>
    </row>
    <row r="51" spans="1:31">
      <c r="A51" s="20" t="s">
        <v>50</v>
      </c>
      <c r="B51" s="20" t="s">
        <v>111</v>
      </c>
      <c r="C51" s="41">
        <v>41954</v>
      </c>
      <c r="D51" s="20">
        <v>2014</v>
      </c>
      <c r="E51" s="49">
        <v>0.13958333333333334</v>
      </c>
      <c r="F51" s="49">
        <v>0.14444444444444446</v>
      </c>
      <c r="G51" s="49">
        <f t="shared" ref="G51" si="96">F51-E51</f>
        <v>4.8611111111111216E-3</v>
      </c>
      <c r="H51" s="50">
        <v>2</v>
      </c>
      <c r="I51" s="51">
        <v>2</v>
      </c>
      <c r="J51" s="51">
        <v>13</v>
      </c>
      <c r="K51" s="51">
        <v>13</v>
      </c>
      <c r="L51" s="21" t="s">
        <v>141</v>
      </c>
      <c r="M51" s="21" t="s">
        <v>142</v>
      </c>
      <c r="N51" s="20">
        <v>1</v>
      </c>
      <c r="O51" s="22">
        <f t="shared" si="88"/>
        <v>44.55</v>
      </c>
      <c r="P51" s="30">
        <v>13.5</v>
      </c>
      <c r="Q51" s="22">
        <f t="shared" si="23"/>
        <v>45.87</v>
      </c>
      <c r="R51" s="29">
        <v>13.9</v>
      </c>
      <c r="S51" s="23">
        <f t="shared" si="24"/>
        <v>45.87</v>
      </c>
      <c r="T51" s="23">
        <f t="shared" si="25"/>
        <v>13.9</v>
      </c>
      <c r="U51" s="22">
        <f t="shared" si="51"/>
        <v>45.209999999999994</v>
      </c>
      <c r="V51" s="22">
        <f t="shared" si="27"/>
        <v>13.7</v>
      </c>
      <c r="W51" s="31">
        <v>24.663309999999999</v>
      </c>
      <c r="X51" s="31">
        <v>-112.17283999999999</v>
      </c>
      <c r="Y51" s="32">
        <v>77</v>
      </c>
      <c r="Z51" s="32">
        <v>25</v>
      </c>
      <c r="AA51" s="38">
        <v>9</v>
      </c>
      <c r="AB51" s="34">
        <v>310</v>
      </c>
      <c r="AC51" s="20" t="s">
        <v>140</v>
      </c>
      <c r="AD51" s="20">
        <v>1</v>
      </c>
      <c r="AE51" s="20">
        <v>30</v>
      </c>
    </row>
    <row r="52" spans="1:31">
      <c r="A52" s="20" t="s">
        <v>51</v>
      </c>
      <c r="B52" s="20" t="s">
        <v>111</v>
      </c>
      <c r="C52" s="41">
        <v>41954</v>
      </c>
      <c r="D52" s="20">
        <v>2014</v>
      </c>
      <c r="E52" s="49">
        <v>0.18888888888888888</v>
      </c>
      <c r="F52" s="49">
        <v>0.19791666666666666</v>
      </c>
      <c r="G52" s="49">
        <f t="shared" ref="G52" si="97">F52-E52</f>
        <v>9.0277777777777735E-3</v>
      </c>
      <c r="H52" s="50">
        <v>2</v>
      </c>
      <c r="I52" s="51">
        <v>2</v>
      </c>
      <c r="J52" s="51">
        <v>14</v>
      </c>
      <c r="K52" s="51">
        <v>14</v>
      </c>
      <c r="L52" s="21" t="s">
        <v>107</v>
      </c>
      <c r="M52" s="21" t="s">
        <v>128</v>
      </c>
      <c r="N52" s="20">
        <v>1</v>
      </c>
      <c r="O52" s="22">
        <f t="shared" si="88"/>
        <v>12.87</v>
      </c>
      <c r="P52" s="30">
        <v>3.9</v>
      </c>
      <c r="Q52" s="22">
        <f t="shared" si="23"/>
        <v>14.19</v>
      </c>
      <c r="R52" s="29">
        <v>4.3</v>
      </c>
      <c r="S52" s="23">
        <f t="shared" si="24"/>
        <v>14.19</v>
      </c>
      <c r="T52" s="23">
        <f t="shared" si="25"/>
        <v>4.3</v>
      </c>
      <c r="U52" s="22">
        <f t="shared" si="51"/>
        <v>13.53</v>
      </c>
      <c r="V52" s="22">
        <f t="shared" si="27"/>
        <v>4.0999999999999996</v>
      </c>
      <c r="W52" s="31">
        <v>24.66208</v>
      </c>
      <c r="X52" s="31">
        <v>-112.17169</v>
      </c>
      <c r="Y52" s="32">
        <v>77</v>
      </c>
      <c r="Z52" s="32">
        <v>25</v>
      </c>
      <c r="AA52" s="38">
        <v>9</v>
      </c>
      <c r="AB52" s="34">
        <v>310</v>
      </c>
      <c r="AC52" s="20" t="s">
        <v>223</v>
      </c>
      <c r="AD52" s="20">
        <v>2</v>
      </c>
      <c r="AE52" s="20">
        <v>30</v>
      </c>
    </row>
    <row r="53" spans="1:31">
      <c r="A53" s="20" t="s">
        <v>51</v>
      </c>
      <c r="B53" s="20" t="s">
        <v>111</v>
      </c>
      <c r="C53" s="41">
        <v>41954</v>
      </c>
      <c r="D53" s="20">
        <v>2014</v>
      </c>
      <c r="E53" s="49">
        <v>0.18888888888888888</v>
      </c>
      <c r="F53" s="49">
        <v>0.19791666666666666</v>
      </c>
      <c r="G53" s="49">
        <f t="shared" ref="G53:G60" si="98">F53-E53</f>
        <v>9.0277777777777735E-3</v>
      </c>
      <c r="H53" s="50">
        <v>2</v>
      </c>
      <c r="I53" s="51">
        <v>2</v>
      </c>
      <c r="J53" s="51">
        <v>14</v>
      </c>
      <c r="K53" s="51">
        <v>14</v>
      </c>
      <c r="L53" s="21" t="s">
        <v>107</v>
      </c>
      <c r="M53" s="21" t="s">
        <v>128</v>
      </c>
      <c r="N53" s="20">
        <v>1</v>
      </c>
      <c r="O53" s="22">
        <f t="shared" ref="O53:O60" si="99">(P53*3.3)</f>
        <v>12.87</v>
      </c>
      <c r="P53" s="30">
        <v>3.9</v>
      </c>
      <c r="Q53" s="22">
        <f t="shared" ref="Q53:Q60" si="100">(R53*3.3)</f>
        <v>14.19</v>
      </c>
      <c r="R53" s="29">
        <v>4.3</v>
      </c>
      <c r="S53" s="23">
        <f t="shared" ref="S53:S60" si="101">MAX(O53,Q53,)</f>
        <v>14.19</v>
      </c>
      <c r="T53" s="23">
        <f t="shared" ref="T53:T60" si="102">MAX(P53,R53)</f>
        <v>4.3</v>
      </c>
      <c r="U53" s="22">
        <f t="shared" ref="U53:U60" si="103">AVERAGE(O53,Q53)</f>
        <v>13.53</v>
      </c>
      <c r="V53" s="22">
        <f t="shared" ref="V53:V60" si="104">AVERAGE(P53,R53)</f>
        <v>4.0999999999999996</v>
      </c>
      <c r="W53" s="31">
        <v>24.66208</v>
      </c>
      <c r="X53" s="31">
        <v>-112.17169</v>
      </c>
      <c r="Y53" s="32">
        <v>77</v>
      </c>
      <c r="Z53" s="32">
        <v>25</v>
      </c>
      <c r="AA53" s="38">
        <v>9</v>
      </c>
      <c r="AB53" s="34">
        <v>310</v>
      </c>
      <c r="AC53" s="20" t="s">
        <v>98</v>
      </c>
      <c r="AD53" s="20">
        <v>2</v>
      </c>
      <c r="AE53" s="20">
        <v>30</v>
      </c>
    </row>
    <row r="54" spans="1:31">
      <c r="A54" s="20" t="s">
        <v>51</v>
      </c>
      <c r="B54" s="20" t="s">
        <v>111</v>
      </c>
      <c r="C54" s="41">
        <v>41954</v>
      </c>
      <c r="D54" s="20">
        <v>2014</v>
      </c>
      <c r="E54" s="49">
        <v>0.18888888888888888</v>
      </c>
      <c r="F54" s="49">
        <v>0.19791666666666666</v>
      </c>
      <c r="G54" s="49">
        <f t="shared" si="98"/>
        <v>9.0277777777777735E-3</v>
      </c>
      <c r="H54" s="50">
        <v>2</v>
      </c>
      <c r="I54" s="51">
        <v>2</v>
      </c>
      <c r="J54" s="51">
        <v>14</v>
      </c>
      <c r="K54" s="51">
        <v>14</v>
      </c>
      <c r="L54" s="21" t="s">
        <v>107</v>
      </c>
      <c r="M54" s="21" t="s">
        <v>128</v>
      </c>
      <c r="N54" s="20">
        <v>1</v>
      </c>
      <c r="O54" s="22">
        <f t="shared" si="99"/>
        <v>12.87</v>
      </c>
      <c r="P54" s="30">
        <v>3.9</v>
      </c>
      <c r="Q54" s="22">
        <f t="shared" si="100"/>
        <v>14.19</v>
      </c>
      <c r="R54" s="29">
        <v>4.3</v>
      </c>
      <c r="S54" s="23">
        <f t="shared" si="101"/>
        <v>14.19</v>
      </c>
      <c r="T54" s="23">
        <f t="shared" si="102"/>
        <v>4.3</v>
      </c>
      <c r="U54" s="22">
        <f t="shared" si="103"/>
        <v>13.53</v>
      </c>
      <c r="V54" s="22">
        <f t="shared" si="104"/>
        <v>4.0999999999999996</v>
      </c>
      <c r="W54" s="31">
        <v>24.66208</v>
      </c>
      <c r="X54" s="31">
        <v>-112.17169</v>
      </c>
      <c r="Y54" s="32">
        <v>77</v>
      </c>
      <c r="Z54" s="32">
        <v>25</v>
      </c>
      <c r="AA54" s="38">
        <v>9</v>
      </c>
      <c r="AB54" s="34">
        <v>310</v>
      </c>
      <c r="AC54" s="20" t="s">
        <v>99</v>
      </c>
      <c r="AD54" s="20">
        <v>6</v>
      </c>
      <c r="AE54" s="20">
        <v>30</v>
      </c>
    </row>
    <row r="55" spans="1:31">
      <c r="A55" s="20" t="s">
        <v>51</v>
      </c>
      <c r="B55" s="20" t="s">
        <v>111</v>
      </c>
      <c r="C55" s="41">
        <v>41954</v>
      </c>
      <c r="D55" s="20">
        <v>2014</v>
      </c>
      <c r="E55" s="49">
        <v>0.18888888888888888</v>
      </c>
      <c r="F55" s="49">
        <v>0.19791666666666666</v>
      </c>
      <c r="G55" s="49">
        <f t="shared" si="98"/>
        <v>9.0277777777777735E-3</v>
      </c>
      <c r="H55" s="50">
        <v>2</v>
      </c>
      <c r="I55" s="51">
        <v>2</v>
      </c>
      <c r="J55" s="51">
        <v>14</v>
      </c>
      <c r="K55" s="51">
        <v>14</v>
      </c>
      <c r="L55" s="21" t="s">
        <v>107</v>
      </c>
      <c r="M55" s="21" t="s">
        <v>128</v>
      </c>
      <c r="N55" s="20">
        <v>1</v>
      </c>
      <c r="O55" s="22">
        <f t="shared" si="99"/>
        <v>12.87</v>
      </c>
      <c r="P55" s="30">
        <v>3.9</v>
      </c>
      <c r="Q55" s="22">
        <f t="shared" si="100"/>
        <v>14.19</v>
      </c>
      <c r="R55" s="29">
        <v>4.3</v>
      </c>
      <c r="S55" s="23">
        <f t="shared" si="101"/>
        <v>14.19</v>
      </c>
      <c r="T55" s="23">
        <f t="shared" si="102"/>
        <v>4.3</v>
      </c>
      <c r="U55" s="22">
        <f t="shared" si="103"/>
        <v>13.53</v>
      </c>
      <c r="V55" s="22">
        <f t="shared" si="104"/>
        <v>4.0999999999999996</v>
      </c>
      <c r="W55" s="31">
        <v>24.66208</v>
      </c>
      <c r="X55" s="31">
        <v>-112.17169</v>
      </c>
      <c r="Y55" s="32">
        <v>77</v>
      </c>
      <c r="Z55" s="32">
        <v>25</v>
      </c>
      <c r="AA55" s="38">
        <v>9</v>
      </c>
      <c r="AB55" s="34">
        <v>310</v>
      </c>
      <c r="AC55" s="20" t="s">
        <v>100</v>
      </c>
      <c r="AD55" s="20">
        <v>5</v>
      </c>
      <c r="AE55" s="20">
        <v>30</v>
      </c>
    </row>
    <row r="56" spans="1:31">
      <c r="A56" s="20" t="s">
        <v>51</v>
      </c>
      <c r="B56" s="20" t="s">
        <v>111</v>
      </c>
      <c r="C56" s="41">
        <v>41954</v>
      </c>
      <c r="D56" s="20">
        <v>2014</v>
      </c>
      <c r="E56" s="49">
        <v>0.18888888888888888</v>
      </c>
      <c r="F56" s="49">
        <v>0.19791666666666666</v>
      </c>
      <c r="G56" s="49">
        <f t="shared" si="98"/>
        <v>9.0277777777777735E-3</v>
      </c>
      <c r="H56" s="50">
        <v>2</v>
      </c>
      <c r="I56" s="51">
        <v>2</v>
      </c>
      <c r="J56" s="51">
        <v>14</v>
      </c>
      <c r="K56" s="51">
        <v>14</v>
      </c>
      <c r="L56" s="21" t="s">
        <v>107</v>
      </c>
      <c r="M56" s="21" t="s">
        <v>128</v>
      </c>
      <c r="N56" s="20">
        <v>1</v>
      </c>
      <c r="O56" s="22">
        <f t="shared" si="99"/>
        <v>12.87</v>
      </c>
      <c r="P56" s="30">
        <v>3.9</v>
      </c>
      <c r="Q56" s="22">
        <f t="shared" si="100"/>
        <v>14.19</v>
      </c>
      <c r="R56" s="29">
        <v>4.3</v>
      </c>
      <c r="S56" s="23">
        <f t="shared" si="101"/>
        <v>14.19</v>
      </c>
      <c r="T56" s="23">
        <f t="shared" si="102"/>
        <v>4.3</v>
      </c>
      <c r="U56" s="22">
        <f t="shared" si="103"/>
        <v>13.53</v>
      </c>
      <c r="V56" s="22">
        <f t="shared" si="104"/>
        <v>4.0999999999999996</v>
      </c>
      <c r="W56" s="31">
        <v>24.66208</v>
      </c>
      <c r="X56" s="31">
        <v>-112.17169</v>
      </c>
      <c r="Y56" s="32">
        <v>77</v>
      </c>
      <c r="Z56" s="32">
        <v>25</v>
      </c>
      <c r="AA56" s="38">
        <v>9</v>
      </c>
      <c r="AB56" s="34">
        <v>310</v>
      </c>
      <c r="AC56" s="20" t="s">
        <v>101</v>
      </c>
      <c r="AD56" s="20">
        <v>1</v>
      </c>
      <c r="AE56" s="20">
        <v>30</v>
      </c>
    </row>
    <row r="57" spans="1:31">
      <c r="A57" s="20" t="s">
        <v>51</v>
      </c>
      <c r="B57" s="20" t="s">
        <v>111</v>
      </c>
      <c r="C57" s="41">
        <v>41954</v>
      </c>
      <c r="D57" s="20">
        <v>2014</v>
      </c>
      <c r="E57" s="49">
        <v>0.18888888888888888</v>
      </c>
      <c r="F57" s="49">
        <v>0.19791666666666666</v>
      </c>
      <c r="G57" s="49">
        <f t="shared" si="98"/>
        <v>9.0277777777777735E-3</v>
      </c>
      <c r="H57" s="50">
        <v>2</v>
      </c>
      <c r="I57" s="51">
        <v>2</v>
      </c>
      <c r="J57" s="51">
        <v>14</v>
      </c>
      <c r="K57" s="51">
        <v>14</v>
      </c>
      <c r="L57" s="21" t="s">
        <v>107</v>
      </c>
      <c r="M57" s="21" t="s">
        <v>128</v>
      </c>
      <c r="N57" s="20">
        <v>1</v>
      </c>
      <c r="O57" s="22">
        <f t="shared" si="99"/>
        <v>12.87</v>
      </c>
      <c r="P57" s="30">
        <v>3.9</v>
      </c>
      <c r="Q57" s="22">
        <f t="shared" si="100"/>
        <v>14.19</v>
      </c>
      <c r="R57" s="29">
        <v>4.3</v>
      </c>
      <c r="S57" s="23">
        <f t="shared" si="101"/>
        <v>14.19</v>
      </c>
      <c r="T57" s="23">
        <f t="shared" si="102"/>
        <v>4.3</v>
      </c>
      <c r="U57" s="22">
        <f t="shared" si="103"/>
        <v>13.53</v>
      </c>
      <c r="V57" s="22">
        <f t="shared" si="104"/>
        <v>4.0999999999999996</v>
      </c>
      <c r="W57" s="31">
        <v>24.66208</v>
      </c>
      <c r="X57" s="31">
        <v>-112.17169</v>
      </c>
      <c r="Y57" s="32">
        <v>77</v>
      </c>
      <c r="Z57" s="32">
        <v>25</v>
      </c>
      <c r="AA57" s="38">
        <v>9</v>
      </c>
      <c r="AB57" s="34">
        <v>310</v>
      </c>
      <c r="AC57" s="20" t="s">
        <v>139</v>
      </c>
      <c r="AD57" s="20">
        <v>50</v>
      </c>
      <c r="AE57" s="20">
        <v>6</v>
      </c>
    </row>
    <row r="58" spans="1:31">
      <c r="A58" s="20" t="s">
        <v>51</v>
      </c>
      <c r="B58" s="20" t="s">
        <v>111</v>
      </c>
      <c r="C58" s="41">
        <v>41954</v>
      </c>
      <c r="D58" s="20">
        <v>2014</v>
      </c>
      <c r="E58" s="49">
        <v>0.18888888888888888</v>
      </c>
      <c r="F58" s="49">
        <v>0.19791666666666666</v>
      </c>
      <c r="G58" s="49">
        <f t="shared" si="98"/>
        <v>9.0277777777777735E-3</v>
      </c>
      <c r="H58" s="50">
        <v>2</v>
      </c>
      <c r="I58" s="51">
        <v>2</v>
      </c>
      <c r="J58" s="51">
        <v>14</v>
      </c>
      <c r="K58" s="51">
        <v>14</v>
      </c>
      <c r="L58" s="21" t="s">
        <v>107</v>
      </c>
      <c r="M58" s="21" t="s">
        <v>128</v>
      </c>
      <c r="N58" s="20">
        <v>1</v>
      </c>
      <c r="O58" s="22">
        <f t="shared" si="99"/>
        <v>12.87</v>
      </c>
      <c r="P58" s="30">
        <v>3.9</v>
      </c>
      <c r="Q58" s="22">
        <f t="shared" si="100"/>
        <v>14.19</v>
      </c>
      <c r="R58" s="29">
        <v>4.3</v>
      </c>
      <c r="S58" s="23">
        <f t="shared" si="101"/>
        <v>14.19</v>
      </c>
      <c r="T58" s="23">
        <f t="shared" si="102"/>
        <v>4.3</v>
      </c>
      <c r="U58" s="22">
        <f t="shared" si="103"/>
        <v>13.53</v>
      </c>
      <c r="V58" s="22">
        <f t="shared" si="104"/>
        <v>4.0999999999999996</v>
      </c>
      <c r="W58" s="31">
        <v>24.66208</v>
      </c>
      <c r="X58" s="31">
        <v>-112.17169</v>
      </c>
      <c r="Y58" s="32">
        <v>77</v>
      </c>
      <c r="Z58" s="32">
        <v>25</v>
      </c>
      <c r="AA58" s="38">
        <v>9</v>
      </c>
      <c r="AB58" s="34">
        <v>310</v>
      </c>
      <c r="AC58" s="20" t="s">
        <v>116</v>
      </c>
      <c r="AD58" s="20">
        <v>6</v>
      </c>
      <c r="AE58" s="20">
        <v>30</v>
      </c>
    </row>
    <row r="59" spans="1:31">
      <c r="A59" s="20" t="s">
        <v>51</v>
      </c>
      <c r="B59" s="20" t="s">
        <v>111</v>
      </c>
      <c r="C59" s="41">
        <v>41954</v>
      </c>
      <c r="D59" s="20">
        <v>2014</v>
      </c>
      <c r="E59" s="49">
        <v>0.18888888888888888</v>
      </c>
      <c r="F59" s="49">
        <v>0.19791666666666666</v>
      </c>
      <c r="G59" s="49">
        <f t="shared" si="98"/>
        <v>9.0277777777777735E-3</v>
      </c>
      <c r="H59" s="50">
        <v>2</v>
      </c>
      <c r="I59" s="51">
        <v>2</v>
      </c>
      <c r="J59" s="51">
        <v>14</v>
      </c>
      <c r="K59" s="51">
        <v>14</v>
      </c>
      <c r="L59" s="21" t="s">
        <v>107</v>
      </c>
      <c r="M59" s="21" t="s">
        <v>128</v>
      </c>
      <c r="N59" s="20">
        <v>1</v>
      </c>
      <c r="O59" s="22">
        <f t="shared" si="99"/>
        <v>12.87</v>
      </c>
      <c r="P59" s="30">
        <v>3.9</v>
      </c>
      <c r="Q59" s="22">
        <f t="shared" si="100"/>
        <v>14.19</v>
      </c>
      <c r="R59" s="29">
        <v>4.3</v>
      </c>
      <c r="S59" s="23">
        <f t="shared" si="101"/>
        <v>14.19</v>
      </c>
      <c r="T59" s="23">
        <f t="shared" si="102"/>
        <v>4.3</v>
      </c>
      <c r="U59" s="22">
        <f t="shared" si="103"/>
        <v>13.53</v>
      </c>
      <c r="V59" s="22">
        <f t="shared" si="104"/>
        <v>4.0999999999999996</v>
      </c>
      <c r="W59" s="31">
        <v>24.66208</v>
      </c>
      <c r="X59" s="31">
        <v>-112.17169</v>
      </c>
      <c r="Y59" s="32">
        <v>77</v>
      </c>
      <c r="Z59" s="32">
        <v>25</v>
      </c>
      <c r="AA59" s="38">
        <v>9</v>
      </c>
      <c r="AB59" s="34">
        <v>310</v>
      </c>
      <c r="AC59" s="20" t="s">
        <v>140</v>
      </c>
      <c r="AD59" s="20">
        <v>9</v>
      </c>
      <c r="AE59" s="20">
        <v>30</v>
      </c>
    </row>
    <row r="60" spans="1:31">
      <c r="A60" s="20" t="s">
        <v>51</v>
      </c>
      <c r="B60" s="20" t="s">
        <v>111</v>
      </c>
      <c r="C60" s="41">
        <v>41954</v>
      </c>
      <c r="D60" s="20">
        <v>2014</v>
      </c>
      <c r="E60" s="49">
        <v>0.18888888888888888</v>
      </c>
      <c r="F60" s="49">
        <v>0.19791666666666666</v>
      </c>
      <c r="G60" s="49">
        <f t="shared" si="98"/>
        <v>9.0277777777777735E-3</v>
      </c>
      <c r="H60" s="50">
        <v>2</v>
      </c>
      <c r="I60" s="51">
        <v>2</v>
      </c>
      <c r="J60" s="51">
        <v>14</v>
      </c>
      <c r="K60" s="51">
        <v>14</v>
      </c>
      <c r="L60" s="21" t="s">
        <v>107</v>
      </c>
      <c r="M60" s="21" t="s">
        <v>128</v>
      </c>
      <c r="N60" s="20">
        <v>1</v>
      </c>
      <c r="O60" s="22">
        <f t="shared" si="99"/>
        <v>12.87</v>
      </c>
      <c r="P60" s="30">
        <v>3.9</v>
      </c>
      <c r="Q60" s="22">
        <f t="shared" si="100"/>
        <v>14.19</v>
      </c>
      <c r="R60" s="29">
        <v>4.3</v>
      </c>
      <c r="S60" s="23">
        <f t="shared" si="101"/>
        <v>14.19</v>
      </c>
      <c r="T60" s="23">
        <f t="shared" si="102"/>
        <v>4.3</v>
      </c>
      <c r="U60" s="22">
        <f t="shared" si="103"/>
        <v>13.53</v>
      </c>
      <c r="V60" s="22">
        <f t="shared" si="104"/>
        <v>4.0999999999999996</v>
      </c>
      <c r="W60" s="31">
        <v>24.66208</v>
      </c>
      <c r="X60" s="31">
        <v>-112.17169</v>
      </c>
      <c r="Y60" s="32">
        <v>77</v>
      </c>
      <c r="Z60" s="32">
        <v>25</v>
      </c>
      <c r="AA60" s="38">
        <v>9</v>
      </c>
      <c r="AB60" s="34">
        <v>310</v>
      </c>
      <c r="AC60" s="20" t="s">
        <v>28</v>
      </c>
      <c r="AD60" s="20">
        <v>1</v>
      </c>
      <c r="AE60" s="20">
        <v>30</v>
      </c>
    </row>
    <row r="61" spans="1:31">
      <c r="A61" s="20" t="s">
        <v>52</v>
      </c>
      <c r="B61" s="20" t="s">
        <v>151</v>
      </c>
      <c r="C61" s="41">
        <v>41954</v>
      </c>
      <c r="D61" s="20">
        <v>2014</v>
      </c>
      <c r="E61" s="49">
        <v>0.13541666666666666</v>
      </c>
      <c r="F61" s="49">
        <v>0.13819444444444443</v>
      </c>
      <c r="G61" s="49">
        <f t="shared" ref="G61" si="105">F61-E61</f>
        <v>2.7777777777777679E-3</v>
      </c>
      <c r="H61" s="50">
        <v>2</v>
      </c>
      <c r="I61" s="51">
        <v>2</v>
      </c>
      <c r="J61" s="51">
        <v>15</v>
      </c>
      <c r="K61" s="51">
        <v>15</v>
      </c>
      <c r="L61" s="21" t="s">
        <v>141</v>
      </c>
      <c r="M61" s="21" t="s">
        <v>142</v>
      </c>
      <c r="N61" s="20">
        <v>1</v>
      </c>
      <c r="O61" s="22">
        <f t="shared" si="88"/>
        <v>39.599999999999994</v>
      </c>
      <c r="P61" s="30">
        <v>12</v>
      </c>
      <c r="Q61" s="22">
        <f t="shared" ref="Q61:Q133" si="106">(R61*3.3)</f>
        <v>36.299999999999997</v>
      </c>
      <c r="R61" s="29">
        <v>11</v>
      </c>
      <c r="S61" s="23">
        <f t="shared" ref="S61:S133" si="107">MAX(O61,Q61,)</f>
        <v>39.599999999999994</v>
      </c>
      <c r="T61" s="23">
        <f t="shared" ref="T61:T133" si="108">MAX(P61,R61)</f>
        <v>12</v>
      </c>
      <c r="U61" s="22">
        <f t="shared" si="51"/>
        <v>37.949999999999996</v>
      </c>
      <c r="V61" s="22">
        <f t="shared" si="51"/>
        <v>11.5</v>
      </c>
      <c r="W61" s="31">
        <v>24.663309999999999</v>
      </c>
      <c r="X61" s="31">
        <v>-112.17283999999999</v>
      </c>
      <c r="Y61" s="32">
        <v>77</v>
      </c>
      <c r="Z61" s="32">
        <v>25</v>
      </c>
      <c r="AA61" s="38">
        <v>9</v>
      </c>
      <c r="AB61" s="34">
        <v>130</v>
      </c>
      <c r="AC61" s="20" t="s">
        <v>120</v>
      </c>
      <c r="AD61" s="20">
        <v>1</v>
      </c>
      <c r="AE61" s="20">
        <v>30</v>
      </c>
    </row>
    <row r="62" spans="1:31">
      <c r="A62" s="20" t="s">
        <v>52</v>
      </c>
      <c r="B62" s="20" t="s">
        <v>151</v>
      </c>
      <c r="C62" s="41">
        <v>41954</v>
      </c>
      <c r="D62" s="20">
        <v>2014</v>
      </c>
      <c r="E62" s="49">
        <v>0.13541666666666666</v>
      </c>
      <c r="F62" s="49">
        <v>0.13819444444444443</v>
      </c>
      <c r="G62" s="49">
        <f t="shared" ref="G62:G63" si="109">F62-E62</f>
        <v>2.7777777777777679E-3</v>
      </c>
      <c r="H62" s="50">
        <v>2</v>
      </c>
      <c r="I62" s="51">
        <v>2</v>
      </c>
      <c r="J62" s="51">
        <v>15</v>
      </c>
      <c r="K62" s="51">
        <v>15</v>
      </c>
      <c r="L62" s="21" t="s">
        <v>141</v>
      </c>
      <c r="M62" s="21" t="s">
        <v>142</v>
      </c>
      <c r="N62" s="20">
        <v>1</v>
      </c>
      <c r="O62" s="22">
        <f t="shared" ref="O62:O63" si="110">(P62*3.3)</f>
        <v>39.599999999999994</v>
      </c>
      <c r="P62" s="30">
        <v>12</v>
      </c>
      <c r="Q62" s="22">
        <f t="shared" ref="Q62:Q63" si="111">(R62*3.3)</f>
        <v>36.299999999999997</v>
      </c>
      <c r="R62" s="29">
        <v>11</v>
      </c>
      <c r="S62" s="23">
        <f t="shared" ref="S62:S63" si="112">MAX(O62,Q62,)</f>
        <v>39.599999999999994</v>
      </c>
      <c r="T62" s="23">
        <f t="shared" ref="T62:T63" si="113">MAX(P62,R62)</f>
        <v>12</v>
      </c>
      <c r="U62" s="22">
        <f t="shared" ref="U62:U63" si="114">AVERAGE(O62,Q62)</f>
        <v>37.949999999999996</v>
      </c>
      <c r="V62" s="22">
        <f t="shared" ref="V62:V63" si="115">AVERAGE(P62,R62)</f>
        <v>11.5</v>
      </c>
      <c r="W62" s="31">
        <v>24.663309999999999</v>
      </c>
      <c r="X62" s="31">
        <v>-112.17283999999999</v>
      </c>
      <c r="Y62" s="32">
        <v>77</v>
      </c>
      <c r="Z62" s="32">
        <v>25</v>
      </c>
      <c r="AA62" s="38">
        <v>9</v>
      </c>
      <c r="AB62" s="34">
        <v>130</v>
      </c>
      <c r="AC62" s="20" t="s">
        <v>140</v>
      </c>
      <c r="AD62" s="20">
        <v>1</v>
      </c>
      <c r="AE62" s="20">
        <v>30</v>
      </c>
    </row>
    <row r="63" spans="1:31">
      <c r="A63" s="20" t="s">
        <v>52</v>
      </c>
      <c r="B63" s="20" t="s">
        <v>151</v>
      </c>
      <c r="C63" s="41">
        <v>41954</v>
      </c>
      <c r="D63" s="20">
        <v>2014</v>
      </c>
      <c r="E63" s="49">
        <v>0.13541666666666666</v>
      </c>
      <c r="F63" s="49">
        <v>0.13819444444444443</v>
      </c>
      <c r="G63" s="49">
        <f t="shared" si="109"/>
        <v>2.7777777777777679E-3</v>
      </c>
      <c r="H63" s="50">
        <v>2</v>
      </c>
      <c r="I63" s="51">
        <v>2</v>
      </c>
      <c r="J63" s="51">
        <v>15</v>
      </c>
      <c r="K63" s="51">
        <v>15</v>
      </c>
      <c r="L63" s="21" t="s">
        <v>141</v>
      </c>
      <c r="M63" s="21" t="s">
        <v>142</v>
      </c>
      <c r="N63" s="20">
        <v>1</v>
      </c>
      <c r="O63" s="22">
        <f t="shared" si="110"/>
        <v>39.599999999999994</v>
      </c>
      <c r="P63" s="30">
        <v>12</v>
      </c>
      <c r="Q63" s="22">
        <f t="shared" si="111"/>
        <v>36.299999999999997</v>
      </c>
      <c r="R63" s="29">
        <v>11</v>
      </c>
      <c r="S63" s="23">
        <f t="shared" si="112"/>
        <v>39.599999999999994</v>
      </c>
      <c r="T63" s="23">
        <f t="shared" si="113"/>
        <v>12</v>
      </c>
      <c r="U63" s="22">
        <f t="shared" si="114"/>
        <v>37.949999999999996</v>
      </c>
      <c r="V63" s="22">
        <f t="shared" si="115"/>
        <v>11.5</v>
      </c>
      <c r="W63" s="31">
        <v>24.663309999999999</v>
      </c>
      <c r="X63" s="31">
        <v>-112.17283999999999</v>
      </c>
      <c r="Y63" s="32">
        <v>77</v>
      </c>
      <c r="Z63" s="32">
        <v>25</v>
      </c>
      <c r="AA63" s="38">
        <v>9</v>
      </c>
      <c r="AB63" s="34">
        <v>130</v>
      </c>
      <c r="AC63" s="20" t="s">
        <v>139</v>
      </c>
      <c r="AD63" s="20">
        <v>68</v>
      </c>
      <c r="AE63" s="20">
        <v>9</v>
      </c>
    </row>
    <row r="64" spans="1:31">
      <c r="A64" s="20" t="s">
        <v>53</v>
      </c>
      <c r="B64" s="20" t="s">
        <v>151</v>
      </c>
      <c r="C64" s="41">
        <v>41954</v>
      </c>
      <c r="D64" s="20">
        <v>2014</v>
      </c>
      <c r="E64" s="49">
        <v>0.18263888888888891</v>
      </c>
      <c r="F64" s="49">
        <v>0.18680555555555556</v>
      </c>
      <c r="G64" s="49">
        <f t="shared" ref="G64" si="116">F64-E64</f>
        <v>4.1666666666666519E-3</v>
      </c>
      <c r="H64" s="50">
        <v>2</v>
      </c>
      <c r="I64" s="51">
        <v>2</v>
      </c>
      <c r="J64" s="51">
        <v>16</v>
      </c>
      <c r="K64" s="51">
        <v>16</v>
      </c>
      <c r="L64" s="21" t="s">
        <v>107</v>
      </c>
      <c r="M64" s="21" t="s">
        <v>128</v>
      </c>
      <c r="N64" s="20">
        <v>1</v>
      </c>
      <c r="O64" s="22">
        <f t="shared" si="88"/>
        <v>16.5</v>
      </c>
      <c r="P64" s="30">
        <v>5</v>
      </c>
      <c r="Q64" s="22">
        <f t="shared" si="106"/>
        <v>16.5</v>
      </c>
      <c r="R64" s="29">
        <v>5</v>
      </c>
      <c r="S64" s="23">
        <f t="shared" si="107"/>
        <v>16.5</v>
      </c>
      <c r="T64" s="23">
        <f t="shared" si="108"/>
        <v>5</v>
      </c>
      <c r="U64" s="22">
        <f t="shared" si="51"/>
        <v>16.5</v>
      </c>
      <c r="V64" s="22">
        <f t="shared" si="51"/>
        <v>5</v>
      </c>
      <c r="W64" s="31">
        <v>24.66208</v>
      </c>
      <c r="X64" s="31">
        <v>-112.17169</v>
      </c>
      <c r="Y64" s="32">
        <v>77</v>
      </c>
      <c r="Z64" s="32">
        <v>25</v>
      </c>
      <c r="AA64" s="38">
        <v>9</v>
      </c>
      <c r="AB64" s="34">
        <v>130</v>
      </c>
      <c r="AC64" s="20" t="s">
        <v>120</v>
      </c>
      <c r="AD64" s="20">
        <v>1</v>
      </c>
      <c r="AE64" s="20">
        <v>30</v>
      </c>
    </row>
    <row r="65" spans="1:31">
      <c r="A65" s="20" t="s">
        <v>53</v>
      </c>
      <c r="B65" s="20" t="s">
        <v>151</v>
      </c>
      <c r="C65" s="41">
        <v>41954</v>
      </c>
      <c r="D65" s="20">
        <v>2014</v>
      </c>
      <c r="E65" s="49">
        <v>0.18263888888888891</v>
      </c>
      <c r="F65" s="49">
        <v>0.18680555555555556</v>
      </c>
      <c r="G65" s="49">
        <f t="shared" ref="G65:G67" si="117">F65-E65</f>
        <v>4.1666666666666519E-3</v>
      </c>
      <c r="H65" s="50">
        <v>2</v>
      </c>
      <c r="I65" s="51">
        <v>2</v>
      </c>
      <c r="J65" s="51">
        <v>16</v>
      </c>
      <c r="K65" s="51">
        <v>16</v>
      </c>
      <c r="L65" s="21" t="s">
        <v>107</v>
      </c>
      <c r="M65" s="21" t="s">
        <v>128</v>
      </c>
      <c r="N65" s="20">
        <v>1</v>
      </c>
      <c r="O65" s="22">
        <f t="shared" ref="O65:O67" si="118">(P65*3.3)</f>
        <v>16.5</v>
      </c>
      <c r="P65" s="30">
        <v>5</v>
      </c>
      <c r="Q65" s="22">
        <f t="shared" ref="Q65:Q67" si="119">(R65*3.3)</f>
        <v>16.5</v>
      </c>
      <c r="R65" s="29">
        <v>5</v>
      </c>
      <c r="S65" s="23">
        <f t="shared" ref="S65:S67" si="120">MAX(O65,Q65,)</f>
        <v>16.5</v>
      </c>
      <c r="T65" s="23">
        <f t="shared" ref="T65:T67" si="121">MAX(P65,R65)</f>
        <v>5</v>
      </c>
      <c r="U65" s="22">
        <f t="shared" ref="U65:U67" si="122">AVERAGE(O65,Q65)</f>
        <v>16.5</v>
      </c>
      <c r="V65" s="22">
        <f t="shared" ref="V65:V67" si="123">AVERAGE(P65,R65)</f>
        <v>5</v>
      </c>
      <c r="W65" s="31">
        <v>24.66208</v>
      </c>
      <c r="X65" s="31">
        <v>-112.17169</v>
      </c>
      <c r="Y65" s="32">
        <v>77</v>
      </c>
      <c r="Z65" s="32">
        <v>25</v>
      </c>
      <c r="AA65" s="38">
        <v>9</v>
      </c>
      <c r="AB65" s="34">
        <v>130</v>
      </c>
      <c r="AC65" s="20" t="s">
        <v>98</v>
      </c>
      <c r="AD65" s="20">
        <v>1</v>
      </c>
      <c r="AE65" s="20">
        <v>30</v>
      </c>
    </row>
    <row r="66" spans="1:31">
      <c r="A66" s="20" t="s">
        <v>53</v>
      </c>
      <c r="B66" s="20" t="s">
        <v>151</v>
      </c>
      <c r="C66" s="41">
        <v>41954</v>
      </c>
      <c r="D66" s="20">
        <v>2014</v>
      </c>
      <c r="E66" s="49">
        <v>0.18263888888888891</v>
      </c>
      <c r="F66" s="49">
        <v>0.18680555555555556</v>
      </c>
      <c r="G66" s="49">
        <f t="shared" si="117"/>
        <v>4.1666666666666519E-3</v>
      </c>
      <c r="H66" s="50">
        <v>2</v>
      </c>
      <c r="I66" s="51">
        <v>2</v>
      </c>
      <c r="J66" s="51">
        <v>16</v>
      </c>
      <c r="K66" s="51">
        <v>16</v>
      </c>
      <c r="L66" s="21" t="s">
        <v>107</v>
      </c>
      <c r="M66" s="21" t="s">
        <v>128</v>
      </c>
      <c r="N66" s="20">
        <v>1</v>
      </c>
      <c r="O66" s="22">
        <f t="shared" si="118"/>
        <v>16.5</v>
      </c>
      <c r="P66" s="30">
        <v>5</v>
      </c>
      <c r="Q66" s="22">
        <f t="shared" si="119"/>
        <v>16.5</v>
      </c>
      <c r="R66" s="29">
        <v>5</v>
      </c>
      <c r="S66" s="23">
        <f t="shared" si="120"/>
        <v>16.5</v>
      </c>
      <c r="T66" s="23">
        <f t="shared" si="121"/>
        <v>5</v>
      </c>
      <c r="U66" s="22">
        <f t="shared" si="122"/>
        <v>16.5</v>
      </c>
      <c r="V66" s="22">
        <f t="shared" si="123"/>
        <v>5</v>
      </c>
      <c r="W66" s="31">
        <v>24.66208</v>
      </c>
      <c r="X66" s="31">
        <v>-112.17169</v>
      </c>
      <c r="Y66" s="32">
        <v>77</v>
      </c>
      <c r="Z66" s="32">
        <v>25</v>
      </c>
      <c r="AA66" s="38">
        <v>9</v>
      </c>
      <c r="AB66" s="34">
        <v>130</v>
      </c>
      <c r="AC66" s="20" t="s">
        <v>140</v>
      </c>
      <c r="AD66" s="20">
        <v>3</v>
      </c>
      <c r="AE66" s="20">
        <v>30</v>
      </c>
    </row>
    <row r="67" spans="1:31">
      <c r="A67" s="20" t="s">
        <v>53</v>
      </c>
      <c r="B67" s="20" t="s">
        <v>151</v>
      </c>
      <c r="C67" s="41">
        <v>41954</v>
      </c>
      <c r="D67" s="20">
        <v>2014</v>
      </c>
      <c r="E67" s="49">
        <v>0.18263888888888891</v>
      </c>
      <c r="F67" s="49">
        <v>0.18680555555555556</v>
      </c>
      <c r="G67" s="49">
        <f t="shared" si="117"/>
        <v>4.1666666666666519E-3</v>
      </c>
      <c r="H67" s="50">
        <v>2</v>
      </c>
      <c r="I67" s="51">
        <v>2</v>
      </c>
      <c r="J67" s="51">
        <v>16</v>
      </c>
      <c r="K67" s="51">
        <v>16</v>
      </c>
      <c r="L67" s="21" t="s">
        <v>107</v>
      </c>
      <c r="M67" s="21" t="s">
        <v>128</v>
      </c>
      <c r="N67" s="20">
        <v>1</v>
      </c>
      <c r="O67" s="22">
        <f t="shared" si="118"/>
        <v>16.5</v>
      </c>
      <c r="P67" s="30">
        <v>5</v>
      </c>
      <c r="Q67" s="22">
        <f t="shared" si="119"/>
        <v>16.5</v>
      </c>
      <c r="R67" s="29">
        <v>5</v>
      </c>
      <c r="S67" s="23">
        <f t="shared" si="120"/>
        <v>16.5</v>
      </c>
      <c r="T67" s="23">
        <f t="shared" si="121"/>
        <v>5</v>
      </c>
      <c r="U67" s="22">
        <f t="shared" si="122"/>
        <v>16.5</v>
      </c>
      <c r="V67" s="22">
        <f t="shared" si="123"/>
        <v>5</v>
      </c>
      <c r="W67" s="31">
        <v>24.66208</v>
      </c>
      <c r="X67" s="31">
        <v>-112.17169</v>
      </c>
      <c r="Y67" s="32">
        <v>77</v>
      </c>
      <c r="Z67" s="32">
        <v>25</v>
      </c>
      <c r="AA67" s="38">
        <v>9</v>
      </c>
      <c r="AB67" s="34">
        <v>130</v>
      </c>
      <c r="AC67" s="20" t="s">
        <v>26</v>
      </c>
      <c r="AD67" s="20">
        <v>2</v>
      </c>
      <c r="AE67" s="20">
        <v>30</v>
      </c>
    </row>
    <row r="68" spans="1:31" s="23" customFormat="1">
      <c r="A68" s="23" t="s">
        <v>56</v>
      </c>
      <c r="B68" s="23" t="s">
        <v>110</v>
      </c>
      <c r="C68" s="63">
        <v>41954</v>
      </c>
      <c r="D68" s="23">
        <v>2014</v>
      </c>
      <c r="E68" s="64">
        <v>0.54791666666666672</v>
      </c>
      <c r="F68" s="64">
        <v>0.55208333333333337</v>
      </c>
      <c r="G68" s="64">
        <f t="shared" ref="G68:G69" si="124">F68-E68</f>
        <v>4.1666666666666519E-3</v>
      </c>
      <c r="H68" s="65">
        <v>2</v>
      </c>
      <c r="I68" s="66">
        <v>1</v>
      </c>
      <c r="J68" s="66">
        <v>1</v>
      </c>
      <c r="K68" s="66">
        <v>1</v>
      </c>
      <c r="L68" s="25" t="s">
        <v>136</v>
      </c>
      <c r="M68" s="25" t="s">
        <v>104</v>
      </c>
      <c r="N68" s="23">
        <v>1</v>
      </c>
      <c r="O68" s="22">
        <f>(P68*3.3)</f>
        <v>23.099999999999998</v>
      </c>
      <c r="P68" s="29">
        <v>7</v>
      </c>
      <c r="Q68" s="22">
        <f>(R68*3.3)</f>
        <v>27.39</v>
      </c>
      <c r="R68" s="29">
        <v>8.3000000000000007</v>
      </c>
      <c r="S68" s="23">
        <f>MAX(O68,Q68,)</f>
        <v>27.39</v>
      </c>
      <c r="T68" s="23">
        <f>MAX(P68,R68)</f>
        <v>8.3000000000000007</v>
      </c>
      <c r="U68" s="22">
        <f t="shared" ref="U68:V70" si="125">AVERAGE(O68,Q68)</f>
        <v>25.244999999999997</v>
      </c>
      <c r="V68" s="22">
        <f t="shared" si="125"/>
        <v>7.65</v>
      </c>
      <c r="W68" s="52">
        <v>24.165230000000001</v>
      </c>
      <c r="X68" s="52">
        <v>-112.17232</v>
      </c>
      <c r="Y68" s="24">
        <f t="shared" ref="Y68" si="126">(Z68*1.8)+32</f>
        <v>77</v>
      </c>
      <c r="Z68" s="24">
        <v>25</v>
      </c>
      <c r="AA68" s="23">
        <v>4</v>
      </c>
      <c r="AB68" s="23">
        <v>240</v>
      </c>
      <c r="AC68" s="23" t="s">
        <v>140</v>
      </c>
      <c r="AD68" s="23">
        <v>1</v>
      </c>
      <c r="AE68" s="23">
        <v>30</v>
      </c>
    </row>
    <row r="69" spans="1:31" s="23" customFormat="1">
      <c r="A69" s="23" t="s">
        <v>56</v>
      </c>
      <c r="B69" s="23" t="s">
        <v>110</v>
      </c>
      <c r="C69" s="63">
        <v>41954</v>
      </c>
      <c r="D69" s="23">
        <v>2014</v>
      </c>
      <c r="E69" s="64">
        <v>0.54791666666666672</v>
      </c>
      <c r="F69" s="64">
        <v>0.55208333333333337</v>
      </c>
      <c r="G69" s="64">
        <f t="shared" si="124"/>
        <v>4.1666666666666519E-3</v>
      </c>
      <c r="H69" s="65">
        <v>2</v>
      </c>
      <c r="I69" s="66">
        <v>1</v>
      </c>
      <c r="J69" s="66">
        <v>1</v>
      </c>
      <c r="K69" s="66">
        <v>1</v>
      </c>
      <c r="L69" s="25" t="s">
        <v>136</v>
      </c>
      <c r="M69" s="25" t="s">
        <v>104</v>
      </c>
      <c r="N69" s="23">
        <v>1</v>
      </c>
      <c r="O69" s="22">
        <f>(P69*3.3)</f>
        <v>23.099999999999998</v>
      </c>
      <c r="P69" s="29">
        <v>7</v>
      </c>
      <c r="Q69" s="22">
        <f>(R69*3.3)</f>
        <v>27.39</v>
      </c>
      <c r="R69" s="29">
        <v>8.3000000000000007</v>
      </c>
      <c r="S69" s="23">
        <f>MAX(O69,Q69,)</f>
        <v>27.39</v>
      </c>
      <c r="T69" s="23">
        <f>MAX(P69,R69)</f>
        <v>8.3000000000000007</v>
      </c>
      <c r="U69" s="22">
        <f t="shared" si="125"/>
        <v>25.244999999999997</v>
      </c>
      <c r="V69" s="22">
        <f t="shared" si="125"/>
        <v>7.65</v>
      </c>
      <c r="W69" s="52">
        <v>24.165230000000001</v>
      </c>
      <c r="X69" s="52">
        <v>-112.17232</v>
      </c>
      <c r="Y69" s="24">
        <f t="shared" ref="Y69" si="127">(Z69*1.8)+32</f>
        <v>77</v>
      </c>
      <c r="Z69" s="24">
        <v>25</v>
      </c>
      <c r="AA69" s="23">
        <v>4</v>
      </c>
      <c r="AB69" s="23">
        <v>240</v>
      </c>
      <c r="AC69" s="23" t="s">
        <v>26</v>
      </c>
      <c r="AD69" s="23">
        <v>2</v>
      </c>
      <c r="AE69" s="23">
        <v>30</v>
      </c>
    </row>
    <row r="70" spans="1:31" s="23" customFormat="1">
      <c r="A70" s="23" t="s">
        <v>57</v>
      </c>
      <c r="B70" s="23" t="s">
        <v>110</v>
      </c>
      <c r="C70" s="63">
        <v>41954</v>
      </c>
      <c r="D70" s="23">
        <v>2014</v>
      </c>
      <c r="E70" s="64">
        <v>0.54722222222222217</v>
      </c>
      <c r="F70" s="64">
        <v>0.55208333333333337</v>
      </c>
      <c r="G70" s="64">
        <f t="shared" ref="G70" si="128">F70-E70</f>
        <v>4.8611111111112049E-3</v>
      </c>
      <c r="H70" s="65">
        <v>2</v>
      </c>
      <c r="I70" s="66">
        <v>1</v>
      </c>
      <c r="J70" s="66">
        <v>2</v>
      </c>
      <c r="K70" s="66">
        <v>2</v>
      </c>
      <c r="L70" s="25" t="s">
        <v>136</v>
      </c>
      <c r="M70" s="25" t="s">
        <v>104</v>
      </c>
      <c r="N70" s="23">
        <v>1</v>
      </c>
      <c r="O70" s="22">
        <f>(P70*3.3)</f>
        <v>23.429999999999996</v>
      </c>
      <c r="P70" s="29">
        <v>7.1</v>
      </c>
      <c r="Q70" s="22">
        <f>(R70*3.3)</f>
        <v>24.419999999999998</v>
      </c>
      <c r="R70" s="29">
        <v>7.4</v>
      </c>
      <c r="S70" s="23">
        <f>MAX(O70,Q70,)</f>
        <v>24.419999999999998</v>
      </c>
      <c r="T70" s="23">
        <f>MAX(P70,R70)</f>
        <v>7.4</v>
      </c>
      <c r="U70" s="22">
        <f t="shared" si="125"/>
        <v>23.924999999999997</v>
      </c>
      <c r="V70" s="22">
        <f t="shared" si="125"/>
        <v>7.25</v>
      </c>
      <c r="W70" s="52">
        <v>24.65512</v>
      </c>
      <c r="X70" s="52">
        <v>-112.17603</v>
      </c>
      <c r="Y70" s="24">
        <f t="shared" ref="Y70" si="129">(Z70*1.8)+32</f>
        <v>77</v>
      </c>
      <c r="Z70" s="24">
        <v>25</v>
      </c>
      <c r="AA70" s="23">
        <v>4</v>
      </c>
      <c r="AB70" s="23">
        <v>240</v>
      </c>
      <c r="AC70" s="23" t="s">
        <v>223</v>
      </c>
      <c r="AD70" s="23">
        <v>4</v>
      </c>
      <c r="AE70" s="23">
        <v>30</v>
      </c>
    </row>
    <row r="71" spans="1:31" s="23" customFormat="1">
      <c r="A71" s="23" t="s">
        <v>57</v>
      </c>
      <c r="B71" s="23" t="s">
        <v>110</v>
      </c>
      <c r="C71" s="63">
        <v>41954</v>
      </c>
      <c r="D71" s="23">
        <v>2014</v>
      </c>
      <c r="E71" s="64">
        <v>0.54722222222222217</v>
      </c>
      <c r="F71" s="64">
        <v>0.55208333333333337</v>
      </c>
      <c r="G71" s="64">
        <f t="shared" ref="G71:G74" si="130">F71-E71</f>
        <v>4.8611111111112049E-3</v>
      </c>
      <c r="H71" s="65">
        <v>2</v>
      </c>
      <c r="I71" s="66">
        <v>1</v>
      </c>
      <c r="J71" s="66">
        <v>2</v>
      </c>
      <c r="K71" s="66">
        <v>2</v>
      </c>
      <c r="L71" s="25" t="s">
        <v>136</v>
      </c>
      <c r="M71" s="25" t="s">
        <v>104</v>
      </c>
      <c r="N71" s="23">
        <v>1</v>
      </c>
      <c r="O71" s="22">
        <f t="shared" ref="O71:O74" si="131">(P71*3.3)</f>
        <v>23.429999999999996</v>
      </c>
      <c r="P71" s="29">
        <v>7.1</v>
      </c>
      <c r="Q71" s="22">
        <f t="shared" ref="Q71:Q74" si="132">(R71*3.3)</f>
        <v>24.419999999999998</v>
      </c>
      <c r="R71" s="29">
        <v>7.4</v>
      </c>
      <c r="S71" s="23">
        <f t="shared" ref="S71:S74" si="133">MAX(O71,Q71,)</f>
        <v>24.419999999999998</v>
      </c>
      <c r="T71" s="23">
        <f t="shared" ref="T71:T74" si="134">MAX(P71,R71)</f>
        <v>7.4</v>
      </c>
      <c r="U71" s="22">
        <f t="shared" ref="U71:U74" si="135">AVERAGE(O71,Q71)</f>
        <v>23.924999999999997</v>
      </c>
      <c r="V71" s="22">
        <f t="shared" ref="V71:V74" si="136">AVERAGE(P71,R71)</f>
        <v>7.25</v>
      </c>
      <c r="W71" s="52">
        <v>24.65512</v>
      </c>
      <c r="X71" s="52">
        <v>-112.17603</v>
      </c>
      <c r="Y71" s="24">
        <f t="shared" ref="Y71:Y74" si="137">(Z71*1.8)+32</f>
        <v>77</v>
      </c>
      <c r="Z71" s="24">
        <v>25</v>
      </c>
      <c r="AA71" s="23">
        <v>4</v>
      </c>
      <c r="AB71" s="23">
        <v>240</v>
      </c>
      <c r="AC71" s="23" t="s">
        <v>137</v>
      </c>
      <c r="AD71" s="23">
        <v>1</v>
      </c>
      <c r="AE71" s="23">
        <v>30</v>
      </c>
    </row>
    <row r="72" spans="1:31" s="23" customFormat="1">
      <c r="A72" s="23" t="s">
        <v>57</v>
      </c>
      <c r="B72" s="23" t="s">
        <v>110</v>
      </c>
      <c r="C72" s="63">
        <v>41954</v>
      </c>
      <c r="D72" s="23">
        <v>2014</v>
      </c>
      <c r="E72" s="64">
        <v>0.54722222222222217</v>
      </c>
      <c r="F72" s="64">
        <v>0.55208333333333337</v>
      </c>
      <c r="G72" s="64">
        <f t="shared" si="130"/>
        <v>4.8611111111112049E-3</v>
      </c>
      <c r="H72" s="65">
        <v>2</v>
      </c>
      <c r="I72" s="66">
        <v>1</v>
      </c>
      <c r="J72" s="66">
        <v>2</v>
      </c>
      <c r="K72" s="66">
        <v>2</v>
      </c>
      <c r="L72" s="25" t="s">
        <v>136</v>
      </c>
      <c r="M72" s="25" t="s">
        <v>104</v>
      </c>
      <c r="N72" s="23">
        <v>1</v>
      </c>
      <c r="O72" s="22">
        <f t="shared" si="131"/>
        <v>23.429999999999996</v>
      </c>
      <c r="P72" s="29">
        <v>7.1</v>
      </c>
      <c r="Q72" s="22">
        <f t="shared" si="132"/>
        <v>24.419999999999998</v>
      </c>
      <c r="R72" s="29">
        <v>7.4</v>
      </c>
      <c r="S72" s="23">
        <f t="shared" si="133"/>
        <v>24.419999999999998</v>
      </c>
      <c r="T72" s="23">
        <f t="shared" si="134"/>
        <v>7.4</v>
      </c>
      <c r="U72" s="22">
        <f t="shared" si="135"/>
        <v>23.924999999999997</v>
      </c>
      <c r="V72" s="22">
        <f t="shared" si="136"/>
        <v>7.25</v>
      </c>
      <c r="W72" s="52">
        <v>24.65512</v>
      </c>
      <c r="X72" s="52">
        <v>-112.17603</v>
      </c>
      <c r="Y72" s="24">
        <f t="shared" si="137"/>
        <v>77</v>
      </c>
      <c r="Z72" s="24">
        <v>25</v>
      </c>
      <c r="AA72" s="23">
        <v>4</v>
      </c>
      <c r="AB72" s="23">
        <v>240</v>
      </c>
      <c r="AC72" s="23" t="s">
        <v>100</v>
      </c>
      <c r="AD72" s="23">
        <v>2</v>
      </c>
      <c r="AE72" s="23">
        <v>30</v>
      </c>
    </row>
    <row r="73" spans="1:31" s="23" customFormat="1">
      <c r="A73" s="23" t="s">
        <v>57</v>
      </c>
      <c r="B73" s="23" t="s">
        <v>110</v>
      </c>
      <c r="C73" s="63">
        <v>41954</v>
      </c>
      <c r="D73" s="23">
        <v>2014</v>
      </c>
      <c r="E73" s="64">
        <v>0.54722222222222217</v>
      </c>
      <c r="F73" s="64">
        <v>0.55208333333333337</v>
      </c>
      <c r="G73" s="64">
        <f t="shared" si="130"/>
        <v>4.8611111111112049E-3</v>
      </c>
      <c r="H73" s="65">
        <v>2</v>
      </c>
      <c r="I73" s="66">
        <v>1</v>
      </c>
      <c r="J73" s="66">
        <v>2</v>
      </c>
      <c r="K73" s="66">
        <v>2</v>
      </c>
      <c r="L73" s="25" t="s">
        <v>136</v>
      </c>
      <c r="M73" s="25" t="s">
        <v>104</v>
      </c>
      <c r="N73" s="23">
        <v>1</v>
      </c>
      <c r="O73" s="22">
        <f t="shared" si="131"/>
        <v>23.429999999999996</v>
      </c>
      <c r="P73" s="29">
        <v>7.1</v>
      </c>
      <c r="Q73" s="22">
        <f t="shared" si="132"/>
        <v>24.419999999999998</v>
      </c>
      <c r="R73" s="29">
        <v>7.4</v>
      </c>
      <c r="S73" s="23">
        <f t="shared" si="133"/>
        <v>24.419999999999998</v>
      </c>
      <c r="T73" s="23">
        <f t="shared" si="134"/>
        <v>7.4</v>
      </c>
      <c r="U73" s="22">
        <f t="shared" si="135"/>
        <v>23.924999999999997</v>
      </c>
      <c r="V73" s="22">
        <f t="shared" si="136"/>
        <v>7.25</v>
      </c>
      <c r="W73" s="52">
        <v>24.65512</v>
      </c>
      <c r="X73" s="52">
        <v>-112.17603</v>
      </c>
      <c r="Y73" s="24">
        <f t="shared" si="137"/>
        <v>77</v>
      </c>
      <c r="Z73" s="24">
        <v>25</v>
      </c>
      <c r="AA73" s="23">
        <v>4</v>
      </c>
      <c r="AB73" s="23">
        <v>240</v>
      </c>
      <c r="AC73" s="23" t="s">
        <v>140</v>
      </c>
      <c r="AD73" s="23">
        <v>6</v>
      </c>
      <c r="AE73" s="23">
        <v>30</v>
      </c>
    </row>
    <row r="74" spans="1:31" s="23" customFormat="1">
      <c r="A74" s="23" t="s">
        <v>57</v>
      </c>
      <c r="B74" s="23" t="s">
        <v>110</v>
      </c>
      <c r="C74" s="63">
        <v>41954</v>
      </c>
      <c r="D74" s="23">
        <v>2014</v>
      </c>
      <c r="E74" s="64">
        <v>0.54722222222222217</v>
      </c>
      <c r="F74" s="64">
        <v>0.55208333333333337</v>
      </c>
      <c r="G74" s="64">
        <f t="shared" si="130"/>
        <v>4.8611111111112049E-3</v>
      </c>
      <c r="H74" s="65">
        <v>2</v>
      </c>
      <c r="I74" s="66">
        <v>1</v>
      </c>
      <c r="J74" s="66">
        <v>2</v>
      </c>
      <c r="K74" s="66">
        <v>2</v>
      </c>
      <c r="L74" s="25" t="s">
        <v>136</v>
      </c>
      <c r="M74" s="25" t="s">
        <v>104</v>
      </c>
      <c r="N74" s="23">
        <v>1</v>
      </c>
      <c r="O74" s="22">
        <f t="shared" si="131"/>
        <v>23.429999999999996</v>
      </c>
      <c r="P74" s="29">
        <v>7.1</v>
      </c>
      <c r="Q74" s="22">
        <f t="shared" si="132"/>
        <v>24.419999999999998</v>
      </c>
      <c r="R74" s="29">
        <v>7.4</v>
      </c>
      <c r="S74" s="23">
        <f t="shared" si="133"/>
        <v>24.419999999999998</v>
      </c>
      <c r="T74" s="23">
        <f t="shared" si="134"/>
        <v>7.4</v>
      </c>
      <c r="U74" s="22">
        <f t="shared" si="135"/>
        <v>23.924999999999997</v>
      </c>
      <c r="V74" s="22">
        <f t="shared" si="136"/>
        <v>7.25</v>
      </c>
      <c r="W74" s="52">
        <v>24.65512</v>
      </c>
      <c r="X74" s="52">
        <v>-112.17603</v>
      </c>
      <c r="Y74" s="24">
        <f t="shared" si="137"/>
        <v>77</v>
      </c>
      <c r="Z74" s="24">
        <v>25</v>
      </c>
      <c r="AA74" s="23">
        <v>4</v>
      </c>
      <c r="AB74" s="23">
        <v>240</v>
      </c>
      <c r="AC74" s="23" t="s">
        <v>26</v>
      </c>
      <c r="AD74" s="23">
        <v>5</v>
      </c>
      <c r="AE74" s="23">
        <v>30</v>
      </c>
    </row>
    <row r="75" spans="1:31" s="23" customFormat="1">
      <c r="A75" s="23" t="s">
        <v>58</v>
      </c>
      <c r="B75" s="23" t="s">
        <v>23</v>
      </c>
      <c r="C75" s="63">
        <v>41954</v>
      </c>
      <c r="D75" s="23">
        <v>2014</v>
      </c>
      <c r="E75" s="64">
        <v>0.53125</v>
      </c>
      <c r="F75" s="64">
        <v>0.53611111111111109</v>
      </c>
      <c r="G75" s="64">
        <f t="shared" ref="G75" si="138">F75-E75</f>
        <v>4.8611111111110938E-3</v>
      </c>
      <c r="H75" s="65">
        <v>2</v>
      </c>
      <c r="I75" s="66">
        <v>1</v>
      </c>
      <c r="J75" s="66">
        <v>3</v>
      </c>
      <c r="K75" s="66">
        <v>3</v>
      </c>
      <c r="L75" s="25" t="s">
        <v>136</v>
      </c>
      <c r="M75" s="25" t="s">
        <v>104</v>
      </c>
      <c r="N75" s="23">
        <v>1</v>
      </c>
      <c r="O75" s="22">
        <f t="shared" ref="O75:O81" si="139">(P75*3.3)</f>
        <v>23.429999999999996</v>
      </c>
      <c r="P75" s="29">
        <v>7.1</v>
      </c>
      <c r="Q75" s="22">
        <f t="shared" ref="Q75:Q81" si="140">(R75*3.3)</f>
        <v>21.45</v>
      </c>
      <c r="R75" s="29">
        <v>6.5</v>
      </c>
      <c r="S75" s="23">
        <f t="shared" ref="S75:S80" si="141">MAX(O75,Q75,)</f>
        <v>23.429999999999996</v>
      </c>
      <c r="T75" s="23">
        <f t="shared" ref="T75:T80" si="142">MAX(P75,R75)</f>
        <v>7.1</v>
      </c>
      <c r="U75" s="22">
        <f t="shared" ref="U75:V80" si="143">AVERAGE(O75,Q75)</f>
        <v>22.439999999999998</v>
      </c>
      <c r="V75" s="22">
        <f t="shared" si="143"/>
        <v>6.8</v>
      </c>
      <c r="W75" s="52">
        <v>24.165230000000001</v>
      </c>
      <c r="X75" s="52">
        <v>-112.17632</v>
      </c>
      <c r="Y75" s="24">
        <f t="shared" ref="Y75" si="144">(Z75*1.8)+32</f>
        <v>77</v>
      </c>
      <c r="Z75" s="24">
        <v>25</v>
      </c>
      <c r="AA75" s="23">
        <v>4</v>
      </c>
      <c r="AB75" s="23">
        <v>90</v>
      </c>
      <c r="AC75" s="23" t="s">
        <v>223</v>
      </c>
      <c r="AD75" s="23">
        <v>1</v>
      </c>
      <c r="AE75" s="23">
        <v>30</v>
      </c>
    </row>
    <row r="76" spans="1:31" s="23" customFormat="1">
      <c r="A76" s="23" t="s">
        <v>58</v>
      </c>
      <c r="B76" s="23" t="s">
        <v>23</v>
      </c>
      <c r="C76" s="63">
        <v>41954</v>
      </c>
      <c r="D76" s="23">
        <v>2014</v>
      </c>
      <c r="E76" s="64">
        <v>0.53125</v>
      </c>
      <c r="F76" s="64">
        <v>0.53611111111111109</v>
      </c>
      <c r="G76" s="64">
        <f t="shared" ref="G76:G79" si="145">F76-E76</f>
        <v>4.8611111111110938E-3</v>
      </c>
      <c r="H76" s="65">
        <v>2</v>
      </c>
      <c r="I76" s="66">
        <v>1</v>
      </c>
      <c r="J76" s="66">
        <v>3</v>
      </c>
      <c r="K76" s="66">
        <v>3</v>
      </c>
      <c r="L76" s="25" t="s">
        <v>136</v>
      </c>
      <c r="M76" s="25" t="s">
        <v>104</v>
      </c>
      <c r="N76" s="23">
        <v>1</v>
      </c>
      <c r="O76" s="22">
        <f t="shared" si="139"/>
        <v>23.429999999999996</v>
      </c>
      <c r="P76" s="29">
        <v>7.1</v>
      </c>
      <c r="Q76" s="22">
        <f t="shared" si="140"/>
        <v>21.45</v>
      </c>
      <c r="R76" s="29">
        <v>6.5</v>
      </c>
      <c r="S76" s="23">
        <f t="shared" ref="S76:S79" si="146">MAX(O76,Q76,)</f>
        <v>23.429999999999996</v>
      </c>
      <c r="T76" s="23">
        <f t="shared" ref="T76:T79" si="147">MAX(P76,R76)</f>
        <v>7.1</v>
      </c>
      <c r="U76" s="22">
        <f t="shared" ref="U76:U79" si="148">AVERAGE(O76,Q76)</f>
        <v>22.439999999999998</v>
      </c>
      <c r="V76" s="22">
        <f t="shared" ref="V76:V79" si="149">AVERAGE(P76,R76)</f>
        <v>6.8</v>
      </c>
      <c r="W76" s="52">
        <v>24.165230000000001</v>
      </c>
      <c r="X76" s="52">
        <v>-112.17632</v>
      </c>
      <c r="Y76" s="24">
        <f t="shared" ref="Y76:Y79" si="150">(Z76*1.8)+32</f>
        <v>77</v>
      </c>
      <c r="Z76" s="24">
        <v>25</v>
      </c>
      <c r="AA76" s="23">
        <v>4</v>
      </c>
      <c r="AB76" s="23">
        <v>90</v>
      </c>
      <c r="AC76" s="23" t="s">
        <v>98</v>
      </c>
      <c r="AD76" s="23">
        <v>2</v>
      </c>
      <c r="AE76" s="23">
        <v>30</v>
      </c>
    </row>
    <row r="77" spans="1:31" s="23" customFormat="1">
      <c r="A77" s="23" t="s">
        <v>58</v>
      </c>
      <c r="B77" s="23" t="s">
        <v>23</v>
      </c>
      <c r="C77" s="63">
        <v>41954</v>
      </c>
      <c r="D77" s="23">
        <v>2014</v>
      </c>
      <c r="E77" s="64">
        <v>0.53125</v>
      </c>
      <c r="F77" s="64">
        <v>0.53611111111111109</v>
      </c>
      <c r="G77" s="64">
        <f t="shared" si="145"/>
        <v>4.8611111111110938E-3</v>
      </c>
      <c r="H77" s="65">
        <v>2</v>
      </c>
      <c r="I77" s="66">
        <v>1</v>
      </c>
      <c r="J77" s="66">
        <v>3</v>
      </c>
      <c r="K77" s="66">
        <v>3</v>
      </c>
      <c r="L77" s="25" t="s">
        <v>136</v>
      </c>
      <c r="M77" s="25" t="s">
        <v>104</v>
      </c>
      <c r="N77" s="23">
        <v>1</v>
      </c>
      <c r="O77" s="22">
        <f t="shared" si="139"/>
        <v>23.429999999999996</v>
      </c>
      <c r="P77" s="29">
        <v>7.1</v>
      </c>
      <c r="Q77" s="22">
        <f t="shared" si="140"/>
        <v>21.45</v>
      </c>
      <c r="R77" s="29">
        <v>6.5</v>
      </c>
      <c r="S77" s="23">
        <f t="shared" si="146"/>
        <v>23.429999999999996</v>
      </c>
      <c r="T77" s="23">
        <f t="shared" si="147"/>
        <v>7.1</v>
      </c>
      <c r="U77" s="22">
        <f t="shared" si="148"/>
        <v>22.439999999999998</v>
      </c>
      <c r="V77" s="22">
        <f t="shared" si="149"/>
        <v>6.8</v>
      </c>
      <c r="W77" s="52">
        <v>24.165230000000001</v>
      </c>
      <c r="X77" s="52">
        <v>-112.17632</v>
      </c>
      <c r="Y77" s="24">
        <f t="shared" si="150"/>
        <v>77</v>
      </c>
      <c r="Z77" s="24">
        <v>25</v>
      </c>
      <c r="AA77" s="23">
        <v>4</v>
      </c>
      <c r="AB77" s="23">
        <v>90</v>
      </c>
      <c r="AC77" s="23" t="s">
        <v>100</v>
      </c>
      <c r="AD77" s="23">
        <v>2</v>
      </c>
      <c r="AE77" s="23">
        <v>30</v>
      </c>
    </row>
    <row r="78" spans="1:31" s="23" customFormat="1">
      <c r="A78" s="23" t="s">
        <v>58</v>
      </c>
      <c r="B78" s="23" t="s">
        <v>23</v>
      </c>
      <c r="C78" s="63">
        <v>41954</v>
      </c>
      <c r="D78" s="23">
        <v>2014</v>
      </c>
      <c r="E78" s="64">
        <v>0.53125</v>
      </c>
      <c r="F78" s="64">
        <v>0.53611111111111109</v>
      </c>
      <c r="G78" s="64">
        <f t="shared" si="145"/>
        <v>4.8611111111110938E-3</v>
      </c>
      <c r="H78" s="65">
        <v>2</v>
      </c>
      <c r="I78" s="66">
        <v>1</v>
      </c>
      <c r="J78" s="66">
        <v>3</v>
      </c>
      <c r="K78" s="66">
        <v>3</v>
      </c>
      <c r="L78" s="25" t="s">
        <v>136</v>
      </c>
      <c r="M78" s="25" t="s">
        <v>104</v>
      </c>
      <c r="N78" s="23">
        <v>1</v>
      </c>
      <c r="O78" s="22">
        <f t="shared" si="139"/>
        <v>23.429999999999996</v>
      </c>
      <c r="P78" s="29">
        <v>7.1</v>
      </c>
      <c r="Q78" s="22">
        <f t="shared" si="140"/>
        <v>21.45</v>
      </c>
      <c r="R78" s="29">
        <v>6.5</v>
      </c>
      <c r="S78" s="23">
        <f t="shared" si="146"/>
        <v>23.429999999999996</v>
      </c>
      <c r="T78" s="23">
        <f t="shared" si="147"/>
        <v>7.1</v>
      </c>
      <c r="U78" s="22">
        <f t="shared" si="148"/>
        <v>22.439999999999998</v>
      </c>
      <c r="V78" s="22">
        <f t="shared" si="149"/>
        <v>6.8</v>
      </c>
      <c r="W78" s="52">
        <v>24.165230000000001</v>
      </c>
      <c r="X78" s="52">
        <v>-112.17632</v>
      </c>
      <c r="Y78" s="24">
        <f t="shared" si="150"/>
        <v>77</v>
      </c>
      <c r="Z78" s="24">
        <v>25</v>
      </c>
      <c r="AA78" s="23">
        <v>4</v>
      </c>
      <c r="AB78" s="23">
        <v>90</v>
      </c>
      <c r="AC78" s="23" t="s">
        <v>101</v>
      </c>
      <c r="AD78" s="23">
        <v>2</v>
      </c>
      <c r="AE78" s="23">
        <v>30</v>
      </c>
    </row>
    <row r="79" spans="1:31" s="23" customFormat="1">
      <c r="A79" s="23" t="s">
        <v>58</v>
      </c>
      <c r="B79" s="23" t="s">
        <v>23</v>
      </c>
      <c r="C79" s="63">
        <v>41954</v>
      </c>
      <c r="D79" s="23">
        <v>2014</v>
      </c>
      <c r="E79" s="64">
        <v>0.53125</v>
      </c>
      <c r="F79" s="64">
        <v>0.53611111111111109</v>
      </c>
      <c r="G79" s="64">
        <f t="shared" si="145"/>
        <v>4.8611111111110938E-3</v>
      </c>
      <c r="H79" s="65">
        <v>2</v>
      </c>
      <c r="I79" s="66">
        <v>1</v>
      </c>
      <c r="J79" s="66">
        <v>3</v>
      </c>
      <c r="K79" s="66">
        <v>3</v>
      </c>
      <c r="L79" s="25" t="s">
        <v>136</v>
      </c>
      <c r="M79" s="25" t="s">
        <v>104</v>
      </c>
      <c r="N79" s="23">
        <v>1</v>
      </c>
      <c r="O79" s="22">
        <f t="shared" si="139"/>
        <v>23.429999999999996</v>
      </c>
      <c r="P79" s="29">
        <v>7.1</v>
      </c>
      <c r="Q79" s="22">
        <f t="shared" si="140"/>
        <v>21.45</v>
      </c>
      <c r="R79" s="29">
        <v>6.5</v>
      </c>
      <c r="S79" s="23">
        <f t="shared" si="146"/>
        <v>23.429999999999996</v>
      </c>
      <c r="T79" s="23">
        <f t="shared" si="147"/>
        <v>7.1</v>
      </c>
      <c r="U79" s="22">
        <f t="shared" si="148"/>
        <v>22.439999999999998</v>
      </c>
      <c r="V79" s="22">
        <f t="shared" si="149"/>
        <v>6.8</v>
      </c>
      <c r="W79" s="52">
        <v>24.165230000000001</v>
      </c>
      <c r="X79" s="52">
        <v>-112.17632</v>
      </c>
      <c r="Y79" s="24">
        <f t="shared" si="150"/>
        <v>77</v>
      </c>
      <c r="Z79" s="24">
        <v>25</v>
      </c>
      <c r="AA79" s="23">
        <v>4</v>
      </c>
      <c r="AB79" s="23">
        <v>90</v>
      </c>
      <c r="AC79" s="23" t="s">
        <v>140</v>
      </c>
      <c r="AD79" s="23">
        <v>5</v>
      </c>
      <c r="AE79" s="23">
        <v>30</v>
      </c>
    </row>
    <row r="80" spans="1:31" s="23" customFormat="1">
      <c r="A80" s="23" t="s">
        <v>59</v>
      </c>
      <c r="B80" s="23" t="s">
        <v>23</v>
      </c>
      <c r="C80" s="63">
        <v>41954</v>
      </c>
      <c r="D80" s="23">
        <v>2014</v>
      </c>
      <c r="E80" s="64">
        <v>8.1944444444444445E-2</v>
      </c>
      <c r="F80" s="64">
        <v>8.4722222222222213E-2</v>
      </c>
      <c r="G80" s="64">
        <f t="shared" ref="G80" si="151">F80-E80</f>
        <v>2.7777777777777679E-3</v>
      </c>
      <c r="H80" s="65">
        <v>2</v>
      </c>
      <c r="I80" s="66">
        <v>1</v>
      </c>
      <c r="J80" s="66">
        <v>4</v>
      </c>
      <c r="K80" s="66">
        <v>4</v>
      </c>
      <c r="L80" s="25" t="s">
        <v>136</v>
      </c>
      <c r="M80" s="25" t="s">
        <v>104</v>
      </c>
      <c r="N80" s="23">
        <v>1</v>
      </c>
      <c r="O80" s="22">
        <f t="shared" si="139"/>
        <v>25.08</v>
      </c>
      <c r="P80" s="29">
        <v>7.6</v>
      </c>
      <c r="Q80" s="22">
        <f t="shared" si="140"/>
        <v>23.099999999999998</v>
      </c>
      <c r="R80" s="29">
        <v>7</v>
      </c>
      <c r="S80" s="23">
        <f t="shared" si="141"/>
        <v>25.08</v>
      </c>
      <c r="T80" s="23">
        <f t="shared" si="142"/>
        <v>7.6</v>
      </c>
      <c r="U80" s="22">
        <f t="shared" si="143"/>
        <v>24.089999999999996</v>
      </c>
      <c r="V80" s="22">
        <f t="shared" si="143"/>
        <v>7.3</v>
      </c>
      <c r="W80" s="52">
        <v>24.165512</v>
      </c>
      <c r="X80" s="52">
        <v>-112.117603</v>
      </c>
      <c r="Y80" s="32">
        <f t="shared" ref="Y80" si="152">(Z80*1.8)+32</f>
        <v>77</v>
      </c>
      <c r="Z80" s="32">
        <v>25</v>
      </c>
      <c r="AA80" s="53">
        <v>8</v>
      </c>
      <c r="AB80" s="53">
        <v>210</v>
      </c>
      <c r="AC80" s="23" t="s">
        <v>98</v>
      </c>
      <c r="AD80" s="23">
        <v>1</v>
      </c>
      <c r="AE80" s="23">
        <v>30</v>
      </c>
    </row>
    <row r="81" spans="1:31" s="23" customFormat="1">
      <c r="A81" s="23" t="s">
        <v>59</v>
      </c>
      <c r="B81" s="23" t="s">
        <v>23</v>
      </c>
      <c r="C81" s="63">
        <v>41954</v>
      </c>
      <c r="D81" s="23">
        <v>2014</v>
      </c>
      <c r="E81" s="64">
        <v>8.1944444444444445E-2</v>
      </c>
      <c r="F81" s="64">
        <v>8.4722222222222213E-2</v>
      </c>
      <c r="G81" s="64">
        <f t="shared" ref="G81" si="153">F81-E81</f>
        <v>2.7777777777777679E-3</v>
      </c>
      <c r="H81" s="65">
        <v>2</v>
      </c>
      <c r="I81" s="66">
        <v>1</v>
      </c>
      <c r="J81" s="66">
        <v>4</v>
      </c>
      <c r="K81" s="66">
        <v>4</v>
      </c>
      <c r="L81" s="25" t="s">
        <v>136</v>
      </c>
      <c r="M81" s="25" t="s">
        <v>104</v>
      </c>
      <c r="N81" s="23">
        <v>1</v>
      </c>
      <c r="O81" s="22">
        <f t="shared" si="139"/>
        <v>25.08</v>
      </c>
      <c r="P81" s="29">
        <v>7.6</v>
      </c>
      <c r="Q81" s="22">
        <f t="shared" si="140"/>
        <v>23.099999999999998</v>
      </c>
      <c r="R81" s="29">
        <v>7</v>
      </c>
      <c r="S81" s="23">
        <f>MAX(O81,Q81,)</f>
        <v>25.08</v>
      </c>
      <c r="T81" s="23">
        <f>MAX(P81,R81)</f>
        <v>7.6</v>
      </c>
      <c r="U81" s="22">
        <f>AVERAGE(O81,Q81)</f>
        <v>24.089999999999996</v>
      </c>
      <c r="V81" s="22">
        <f>AVERAGE(P81,R81)</f>
        <v>7.3</v>
      </c>
      <c r="W81" s="52">
        <v>24.165512</v>
      </c>
      <c r="X81" s="52">
        <v>-112.117603</v>
      </c>
      <c r="Y81" s="32">
        <f t="shared" ref="Y81" si="154">(Z81*1.8)+32</f>
        <v>77</v>
      </c>
      <c r="Z81" s="32">
        <v>25</v>
      </c>
      <c r="AA81" s="53">
        <v>8</v>
      </c>
      <c r="AB81" s="53">
        <v>210</v>
      </c>
      <c r="AC81" s="23" t="s">
        <v>101</v>
      </c>
      <c r="AD81" s="23">
        <v>2</v>
      </c>
      <c r="AE81" s="23">
        <v>30</v>
      </c>
    </row>
    <row r="82" spans="1:31">
      <c r="A82" s="20" t="s">
        <v>60</v>
      </c>
      <c r="B82" s="20" t="s">
        <v>152</v>
      </c>
      <c r="C82" s="41">
        <v>41954</v>
      </c>
      <c r="D82" s="20">
        <v>2014</v>
      </c>
      <c r="E82" s="49">
        <v>0.12847222222222224</v>
      </c>
      <c r="F82" s="49">
        <v>0.13194444444444445</v>
      </c>
      <c r="G82" s="49">
        <f>F82-E82</f>
        <v>3.4722222222222099E-3</v>
      </c>
      <c r="H82" s="50">
        <v>2</v>
      </c>
      <c r="I82" s="51">
        <v>1</v>
      </c>
      <c r="J82" s="51">
        <v>5</v>
      </c>
      <c r="K82" s="51">
        <v>5</v>
      </c>
      <c r="L82" s="21" t="s">
        <v>136</v>
      </c>
      <c r="M82" s="21" t="s">
        <v>104</v>
      </c>
      <c r="N82" s="20">
        <v>1</v>
      </c>
      <c r="O82" s="22">
        <f t="shared" ref="O82:O93" si="155">(P82*3.3)</f>
        <v>25.08</v>
      </c>
      <c r="P82" s="29">
        <v>7.6</v>
      </c>
      <c r="Q82" s="22">
        <f t="shared" ref="Q82:Q93" si="156">(R82*3.3)</f>
        <v>23.099999999999998</v>
      </c>
      <c r="R82" s="29">
        <v>7</v>
      </c>
      <c r="S82" s="23">
        <f t="shared" ref="S82:S86" si="157">MAX(O82,Q82,)</f>
        <v>25.08</v>
      </c>
      <c r="T82" s="23">
        <f t="shared" ref="T82:T86" si="158">MAX(P82,R82)</f>
        <v>7.6</v>
      </c>
      <c r="U82" s="22">
        <f t="shared" ref="U82:U86" si="159">AVERAGE(O82,Q82)</f>
        <v>24.089999999999996</v>
      </c>
      <c r="V82" s="22">
        <f t="shared" ref="V82:V86" si="160">AVERAGE(P82,R82)</f>
        <v>7.3</v>
      </c>
      <c r="W82" s="31">
        <v>24.652349999999998</v>
      </c>
      <c r="X82" s="31">
        <v>-112.17615000000001</v>
      </c>
      <c r="Y82" s="32">
        <f>(Z82*1.8)+32</f>
        <v>77</v>
      </c>
      <c r="Z82" s="32">
        <v>25</v>
      </c>
      <c r="AA82" s="37">
        <v>8</v>
      </c>
      <c r="AB82" s="37">
        <v>210</v>
      </c>
      <c r="AC82" s="20" t="s">
        <v>223</v>
      </c>
      <c r="AD82" s="20">
        <v>1</v>
      </c>
      <c r="AE82" s="20">
        <v>30</v>
      </c>
    </row>
    <row r="83" spans="1:31">
      <c r="A83" s="20" t="s">
        <v>60</v>
      </c>
      <c r="B83" s="20" t="s">
        <v>152</v>
      </c>
      <c r="C83" s="41">
        <v>41954</v>
      </c>
      <c r="D83" s="20">
        <v>2014</v>
      </c>
      <c r="E83" s="49">
        <v>0.12847222222222224</v>
      </c>
      <c r="F83" s="49">
        <v>0.13194444444444445</v>
      </c>
      <c r="G83" s="49">
        <f t="shared" ref="G83:G85" si="161">F83-E83</f>
        <v>3.4722222222222099E-3</v>
      </c>
      <c r="H83" s="50">
        <v>2</v>
      </c>
      <c r="I83" s="51">
        <v>1</v>
      </c>
      <c r="J83" s="51">
        <v>5</v>
      </c>
      <c r="K83" s="51">
        <v>5</v>
      </c>
      <c r="L83" s="21" t="s">
        <v>136</v>
      </c>
      <c r="M83" s="21" t="s">
        <v>104</v>
      </c>
      <c r="N83" s="20">
        <v>1</v>
      </c>
      <c r="O83" s="22">
        <f t="shared" si="155"/>
        <v>25.08</v>
      </c>
      <c r="P83" s="29">
        <v>7.6</v>
      </c>
      <c r="Q83" s="22">
        <f t="shared" si="156"/>
        <v>23.099999999999998</v>
      </c>
      <c r="R83" s="29">
        <v>7</v>
      </c>
      <c r="S83" s="23">
        <f t="shared" ref="S83:S85" si="162">MAX(O83,Q83,)</f>
        <v>25.08</v>
      </c>
      <c r="T83" s="23">
        <f t="shared" ref="T83:T85" si="163">MAX(P83,R83)</f>
        <v>7.6</v>
      </c>
      <c r="U83" s="22">
        <f t="shared" ref="U83:U85" si="164">AVERAGE(O83,Q83)</f>
        <v>24.089999999999996</v>
      </c>
      <c r="V83" s="22">
        <f t="shared" ref="V83:V85" si="165">AVERAGE(P83,R83)</f>
        <v>7.3</v>
      </c>
      <c r="W83" s="31">
        <v>24.652349999999998</v>
      </c>
      <c r="X83" s="31">
        <v>-112.17615000000001</v>
      </c>
      <c r="Y83" s="32">
        <f t="shared" ref="Y83:Y85" si="166">(Z83*1.8)+32</f>
        <v>77</v>
      </c>
      <c r="Z83" s="32">
        <v>25</v>
      </c>
      <c r="AA83" s="37">
        <v>8</v>
      </c>
      <c r="AB83" s="37">
        <v>210</v>
      </c>
      <c r="AC83" s="20" t="s">
        <v>116</v>
      </c>
      <c r="AD83" s="20">
        <v>6</v>
      </c>
      <c r="AE83" s="20">
        <v>30</v>
      </c>
    </row>
    <row r="84" spans="1:31">
      <c r="A84" s="20" t="s">
        <v>60</v>
      </c>
      <c r="B84" s="20" t="s">
        <v>152</v>
      </c>
      <c r="C84" s="41">
        <v>41954</v>
      </c>
      <c r="D84" s="20">
        <v>2014</v>
      </c>
      <c r="E84" s="49">
        <v>0.12847222222222224</v>
      </c>
      <c r="F84" s="49">
        <v>0.13194444444444445</v>
      </c>
      <c r="G84" s="49">
        <f t="shared" si="161"/>
        <v>3.4722222222222099E-3</v>
      </c>
      <c r="H84" s="50">
        <v>2</v>
      </c>
      <c r="I84" s="51">
        <v>1</v>
      </c>
      <c r="J84" s="51">
        <v>5</v>
      </c>
      <c r="K84" s="51">
        <v>5</v>
      </c>
      <c r="L84" s="21" t="s">
        <v>136</v>
      </c>
      <c r="M84" s="21" t="s">
        <v>104</v>
      </c>
      <c r="N84" s="20">
        <v>1</v>
      </c>
      <c r="O84" s="22">
        <f t="shared" si="155"/>
        <v>25.08</v>
      </c>
      <c r="P84" s="29">
        <v>7.6</v>
      </c>
      <c r="Q84" s="22">
        <f t="shared" si="156"/>
        <v>23.099999999999998</v>
      </c>
      <c r="R84" s="29">
        <v>7</v>
      </c>
      <c r="S84" s="23">
        <f t="shared" si="162"/>
        <v>25.08</v>
      </c>
      <c r="T84" s="23">
        <f t="shared" si="163"/>
        <v>7.6</v>
      </c>
      <c r="U84" s="22">
        <f t="shared" si="164"/>
        <v>24.089999999999996</v>
      </c>
      <c r="V84" s="22">
        <f t="shared" si="165"/>
        <v>7.3</v>
      </c>
      <c r="W84" s="31">
        <v>24.652349999999998</v>
      </c>
      <c r="X84" s="31">
        <v>-112.17615000000001</v>
      </c>
      <c r="Y84" s="32">
        <f t="shared" si="166"/>
        <v>77</v>
      </c>
      <c r="Z84" s="32">
        <v>25</v>
      </c>
      <c r="AA84" s="37">
        <v>8</v>
      </c>
      <c r="AB84" s="37">
        <v>210</v>
      </c>
      <c r="AC84" s="20" t="s">
        <v>140</v>
      </c>
      <c r="AD84" s="20">
        <v>2</v>
      </c>
      <c r="AE84" s="20">
        <v>30</v>
      </c>
    </row>
    <row r="85" spans="1:31">
      <c r="A85" s="20" t="s">
        <v>60</v>
      </c>
      <c r="B85" s="20" t="s">
        <v>152</v>
      </c>
      <c r="C85" s="41">
        <v>41954</v>
      </c>
      <c r="D85" s="20">
        <v>2014</v>
      </c>
      <c r="E85" s="49">
        <v>0.12847222222222224</v>
      </c>
      <c r="F85" s="49">
        <v>0.13194444444444445</v>
      </c>
      <c r="G85" s="49">
        <f t="shared" si="161"/>
        <v>3.4722222222222099E-3</v>
      </c>
      <c r="H85" s="50">
        <v>2</v>
      </c>
      <c r="I85" s="51">
        <v>1</v>
      </c>
      <c r="J85" s="51">
        <v>5</v>
      </c>
      <c r="K85" s="51">
        <v>5</v>
      </c>
      <c r="L85" s="21" t="s">
        <v>136</v>
      </c>
      <c r="M85" s="21" t="s">
        <v>104</v>
      </c>
      <c r="N85" s="20">
        <v>1</v>
      </c>
      <c r="O85" s="22">
        <f t="shared" si="155"/>
        <v>25.08</v>
      </c>
      <c r="P85" s="29">
        <v>7.6</v>
      </c>
      <c r="Q85" s="22">
        <f t="shared" si="156"/>
        <v>23.099999999999998</v>
      </c>
      <c r="R85" s="29">
        <v>7</v>
      </c>
      <c r="S85" s="23">
        <f t="shared" si="162"/>
        <v>25.08</v>
      </c>
      <c r="T85" s="23">
        <f t="shared" si="163"/>
        <v>7.6</v>
      </c>
      <c r="U85" s="22">
        <f t="shared" si="164"/>
        <v>24.089999999999996</v>
      </c>
      <c r="V85" s="22">
        <f t="shared" si="165"/>
        <v>7.3</v>
      </c>
      <c r="W85" s="31">
        <v>24.652349999999998</v>
      </c>
      <c r="X85" s="31">
        <v>-112.17615000000001</v>
      </c>
      <c r="Y85" s="32">
        <f t="shared" si="166"/>
        <v>77</v>
      </c>
      <c r="Z85" s="32">
        <v>25</v>
      </c>
      <c r="AA85" s="37">
        <v>8</v>
      </c>
      <c r="AB85" s="37">
        <v>210</v>
      </c>
      <c r="AC85" s="20" t="s">
        <v>26</v>
      </c>
      <c r="AD85" s="20">
        <v>1</v>
      </c>
      <c r="AE85" s="20">
        <v>30</v>
      </c>
    </row>
    <row r="86" spans="1:31">
      <c r="A86" s="20" t="s">
        <v>61</v>
      </c>
      <c r="B86" s="20" t="s">
        <v>152</v>
      </c>
      <c r="C86" s="41">
        <v>41954</v>
      </c>
      <c r="D86" s="20">
        <v>2014</v>
      </c>
      <c r="E86" s="49">
        <v>0.17361111111111113</v>
      </c>
      <c r="F86" s="49">
        <v>0.17916666666666667</v>
      </c>
      <c r="G86" s="49">
        <f t="shared" ref="G86" si="167">F86-E86</f>
        <v>5.5555555555555358E-3</v>
      </c>
      <c r="H86" s="50">
        <v>2</v>
      </c>
      <c r="I86" s="51">
        <v>1</v>
      </c>
      <c r="J86" s="51">
        <v>6</v>
      </c>
      <c r="K86" s="51">
        <v>6</v>
      </c>
      <c r="L86" s="21" t="s">
        <v>136</v>
      </c>
      <c r="M86" s="21" t="s">
        <v>104</v>
      </c>
      <c r="N86" s="20">
        <v>1</v>
      </c>
      <c r="O86" s="22">
        <f t="shared" si="155"/>
        <v>25.08</v>
      </c>
      <c r="P86" s="29">
        <v>7.6</v>
      </c>
      <c r="Q86" s="22">
        <f t="shared" si="156"/>
        <v>23.099999999999998</v>
      </c>
      <c r="R86" s="29">
        <v>7</v>
      </c>
      <c r="S86" s="23">
        <f t="shared" si="157"/>
        <v>25.08</v>
      </c>
      <c r="T86" s="23">
        <f t="shared" si="158"/>
        <v>7.6</v>
      </c>
      <c r="U86" s="22">
        <f t="shared" si="159"/>
        <v>24.089999999999996</v>
      </c>
      <c r="V86" s="22">
        <f t="shared" si="160"/>
        <v>7.3</v>
      </c>
      <c r="W86" s="31">
        <v>24.655110000000001</v>
      </c>
      <c r="X86" s="31">
        <v>-112.17599</v>
      </c>
      <c r="Y86" s="32">
        <f t="shared" ref="Y86" si="168">(Z86*1.8)+32</f>
        <v>77</v>
      </c>
      <c r="Z86" s="32">
        <v>25</v>
      </c>
      <c r="AA86" s="37">
        <v>8</v>
      </c>
      <c r="AB86" s="37">
        <v>210</v>
      </c>
      <c r="AC86" s="23" t="s">
        <v>223</v>
      </c>
      <c r="AD86" s="23">
        <v>7</v>
      </c>
      <c r="AE86" s="23">
        <v>30</v>
      </c>
    </row>
    <row r="87" spans="1:31" s="42" customFormat="1">
      <c r="A87" s="20" t="s">
        <v>61</v>
      </c>
      <c r="B87" s="20" t="s">
        <v>152</v>
      </c>
      <c r="C87" s="41">
        <v>41954</v>
      </c>
      <c r="D87" s="20">
        <v>2014</v>
      </c>
      <c r="E87" s="49">
        <v>0.17361111111111113</v>
      </c>
      <c r="F87" s="49">
        <v>0.17916666666666667</v>
      </c>
      <c r="G87" s="49">
        <f t="shared" ref="G87:G93" si="169">F87-E87</f>
        <v>5.5555555555555358E-3</v>
      </c>
      <c r="H87" s="50">
        <v>2</v>
      </c>
      <c r="I87" s="51">
        <v>1</v>
      </c>
      <c r="J87" s="51">
        <v>6</v>
      </c>
      <c r="K87" s="51">
        <v>6</v>
      </c>
      <c r="L87" s="21" t="s">
        <v>136</v>
      </c>
      <c r="M87" s="21" t="s">
        <v>104</v>
      </c>
      <c r="N87" s="20">
        <v>1</v>
      </c>
      <c r="O87" s="22">
        <f t="shared" si="155"/>
        <v>25.08</v>
      </c>
      <c r="P87" s="29">
        <v>7.6</v>
      </c>
      <c r="Q87" s="22">
        <f t="shared" si="156"/>
        <v>23.099999999999998</v>
      </c>
      <c r="R87" s="29">
        <v>7</v>
      </c>
      <c r="S87" s="23">
        <f t="shared" ref="S87:S93" si="170">MAX(O87,Q87,)</f>
        <v>25.08</v>
      </c>
      <c r="T87" s="23">
        <f t="shared" ref="T87:T93" si="171">MAX(P87,R87)</f>
        <v>7.6</v>
      </c>
      <c r="U87" s="22">
        <f t="shared" ref="U87:U93" si="172">AVERAGE(O87,Q87)</f>
        <v>24.089999999999996</v>
      </c>
      <c r="V87" s="22">
        <f t="shared" ref="V87:V93" si="173">AVERAGE(P87,R87)</f>
        <v>7.3</v>
      </c>
      <c r="W87" s="31">
        <v>24.655110000000001</v>
      </c>
      <c r="X87" s="31">
        <v>-112.17599</v>
      </c>
      <c r="Y87" s="32">
        <f t="shared" ref="Y87:Y93" si="174">(Z87*1.8)+32</f>
        <v>77</v>
      </c>
      <c r="Z87" s="32">
        <v>25</v>
      </c>
      <c r="AA87" s="37">
        <v>8</v>
      </c>
      <c r="AB87" s="37">
        <v>210</v>
      </c>
      <c r="AC87" s="23" t="s">
        <v>98</v>
      </c>
      <c r="AD87" s="23">
        <v>1</v>
      </c>
      <c r="AE87" s="23">
        <v>30</v>
      </c>
    </row>
    <row r="88" spans="1:31" s="42" customFormat="1">
      <c r="A88" s="20" t="s">
        <v>61</v>
      </c>
      <c r="B88" s="20" t="s">
        <v>152</v>
      </c>
      <c r="C88" s="41">
        <v>41954</v>
      </c>
      <c r="D88" s="20">
        <v>2014</v>
      </c>
      <c r="E88" s="49">
        <v>0.17361111111111113</v>
      </c>
      <c r="F88" s="49">
        <v>0.17916666666666667</v>
      </c>
      <c r="G88" s="49">
        <f t="shared" si="169"/>
        <v>5.5555555555555358E-3</v>
      </c>
      <c r="H88" s="50">
        <v>2</v>
      </c>
      <c r="I88" s="51">
        <v>1</v>
      </c>
      <c r="J88" s="51">
        <v>6</v>
      </c>
      <c r="K88" s="51">
        <v>6</v>
      </c>
      <c r="L88" s="21" t="s">
        <v>136</v>
      </c>
      <c r="M88" s="21" t="s">
        <v>104</v>
      </c>
      <c r="N88" s="20">
        <v>1</v>
      </c>
      <c r="O88" s="22">
        <f t="shared" si="155"/>
        <v>25.08</v>
      </c>
      <c r="P88" s="29">
        <v>7.6</v>
      </c>
      <c r="Q88" s="22">
        <f t="shared" si="156"/>
        <v>23.099999999999998</v>
      </c>
      <c r="R88" s="29">
        <v>7</v>
      </c>
      <c r="S88" s="23">
        <f t="shared" si="170"/>
        <v>25.08</v>
      </c>
      <c r="T88" s="23">
        <f t="shared" si="171"/>
        <v>7.6</v>
      </c>
      <c r="U88" s="22">
        <f t="shared" si="172"/>
        <v>24.089999999999996</v>
      </c>
      <c r="V88" s="22">
        <f t="shared" si="173"/>
        <v>7.3</v>
      </c>
      <c r="W88" s="31">
        <v>24.655110000000001</v>
      </c>
      <c r="X88" s="31">
        <v>-112.17599</v>
      </c>
      <c r="Y88" s="32">
        <f t="shared" si="174"/>
        <v>77</v>
      </c>
      <c r="Z88" s="32">
        <v>25</v>
      </c>
      <c r="AA88" s="37">
        <v>8</v>
      </c>
      <c r="AB88" s="37">
        <v>210</v>
      </c>
      <c r="AC88" s="23" t="s">
        <v>120</v>
      </c>
      <c r="AD88" s="23">
        <v>2</v>
      </c>
      <c r="AE88" s="23">
        <v>30</v>
      </c>
    </row>
    <row r="89" spans="1:31" s="42" customFormat="1">
      <c r="A89" s="20" t="s">
        <v>61</v>
      </c>
      <c r="B89" s="20" t="s">
        <v>152</v>
      </c>
      <c r="C89" s="41">
        <v>41954</v>
      </c>
      <c r="D89" s="20">
        <v>2014</v>
      </c>
      <c r="E89" s="49">
        <v>0.17361111111111113</v>
      </c>
      <c r="F89" s="49">
        <v>0.17916666666666667</v>
      </c>
      <c r="G89" s="49">
        <f t="shared" si="169"/>
        <v>5.5555555555555358E-3</v>
      </c>
      <c r="H89" s="50">
        <v>2</v>
      </c>
      <c r="I89" s="51">
        <v>1</v>
      </c>
      <c r="J89" s="51">
        <v>6</v>
      </c>
      <c r="K89" s="51">
        <v>6</v>
      </c>
      <c r="L89" s="21" t="s">
        <v>136</v>
      </c>
      <c r="M89" s="21" t="s">
        <v>104</v>
      </c>
      <c r="N89" s="20">
        <v>1</v>
      </c>
      <c r="O89" s="22">
        <f t="shared" si="155"/>
        <v>25.08</v>
      </c>
      <c r="P89" s="29">
        <v>7.6</v>
      </c>
      <c r="Q89" s="22">
        <f t="shared" si="156"/>
        <v>23.099999999999998</v>
      </c>
      <c r="R89" s="29">
        <v>7</v>
      </c>
      <c r="S89" s="23">
        <f t="shared" si="170"/>
        <v>25.08</v>
      </c>
      <c r="T89" s="23">
        <f t="shared" si="171"/>
        <v>7.6</v>
      </c>
      <c r="U89" s="22">
        <f t="shared" si="172"/>
        <v>24.089999999999996</v>
      </c>
      <c r="V89" s="22">
        <f t="shared" si="173"/>
        <v>7.3</v>
      </c>
      <c r="W89" s="31">
        <v>24.655110000000001</v>
      </c>
      <c r="X89" s="31">
        <v>-112.17599</v>
      </c>
      <c r="Y89" s="32">
        <f t="shared" si="174"/>
        <v>77</v>
      </c>
      <c r="Z89" s="32">
        <v>25</v>
      </c>
      <c r="AA89" s="37">
        <v>8</v>
      </c>
      <c r="AB89" s="37">
        <v>210</v>
      </c>
      <c r="AC89" s="23" t="s">
        <v>100</v>
      </c>
      <c r="AD89" s="23">
        <v>2</v>
      </c>
      <c r="AE89" s="23">
        <v>30</v>
      </c>
    </row>
    <row r="90" spans="1:31" s="42" customFormat="1">
      <c r="A90" s="20" t="s">
        <v>61</v>
      </c>
      <c r="B90" s="20" t="s">
        <v>152</v>
      </c>
      <c r="C90" s="41">
        <v>41954</v>
      </c>
      <c r="D90" s="20">
        <v>2014</v>
      </c>
      <c r="E90" s="49">
        <v>0.17361111111111113</v>
      </c>
      <c r="F90" s="49">
        <v>0.17916666666666667</v>
      </c>
      <c r="G90" s="49">
        <f t="shared" si="169"/>
        <v>5.5555555555555358E-3</v>
      </c>
      <c r="H90" s="50">
        <v>2</v>
      </c>
      <c r="I90" s="51">
        <v>1</v>
      </c>
      <c r="J90" s="51">
        <v>6</v>
      </c>
      <c r="K90" s="51">
        <v>6</v>
      </c>
      <c r="L90" s="21" t="s">
        <v>136</v>
      </c>
      <c r="M90" s="21" t="s">
        <v>104</v>
      </c>
      <c r="N90" s="20">
        <v>1</v>
      </c>
      <c r="O90" s="22">
        <f t="shared" si="155"/>
        <v>25.08</v>
      </c>
      <c r="P90" s="29">
        <v>7.6</v>
      </c>
      <c r="Q90" s="22">
        <f t="shared" si="156"/>
        <v>23.099999999999998</v>
      </c>
      <c r="R90" s="29">
        <v>7</v>
      </c>
      <c r="S90" s="23">
        <f t="shared" si="170"/>
        <v>25.08</v>
      </c>
      <c r="T90" s="23">
        <f t="shared" si="171"/>
        <v>7.6</v>
      </c>
      <c r="U90" s="22">
        <f t="shared" si="172"/>
        <v>24.089999999999996</v>
      </c>
      <c r="V90" s="22">
        <f t="shared" si="173"/>
        <v>7.3</v>
      </c>
      <c r="W90" s="31">
        <v>24.655110000000001</v>
      </c>
      <c r="X90" s="31">
        <v>-112.17599</v>
      </c>
      <c r="Y90" s="32">
        <f t="shared" si="174"/>
        <v>77</v>
      </c>
      <c r="Z90" s="32">
        <v>25</v>
      </c>
      <c r="AA90" s="37">
        <v>8</v>
      </c>
      <c r="AB90" s="37">
        <v>210</v>
      </c>
      <c r="AC90" s="23" t="s">
        <v>101</v>
      </c>
      <c r="AD90" s="23">
        <v>1</v>
      </c>
      <c r="AE90" s="23">
        <v>30</v>
      </c>
    </row>
    <row r="91" spans="1:31" s="42" customFormat="1">
      <c r="A91" s="20" t="s">
        <v>61</v>
      </c>
      <c r="B91" s="20" t="s">
        <v>152</v>
      </c>
      <c r="C91" s="41">
        <v>41954</v>
      </c>
      <c r="D91" s="20">
        <v>2014</v>
      </c>
      <c r="E91" s="49">
        <v>0.17361111111111113</v>
      </c>
      <c r="F91" s="49">
        <v>0.17916666666666667</v>
      </c>
      <c r="G91" s="49">
        <f t="shared" si="169"/>
        <v>5.5555555555555358E-3</v>
      </c>
      <c r="H91" s="50">
        <v>2</v>
      </c>
      <c r="I91" s="51">
        <v>1</v>
      </c>
      <c r="J91" s="51">
        <v>6</v>
      </c>
      <c r="K91" s="51">
        <v>6</v>
      </c>
      <c r="L91" s="21" t="s">
        <v>136</v>
      </c>
      <c r="M91" s="21" t="s">
        <v>104</v>
      </c>
      <c r="N91" s="20">
        <v>1</v>
      </c>
      <c r="O91" s="22">
        <f t="shared" si="155"/>
        <v>25.08</v>
      </c>
      <c r="P91" s="29">
        <v>7.6</v>
      </c>
      <c r="Q91" s="22">
        <f t="shared" si="156"/>
        <v>23.099999999999998</v>
      </c>
      <c r="R91" s="29">
        <v>7</v>
      </c>
      <c r="S91" s="23">
        <f t="shared" si="170"/>
        <v>25.08</v>
      </c>
      <c r="T91" s="23">
        <f t="shared" si="171"/>
        <v>7.6</v>
      </c>
      <c r="U91" s="22">
        <f t="shared" si="172"/>
        <v>24.089999999999996</v>
      </c>
      <c r="V91" s="22">
        <f t="shared" si="173"/>
        <v>7.3</v>
      </c>
      <c r="W91" s="31">
        <v>24.655110000000001</v>
      </c>
      <c r="X91" s="31">
        <v>-112.17599</v>
      </c>
      <c r="Y91" s="32">
        <f t="shared" si="174"/>
        <v>77</v>
      </c>
      <c r="Z91" s="32">
        <v>25</v>
      </c>
      <c r="AA91" s="37">
        <v>8</v>
      </c>
      <c r="AB91" s="37">
        <v>210</v>
      </c>
      <c r="AC91" s="23" t="s">
        <v>116</v>
      </c>
      <c r="AD91" s="23">
        <v>3</v>
      </c>
      <c r="AE91" s="23">
        <v>30</v>
      </c>
    </row>
    <row r="92" spans="1:31" s="42" customFormat="1">
      <c r="A92" s="20" t="s">
        <v>61</v>
      </c>
      <c r="B92" s="20" t="s">
        <v>152</v>
      </c>
      <c r="C92" s="41">
        <v>41954</v>
      </c>
      <c r="D92" s="20">
        <v>2014</v>
      </c>
      <c r="E92" s="49">
        <v>0.17361111111111113</v>
      </c>
      <c r="F92" s="49">
        <v>0.17916666666666667</v>
      </c>
      <c r="G92" s="49">
        <f t="shared" si="169"/>
        <v>5.5555555555555358E-3</v>
      </c>
      <c r="H92" s="50">
        <v>2</v>
      </c>
      <c r="I92" s="51">
        <v>1</v>
      </c>
      <c r="J92" s="51">
        <v>6</v>
      </c>
      <c r="K92" s="51">
        <v>6</v>
      </c>
      <c r="L92" s="21" t="s">
        <v>136</v>
      </c>
      <c r="M92" s="21" t="s">
        <v>104</v>
      </c>
      <c r="N92" s="20">
        <v>1</v>
      </c>
      <c r="O92" s="22">
        <f t="shared" si="155"/>
        <v>25.08</v>
      </c>
      <c r="P92" s="29">
        <v>7.6</v>
      </c>
      <c r="Q92" s="22">
        <f t="shared" si="156"/>
        <v>23.099999999999998</v>
      </c>
      <c r="R92" s="29">
        <v>7</v>
      </c>
      <c r="S92" s="23">
        <f t="shared" si="170"/>
        <v>25.08</v>
      </c>
      <c r="T92" s="23">
        <f t="shared" si="171"/>
        <v>7.6</v>
      </c>
      <c r="U92" s="22">
        <f t="shared" si="172"/>
        <v>24.089999999999996</v>
      </c>
      <c r="V92" s="22">
        <f t="shared" si="173"/>
        <v>7.3</v>
      </c>
      <c r="W92" s="31">
        <v>24.655110000000001</v>
      </c>
      <c r="X92" s="31">
        <v>-112.17599</v>
      </c>
      <c r="Y92" s="32">
        <f t="shared" si="174"/>
        <v>77</v>
      </c>
      <c r="Z92" s="32">
        <v>25</v>
      </c>
      <c r="AA92" s="37">
        <v>8</v>
      </c>
      <c r="AB92" s="37">
        <v>210</v>
      </c>
      <c r="AC92" s="23" t="s">
        <v>140</v>
      </c>
      <c r="AD92" s="23">
        <v>6</v>
      </c>
      <c r="AE92" s="23">
        <v>30</v>
      </c>
    </row>
    <row r="93" spans="1:31" s="42" customFormat="1">
      <c r="A93" s="20" t="s">
        <v>61</v>
      </c>
      <c r="B93" s="20" t="s">
        <v>152</v>
      </c>
      <c r="C93" s="41">
        <v>41954</v>
      </c>
      <c r="D93" s="20">
        <v>2014</v>
      </c>
      <c r="E93" s="49">
        <v>0.17361111111111113</v>
      </c>
      <c r="F93" s="49">
        <v>0.17916666666666667</v>
      </c>
      <c r="G93" s="49">
        <f t="shared" si="169"/>
        <v>5.5555555555555358E-3</v>
      </c>
      <c r="H93" s="50">
        <v>2</v>
      </c>
      <c r="I93" s="51">
        <v>1</v>
      </c>
      <c r="J93" s="51">
        <v>6</v>
      </c>
      <c r="K93" s="51">
        <v>6</v>
      </c>
      <c r="L93" s="21" t="s">
        <v>136</v>
      </c>
      <c r="M93" s="21" t="s">
        <v>104</v>
      </c>
      <c r="N93" s="20">
        <v>1</v>
      </c>
      <c r="O93" s="22">
        <f t="shared" si="155"/>
        <v>25.08</v>
      </c>
      <c r="P93" s="29">
        <v>7.6</v>
      </c>
      <c r="Q93" s="22">
        <f t="shared" si="156"/>
        <v>23.099999999999998</v>
      </c>
      <c r="R93" s="29">
        <v>7</v>
      </c>
      <c r="S93" s="23">
        <f t="shared" si="170"/>
        <v>25.08</v>
      </c>
      <c r="T93" s="23">
        <f t="shared" si="171"/>
        <v>7.6</v>
      </c>
      <c r="U93" s="22">
        <f t="shared" si="172"/>
        <v>24.089999999999996</v>
      </c>
      <c r="V93" s="22">
        <f t="shared" si="173"/>
        <v>7.3</v>
      </c>
      <c r="W93" s="31">
        <v>24.655110000000001</v>
      </c>
      <c r="X93" s="31">
        <v>-112.17599</v>
      </c>
      <c r="Y93" s="32">
        <f t="shared" si="174"/>
        <v>77</v>
      </c>
      <c r="Z93" s="32">
        <v>25</v>
      </c>
      <c r="AA93" s="37">
        <v>8</v>
      </c>
      <c r="AB93" s="37">
        <v>210</v>
      </c>
      <c r="AC93" s="23" t="s">
        <v>26</v>
      </c>
      <c r="AD93" s="23">
        <v>4</v>
      </c>
      <c r="AE93" s="23">
        <v>30</v>
      </c>
    </row>
    <row r="94" spans="1:31">
      <c r="A94" s="20" t="s">
        <v>62</v>
      </c>
      <c r="B94" s="20" t="s">
        <v>110</v>
      </c>
      <c r="C94" s="41">
        <v>41955</v>
      </c>
      <c r="D94" s="20">
        <v>2014</v>
      </c>
      <c r="E94" s="49">
        <v>0.46458333333333335</v>
      </c>
      <c r="F94" s="49">
        <v>0.4680555555555555</v>
      </c>
      <c r="G94" s="49">
        <f t="shared" ref="G94" si="175">F94-E94</f>
        <v>3.4722222222221544E-3</v>
      </c>
      <c r="H94" s="50">
        <v>2</v>
      </c>
      <c r="I94" s="51">
        <v>2</v>
      </c>
      <c r="J94" s="51">
        <v>7</v>
      </c>
      <c r="K94" s="51">
        <v>7</v>
      </c>
      <c r="L94" s="21" t="s">
        <v>118</v>
      </c>
      <c r="M94" s="21" t="s">
        <v>119</v>
      </c>
      <c r="N94" s="20">
        <v>1</v>
      </c>
      <c r="O94" s="22">
        <f>(P94*3.3)</f>
        <v>62.699999999999996</v>
      </c>
      <c r="P94" s="30">
        <v>19</v>
      </c>
      <c r="Q94" s="22">
        <f>(R94*3.3)</f>
        <v>64.680000000000007</v>
      </c>
      <c r="R94" s="29">
        <v>19.600000000000001</v>
      </c>
      <c r="S94" s="23">
        <f>MAX(O94,Q94,)</f>
        <v>64.680000000000007</v>
      </c>
      <c r="T94" s="23">
        <f>MAX(P94,R94)</f>
        <v>19.600000000000001</v>
      </c>
      <c r="U94" s="22">
        <f>AVERAGE(O94,Q94)</f>
        <v>63.69</v>
      </c>
      <c r="V94" s="22">
        <f>AVERAGE(P94,R94)</f>
        <v>19.3</v>
      </c>
      <c r="W94" s="31">
        <v>24.652059999999999</v>
      </c>
      <c r="X94" s="31">
        <v>-112.18228999999999</v>
      </c>
      <c r="Y94" s="32">
        <v>77</v>
      </c>
      <c r="Z94" s="32">
        <v>25</v>
      </c>
      <c r="AA94" s="38">
        <v>7</v>
      </c>
      <c r="AB94" s="34">
        <v>120</v>
      </c>
      <c r="AC94" s="20" t="s">
        <v>222</v>
      </c>
      <c r="AD94" s="20">
        <v>3</v>
      </c>
      <c r="AE94" s="20">
        <v>30</v>
      </c>
    </row>
    <row r="95" spans="1:31">
      <c r="A95" s="20" t="s">
        <v>62</v>
      </c>
      <c r="B95" s="20" t="s">
        <v>110</v>
      </c>
      <c r="C95" s="41">
        <v>41955</v>
      </c>
      <c r="D95" s="20">
        <v>2014</v>
      </c>
      <c r="E95" s="49">
        <v>0.46458333333333335</v>
      </c>
      <c r="F95" s="49">
        <v>0.4680555555555555</v>
      </c>
      <c r="G95" s="49">
        <f t="shared" ref="G95:G96" si="176">F95-E95</f>
        <v>3.4722222222221544E-3</v>
      </c>
      <c r="H95" s="50">
        <v>2</v>
      </c>
      <c r="I95" s="51">
        <v>2</v>
      </c>
      <c r="J95" s="51">
        <v>7</v>
      </c>
      <c r="K95" s="51">
        <v>7</v>
      </c>
      <c r="L95" s="21" t="s">
        <v>118</v>
      </c>
      <c r="M95" s="21" t="s">
        <v>119</v>
      </c>
      <c r="N95" s="20">
        <v>1</v>
      </c>
      <c r="O95" s="22">
        <f t="shared" ref="O95:O96" si="177">(P95*3.3)</f>
        <v>62.699999999999996</v>
      </c>
      <c r="P95" s="30">
        <v>19</v>
      </c>
      <c r="Q95" s="22">
        <f t="shared" ref="Q95:Q96" si="178">(R95*3.3)</f>
        <v>64.680000000000007</v>
      </c>
      <c r="R95" s="29">
        <v>19.600000000000001</v>
      </c>
      <c r="S95" s="23">
        <f t="shared" ref="S95:S96" si="179">MAX(O95,Q95,)</f>
        <v>64.680000000000007</v>
      </c>
      <c r="T95" s="23">
        <f t="shared" ref="T95:T96" si="180">MAX(P95,R95)</f>
        <v>19.600000000000001</v>
      </c>
      <c r="U95" s="22">
        <f t="shared" ref="U95:U96" si="181">AVERAGE(O95,Q95)</f>
        <v>63.69</v>
      </c>
      <c r="V95" s="22">
        <f t="shared" ref="V95:V96" si="182">AVERAGE(P95,R95)</f>
        <v>19.3</v>
      </c>
      <c r="W95" s="31">
        <v>24.652059999999999</v>
      </c>
      <c r="X95" s="31">
        <v>-112.18228999999999</v>
      </c>
      <c r="Y95" s="32">
        <v>77</v>
      </c>
      <c r="Z95" s="32">
        <v>25</v>
      </c>
      <c r="AA95" s="38">
        <v>7</v>
      </c>
      <c r="AB95" s="34">
        <v>120</v>
      </c>
      <c r="AC95" s="20" t="s">
        <v>99</v>
      </c>
      <c r="AD95" s="20">
        <v>1</v>
      </c>
      <c r="AE95" s="20">
        <v>30</v>
      </c>
    </row>
    <row r="96" spans="1:31">
      <c r="A96" s="20" t="s">
        <v>62</v>
      </c>
      <c r="B96" s="20" t="s">
        <v>110</v>
      </c>
      <c r="C96" s="41">
        <v>41955</v>
      </c>
      <c r="D96" s="20">
        <v>2014</v>
      </c>
      <c r="E96" s="49">
        <v>0.46458333333333335</v>
      </c>
      <c r="F96" s="49">
        <v>0.4680555555555555</v>
      </c>
      <c r="G96" s="49">
        <f t="shared" si="176"/>
        <v>3.4722222222221544E-3</v>
      </c>
      <c r="H96" s="50">
        <v>2</v>
      </c>
      <c r="I96" s="51">
        <v>2</v>
      </c>
      <c r="J96" s="51">
        <v>7</v>
      </c>
      <c r="K96" s="51">
        <v>7</v>
      </c>
      <c r="L96" s="21" t="s">
        <v>118</v>
      </c>
      <c r="M96" s="21" t="s">
        <v>119</v>
      </c>
      <c r="N96" s="20">
        <v>1</v>
      </c>
      <c r="O96" s="22">
        <f t="shared" si="177"/>
        <v>62.699999999999996</v>
      </c>
      <c r="P96" s="30">
        <v>19</v>
      </c>
      <c r="Q96" s="22">
        <f t="shared" si="178"/>
        <v>64.680000000000007</v>
      </c>
      <c r="R96" s="29">
        <v>19.600000000000001</v>
      </c>
      <c r="S96" s="23">
        <f t="shared" si="179"/>
        <v>64.680000000000007</v>
      </c>
      <c r="T96" s="23">
        <f t="shared" si="180"/>
        <v>19.600000000000001</v>
      </c>
      <c r="U96" s="22">
        <f t="shared" si="181"/>
        <v>63.69</v>
      </c>
      <c r="V96" s="22">
        <f t="shared" si="182"/>
        <v>19.3</v>
      </c>
      <c r="W96" s="31">
        <v>24.652059999999999</v>
      </c>
      <c r="X96" s="31">
        <v>-112.18228999999999</v>
      </c>
      <c r="Y96" s="32">
        <v>77</v>
      </c>
      <c r="Z96" s="32">
        <v>25</v>
      </c>
      <c r="AA96" s="38">
        <v>7</v>
      </c>
      <c r="AB96" s="34">
        <v>120</v>
      </c>
      <c r="AC96" s="20" t="s">
        <v>32</v>
      </c>
      <c r="AD96" s="20">
        <v>1</v>
      </c>
      <c r="AE96" s="20">
        <v>30</v>
      </c>
    </row>
    <row r="97" spans="1:33">
      <c r="A97" s="20" t="s">
        <v>63</v>
      </c>
      <c r="B97" s="20" t="s">
        <v>110</v>
      </c>
      <c r="C97" s="41">
        <v>41955</v>
      </c>
      <c r="D97" s="20">
        <v>2014</v>
      </c>
      <c r="E97" s="49">
        <v>0.37847222222222227</v>
      </c>
      <c r="F97" s="49">
        <v>0.54166666666666663</v>
      </c>
      <c r="G97" s="49">
        <f t="shared" ref="G97" si="183">F97-E97</f>
        <v>0.16319444444444436</v>
      </c>
      <c r="H97" s="50">
        <v>2</v>
      </c>
      <c r="I97" s="51">
        <v>2</v>
      </c>
      <c r="J97" s="51">
        <v>8</v>
      </c>
      <c r="K97" s="51">
        <v>8</v>
      </c>
      <c r="L97" s="21" t="s">
        <v>118</v>
      </c>
      <c r="M97" s="21" t="s">
        <v>119</v>
      </c>
      <c r="N97" s="20">
        <v>1</v>
      </c>
      <c r="O97" s="22">
        <f>(P97*3.3)</f>
        <v>28.049999999999997</v>
      </c>
      <c r="P97" s="30">
        <v>8.5</v>
      </c>
      <c r="Q97" s="22">
        <f>(R97*3.3)</f>
        <v>31.349999999999998</v>
      </c>
      <c r="R97" s="29">
        <v>9.5</v>
      </c>
      <c r="S97" s="23">
        <f>MAX(O97,Q97,)</f>
        <v>31.349999999999998</v>
      </c>
      <c r="T97" s="23">
        <f>MAX(P97,R97)</f>
        <v>9.5</v>
      </c>
      <c r="U97" s="22">
        <f t="shared" ref="U97:V100" si="184">AVERAGE(O97,Q97)</f>
        <v>29.699999999999996</v>
      </c>
      <c r="V97" s="22">
        <f t="shared" si="184"/>
        <v>9</v>
      </c>
      <c r="W97" s="31">
        <v>24.65615</v>
      </c>
      <c r="X97" s="31">
        <v>-112.1765</v>
      </c>
      <c r="Y97" s="32">
        <v>77</v>
      </c>
      <c r="Z97" s="32">
        <v>25</v>
      </c>
      <c r="AA97" s="38">
        <v>7</v>
      </c>
      <c r="AB97" s="34">
        <v>120</v>
      </c>
      <c r="AC97" s="20" t="s">
        <v>32</v>
      </c>
      <c r="AD97" s="20">
        <v>1</v>
      </c>
      <c r="AE97" s="20">
        <v>30</v>
      </c>
    </row>
    <row r="98" spans="1:33">
      <c r="A98" s="20" t="s">
        <v>64</v>
      </c>
      <c r="B98" s="20" t="s">
        <v>23</v>
      </c>
      <c r="C98" s="41">
        <v>41955</v>
      </c>
      <c r="D98" s="20">
        <v>2014</v>
      </c>
      <c r="E98" s="49">
        <v>0.45069444444444445</v>
      </c>
      <c r="F98" s="49">
        <v>0.45694444444444443</v>
      </c>
      <c r="G98" s="49">
        <f t="shared" ref="G98" si="185">F98-E98</f>
        <v>6.2499999999999778E-3</v>
      </c>
      <c r="H98" s="50">
        <v>2</v>
      </c>
      <c r="I98" s="51">
        <v>2</v>
      </c>
      <c r="J98" s="51">
        <v>9</v>
      </c>
      <c r="K98" s="51">
        <v>9</v>
      </c>
      <c r="L98" s="21" t="s">
        <v>118</v>
      </c>
      <c r="M98" s="21" t="s">
        <v>119</v>
      </c>
      <c r="N98" s="20">
        <v>1</v>
      </c>
      <c r="O98" s="22">
        <f>(P98*3.3)</f>
        <v>62.699999999999996</v>
      </c>
      <c r="P98" s="30">
        <v>19</v>
      </c>
      <c r="Q98" s="22">
        <f>(R98*3.3)</f>
        <v>62.699999999999996</v>
      </c>
      <c r="R98" s="29">
        <v>19</v>
      </c>
      <c r="S98" s="23">
        <f>MAX(O98,Q98,)</f>
        <v>62.699999999999996</v>
      </c>
      <c r="T98" s="23">
        <f>MAX(P98,R98)</f>
        <v>19</v>
      </c>
      <c r="U98" s="22">
        <f t="shared" si="184"/>
        <v>62.699999999999996</v>
      </c>
      <c r="V98" s="22">
        <f t="shared" si="184"/>
        <v>19</v>
      </c>
      <c r="W98" s="31">
        <v>24.652059999999999</v>
      </c>
      <c r="X98" s="31">
        <v>-11218229</v>
      </c>
      <c r="Y98" s="32">
        <v>77</v>
      </c>
      <c r="Z98" s="32">
        <v>25</v>
      </c>
      <c r="AA98" s="38">
        <v>7</v>
      </c>
      <c r="AB98" s="34">
        <v>120</v>
      </c>
      <c r="AC98" s="20" t="s">
        <v>223</v>
      </c>
      <c r="AD98" s="20">
        <v>1</v>
      </c>
      <c r="AE98" s="20">
        <v>30</v>
      </c>
    </row>
    <row r="99" spans="1:33">
      <c r="A99" s="20" t="s">
        <v>64</v>
      </c>
      <c r="B99" s="20" t="s">
        <v>23</v>
      </c>
      <c r="C99" s="41">
        <v>41955</v>
      </c>
      <c r="D99" s="20">
        <v>2014</v>
      </c>
      <c r="E99" s="49">
        <v>0.45069444444444445</v>
      </c>
      <c r="F99" s="49">
        <v>0.45694444444444443</v>
      </c>
      <c r="G99" s="49">
        <f t="shared" ref="G99" si="186">F99-E99</f>
        <v>6.2499999999999778E-3</v>
      </c>
      <c r="H99" s="50">
        <v>2</v>
      </c>
      <c r="I99" s="51">
        <v>2</v>
      </c>
      <c r="J99" s="51">
        <v>9</v>
      </c>
      <c r="K99" s="51">
        <v>9</v>
      </c>
      <c r="L99" s="21" t="s">
        <v>118</v>
      </c>
      <c r="M99" s="21" t="s">
        <v>119</v>
      </c>
      <c r="N99" s="20">
        <v>1</v>
      </c>
      <c r="O99" s="22">
        <f>(P99*3.3)</f>
        <v>62.699999999999996</v>
      </c>
      <c r="P99" s="30">
        <v>19</v>
      </c>
      <c r="Q99" s="22">
        <f>(R99*3.3)</f>
        <v>62.699999999999996</v>
      </c>
      <c r="R99" s="29">
        <v>19</v>
      </c>
      <c r="S99" s="23">
        <f>MAX(O99,Q99,)</f>
        <v>62.699999999999996</v>
      </c>
      <c r="T99" s="23">
        <f>MAX(P99,R99)</f>
        <v>19</v>
      </c>
      <c r="U99" s="22">
        <f t="shared" si="184"/>
        <v>62.699999999999996</v>
      </c>
      <c r="V99" s="22">
        <f t="shared" si="184"/>
        <v>19</v>
      </c>
      <c r="W99" s="31">
        <v>24.652059999999999</v>
      </c>
      <c r="X99" s="31">
        <v>-11218229</v>
      </c>
      <c r="Y99" s="32">
        <v>77</v>
      </c>
      <c r="Z99" s="32">
        <v>25</v>
      </c>
      <c r="AA99" s="38">
        <v>7</v>
      </c>
      <c r="AB99" s="34">
        <v>120</v>
      </c>
      <c r="AC99" s="20" t="s">
        <v>98</v>
      </c>
      <c r="AD99" s="20">
        <v>1</v>
      </c>
      <c r="AE99" s="20">
        <v>30</v>
      </c>
    </row>
    <row r="100" spans="1:33">
      <c r="A100" s="20" t="s">
        <v>65</v>
      </c>
      <c r="B100" s="20" t="s">
        <v>23</v>
      </c>
      <c r="C100" s="41">
        <v>41955</v>
      </c>
      <c r="D100" s="20">
        <v>2014</v>
      </c>
      <c r="E100" s="49">
        <v>0.50972222222222219</v>
      </c>
      <c r="F100" s="49">
        <v>0.51597222222222217</v>
      </c>
      <c r="G100" s="49">
        <f t="shared" ref="G100" si="187">F100-E100</f>
        <v>6.2499999999999778E-3</v>
      </c>
      <c r="H100" s="50">
        <v>2</v>
      </c>
      <c r="I100" s="51">
        <v>2</v>
      </c>
      <c r="J100" s="51">
        <v>10</v>
      </c>
      <c r="K100" s="51">
        <v>10</v>
      </c>
      <c r="L100" s="26" t="s">
        <v>136</v>
      </c>
      <c r="M100" s="26" t="s">
        <v>104</v>
      </c>
      <c r="N100" s="20">
        <v>1</v>
      </c>
      <c r="O100" s="22">
        <f>(P100*3.3)</f>
        <v>26.4</v>
      </c>
      <c r="P100" s="30">
        <v>8</v>
      </c>
      <c r="Q100" s="22">
        <f>(R100*3.3)</f>
        <v>26.4</v>
      </c>
      <c r="R100" s="29">
        <v>8</v>
      </c>
      <c r="S100" s="23">
        <f>MAX(O100,Q100,)</f>
        <v>26.4</v>
      </c>
      <c r="T100" s="23">
        <f>MAX(P100,R100)</f>
        <v>8</v>
      </c>
      <c r="U100" s="22">
        <f t="shared" si="184"/>
        <v>26.4</v>
      </c>
      <c r="V100" s="22">
        <f t="shared" si="184"/>
        <v>8</v>
      </c>
      <c r="W100" s="31">
        <v>24.65615</v>
      </c>
      <c r="X100" s="31">
        <v>-112.1765</v>
      </c>
      <c r="Y100" s="32">
        <v>77</v>
      </c>
      <c r="Z100" s="32">
        <v>25</v>
      </c>
      <c r="AA100" s="38">
        <v>7</v>
      </c>
      <c r="AB100" s="34">
        <v>120</v>
      </c>
      <c r="AC100" s="20" t="s">
        <v>223</v>
      </c>
      <c r="AD100" s="20">
        <v>2</v>
      </c>
      <c r="AE100" s="20">
        <v>30</v>
      </c>
    </row>
    <row r="101" spans="1:33">
      <c r="A101" s="20" t="s">
        <v>65</v>
      </c>
      <c r="B101" s="20" t="s">
        <v>23</v>
      </c>
      <c r="C101" s="41">
        <v>41955</v>
      </c>
      <c r="D101" s="20">
        <v>2014</v>
      </c>
      <c r="E101" s="49">
        <v>0.50972222222222219</v>
      </c>
      <c r="F101" s="49">
        <v>0.51597222222222217</v>
      </c>
      <c r="G101" s="49">
        <f t="shared" ref="G101:G102" si="188">F101-E101</f>
        <v>6.2499999999999778E-3</v>
      </c>
      <c r="H101" s="50">
        <v>2</v>
      </c>
      <c r="I101" s="51">
        <v>2</v>
      </c>
      <c r="J101" s="51">
        <v>10</v>
      </c>
      <c r="K101" s="51">
        <v>10</v>
      </c>
      <c r="L101" s="26" t="s">
        <v>136</v>
      </c>
      <c r="M101" s="26" t="s">
        <v>104</v>
      </c>
      <c r="N101" s="20">
        <v>1</v>
      </c>
      <c r="O101" s="22">
        <f t="shared" ref="O101:O104" si="189">(P101*3.3)</f>
        <v>26.4</v>
      </c>
      <c r="P101" s="30">
        <v>8</v>
      </c>
      <c r="Q101" s="22">
        <f t="shared" ref="Q101:Q104" si="190">(R101*3.3)</f>
        <v>26.4</v>
      </c>
      <c r="R101" s="29">
        <v>8</v>
      </c>
      <c r="S101" s="23">
        <f t="shared" ref="S101:S103" si="191">MAX(O101,Q101,)</f>
        <v>26.4</v>
      </c>
      <c r="T101" s="23">
        <f t="shared" ref="T101:T102" si="192">MAX(P101,R101)</f>
        <v>8</v>
      </c>
      <c r="U101" s="22">
        <f t="shared" ref="U101:U103" si="193">AVERAGE(O101,Q101)</f>
        <v>26.4</v>
      </c>
      <c r="V101" s="22">
        <f t="shared" ref="V101:V103" si="194">AVERAGE(P101,R101)</f>
        <v>8</v>
      </c>
      <c r="W101" s="31">
        <v>24.65615</v>
      </c>
      <c r="X101" s="31">
        <v>-112.1765</v>
      </c>
      <c r="Y101" s="32">
        <v>77</v>
      </c>
      <c r="Z101" s="32">
        <v>25</v>
      </c>
      <c r="AA101" s="38">
        <v>7</v>
      </c>
      <c r="AB101" s="34">
        <v>120</v>
      </c>
      <c r="AC101" s="20" t="s">
        <v>100</v>
      </c>
      <c r="AD101" s="20">
        <v>2</v>
      </c>
      <c r="AE101" s="20">
        <v>30</v>
      </c>
    </row>
    <row r="102" spans="1:33">
      <c r="A102" s="20" t="s">
        <v>65</v>
      </c>
      <c r="B102" s="20" t="s">
        <v>23</v>
      </c>
      <c r="C102" s="41">
        <v>41955</v>
      </c>
      <c r="D102" s="20">
        <v>2014</v>
      </c>
      <c r="E102" s="49">
        <v>0.50972222222222219</v>
      </c>
      <c r="F102" s="49">
        <v>0.51597222222222217</v>
      </c>
      <c r="G102" s="49">
        <f t="shared" si="188"/>
        <v>6.2499999999999778E-3</v>
      </c>
      <c r="H102" s="50">
        <v>2</v>
      </c>
      <c r="I102" s="51">
        <v>2</v>
      </c>
      <c r="J102" s="51">
        <v>10</v>
      </c>
      <c r="K102" s="51">
        <v>10</v>
      </c>
      <c r="L102" s="26" t="s">
        <v>136</v>
      </c>
      <c r="M102" s="26" t="s">
        <v>104</v>
      </c>
      <c r="N102" s="20">
        <v>1</v>
      </c>
      <c r="O102" s="22">
        <f t="shared" si="189"/>
        <v>26.4</v>
      </c>
      <c r="P102" s="30">
        <v>8</v>
      </c>
      <c r="Q102" s="22">
        <f t="shared" si="190"/>
        <v>26.4</v>
      </c>
      <c r="R102" s="29">
        <v>8</v>
      </c>
      <c r="S102" s="23">
        <f t="shared" si="191"/>
        <v>26.4</v>
      </c>
      <c r="T102" s="23">
        <f t="shared" si="192"/>
        <v>8</v>
      </c>
      <c r="U102" s="22">
        <f t="shared" si="193"/>
        <v>26.4</v>
      </c>
      <c r="V102" s="22">
        <f t="shared" si="194"/>
        <v>8</v>
      </c>
      <c r="W102" s="31">
        <v>24.65615</v>
      </c>
      <c r="X102" s="31">
        <v>-112.1765</v>
      </c>
      <c r="Y102" s="32">
        <v>77</v>
      </c>
      <c r="Z102" s="32">
        <v>25</v>
      </c>
      <c r="AA102" s="38">
        <v>7</v>
      </c>
      <c r="AB102" s="34">
        <v>120</v>
      </c>
      <c r="AC102" s="20" t="s">
        <v>26</v>
      </c>
      <c r="AD102" s="20">
        <v>1</v>
      </c>
      <c r="AE102" s="20">
        <v>30</v>
      </c>
    </row>
    <row r="103" spans="1:33">
      <c r="A103" s="20" t="s">
        <v>66</v>
      </c>
      <c r="B103" s="20" t="s">
        <v>106</v>
      </c>
      <c r="C103" s="41">
        <v>41955</v>
      </c>
      <c r="D103" s="20">
        <v>2014</v>
      </c>
      <c r="E103" s="49">
        <v>5.5555555555555552E-2</v>
      </c>
      <c r="F103" s="49">
        <v>5.9027777777777783E-2</v>
      </c>
      <c r="G103" s="49">
        <f t="shared" ref="G103" si="195">F103-E103</f>
        <v>3.4722222222222307E-3</v>
      </c>
      <c r="H103" s="50">
        <v>2</v>
      </c>
      <c r="I103" s="51">
        <v>2</v>
      </c>
      <c r="J103" s="51">
        <v>11</v>
      </c>
      <c r="K103" s="51">
        <v>11</v>
      </c>
      <c r="L103" s="26" t="s">
        <v>118</v>
      </c>
      <c r="M103" s="20" t="s">
        <v>119</v>
      </c>
      <c r="N103" s="20">
        <v>1</v>
      </c>
      <c r="O103" s="29">
        <f t="shared" si="189"/>
        <v>64.02</v>
      </c>
      <c r="P103" s="30">
        <v>19.399999999999999</v>
      </c>
      <c r="Q103" s="29">
        <f t="shared" si="190"/>
        <v>63.69</v>
      </c>
      <c r="R103" s="29">
        <v>19.3</v>
      </c>
      <c r="S103" s="29">
        <f t="shared" si="191"/>
        <v>64.02</v>
      </c>
      <c r="T103" s="28">
        <v>5</v>
      </c>
      <c r="U103" s="29">
        <f t="shared" si="193"/>
        <v>63.854999999999997</v>
      </c>
      <c r="V103" s="29">
        <f t="shared" si="194"/>
        <v>19.350000000000001</v>
      </c>
      <c r="W103" s="31">
        <v>24.652059999999999</v>
      </c>
      <c r="X103" s="39">
        <v>-112.18228999999999</v>
      </c>
      <c r="Y103" s="32">
        <v>77</v>
      </c>
      <c r="Z103" s="32">
        <v>25</v>
      </c>
      <c r="AA103" s="38">
        <v>13</v>
      </c>
      <c r="AB103" s="34">
        <v>120</v>
      </c>
      <c r="AC103" s="20" t="s">
        <v>120</v>
      </c>
      <c r="AD103" s="20">
        <v>2</v>
      </c>
      <c r="AE103" s="20">
        <v>30</v>
      </c>
    </row>
    <row r="104" spans="1:33">
      <c r="A104" s="20" t="s">
        <v>66</v>
      </c>
      <c r="B104" s="20" t="s">
        <v>106</v>
      </c>
      <c r="C104" s="41">
        <v>41955</v>
      </c>
      <c r="D104" s="20">
        <v>2014</v>
      </c>
      <c r="E104" s="49">
        <v>5.5555555555555552E-2</v>
      </c>
      <c r="F104" s="49">
        <v>5.9027777777777783E-2</v>
      </c>
      <c r="G104" s="49">
        <f t="shared" ref="G104" si="196">F104-E104</f>
        <v>3.4722222222222307E-3</v>
      </c>
      <c r="H104" s="50">
        <v>2</v>
      </c>
      <c r="I104" s="51">
        <v>2</v>
      </c>
      <c r="J104" s="51">
        <v>11</v>
      </c>
      <c r="K104" s="51">
        <v>11</v>
      </c>
      <c r="L104" s="26" t="s">
        <v>118</v>
      </c>
      <c r="M104" s="20" t="s">
        <v>119</v>
      </c>
      <c r="N104" s="20">
        <v>1</v>
      </c>
      <c r="O104" s="29">
        <f t="shared" si="189"/>
        <v>64.02</v>
      </c>
      <c r="P104" s="30">
        <v>19.399999999999999</v>
      </c>
      <c r="Q104" s="29">
        <f t="shared" si="190"/>
        <v>63.69</v>
      </c>
      <c r="R104" s="29">
        <v>19.3</v>
      </c>
      <c r="S104" s="29">
        <f t="shared" ref="S104" si="197">MAX(O104,Q104,)</f>
        <v>64.02</v>
      </c>
      <c r="T104" s="28">
        <v>5</v>
      </c>
      <c r="U104" s="29">
        <f t="shared" ref="U104" si="198">AVERAGE(O104,Q104)</f>
        <v>63.854999999999997</v>
      </c>
      <c r="V104" s="29">
        <f t="shared" ref="V104" si="199">AVERAGE(P104,R104)</f>
        <v>19.350000000000001</v>
      </c>
      <c r="W104" s="31">
        <v>24.652059999999999</v>
      </c>
      <c r="X104" s="39">
        <v>-112.18228999999999</v>
      </c>
      <c r="Y104" s="32">
        <v>77</v>
      </c>
      <c r="Z104" s="32">
        <v>25</v>
      </c>
      <c r="AA104" s="38">
        <v>13</v>
      </c>
      <c r="AB104" s="34">
        <v>120</v>
      </c>
      <c r="AC104" s="20" t="s">
        <v>28</v>
      </c>
      <c r="AD104" s="20">
        <v>1</v>
      </c>
      <c r="AE104" s="20">
        <v>30</v>
      </c>
      <c r="AG104" s="20" t="s">
        <v>34</v>
      </c>
    </row>
    <row r="105" spans="1:33">
      <c r="A105" s="20" t="s">
        <v>67</v>
      </c>
      <c r="B105" s="20" t="s">
        <v>106</v>
      </c>
      <c r="C105" s="41">
        <v>41955</v>
      </c>
      <c r="D105" s="20">
        <v>2014</v>
      </c>
      <c r="E105" s="49">
        <v>6.6666666666666666E-2</v>
      </c>
      <c r="F105" s="49">
        <v>6.9444444444444434E-2</v>
      </c>
      <c r="G105" s="49">
        <f t="shared" ref="G105" si="200">F105-E105</f>
        <v>2.7777777777777679E-3</v>
      </c>
      <c r="H105" s="50">
        <v>2</v>
      </c>
      <c r="I105" s="51">
        <v>2</v>
      </c>
      <c r="J105" s="51">
        <v>12</v>
      </c>
      <c r="K105" s="51">
        <v>12</v>
      </c>
      <c r="L105" s="26" t="s">
        <v>136</v>
      </c>
      <c r="M105" s="26" t="s">
        <v>104</v>
      </c>
      <c r="N105" s="20">
        <v>1</v>
      </c>
      <c r="O105" s="22">
        <f>(P105*3.3)</f>
        <v>27.72</v>
      </c>
      <c r="P105" s="30">
        <v>8.4</v>
      </c>
      <c r="Q105" s="22">
        <f>(R105*3.3)</f>
        <v>24.09</v>
      </c>
      <c r="R105" s="29">
        <v>7.3</v>
      </c>
      <c r="S105" s="23">
        <f>MAX(O105,Q105,)</f>
        <v>27.72</v>
      </c>
      <c r="T105" s="23">
        <f>MAX(P105,R105)</f>
        <v>8.4</v>
      </c>
      <c r="U105" s="22">
        <f t="shared" ref="U105:V109" si="201">AVERAGE(O105,Q105)</f>
        <v>25.905000000000001</v>
      </c>
      <c r="V105" s="22">
        <f t="shared" si="201"/>
        <v>7.85</v>
      </c>
      <c r="W105" s="31">
        <v>24.65615</v>
      </c>
      <c r="X105" s="31">
        <v>-112.1765</v>
      </c>
      <c r="Y105" s="32">
        <v>77</v>
      </c>
      <c r="Z105" s="32">
        <v>25</v>
      </c>
      <c r="AA105" s="38">
        <v>13</v>
      </c>
      <c r="AB105" s="34">
        <v>120</v>
      </c>
      <c r="AC105" s="20" t="s">
        <v>124</v>
      </c>
      <c r="AD105" s="20">
        <v>0</v>
      </c>
      <c r="AE105" s="20" t="s">
        <v>134</v>
      </c>
    </row>
    <row r="106" spans="1:33">
      <c r="A106" s="20" t="s">
        <v>68</v>
      </c>
      <c r="B106" s="20" t="s">
        <v>152</v>
      </c>
      <c r="C106" s="41">
        <v>41955</v>
      </c>
      <c r="D106" s="20">
        <v>2014</v>
      </c>
      <c r="E106" s="49">
        <v>9.8611111111111108E-2</v>
      </c>
      <c r="F106" s="49">
        <v>0.10277777777777779</v>
      </c>
      <c r="G106" s="49">
        <f t="shared" ref="G106" si="202">F106-E106</f>
        <v>4.1666666666666796E-3</v>
      </c>
      <c r="H106" s="50">
        <v>2</v>
      </c>
      <c r="I106" s="51">
        <v>2</v>
      </c>
      <c r="J106" s="51">
        <v>13</v>
      </c>
      <c r="K106" s="51">
        <v>13</v>
      </c>
      <c r="L106" s="26" t="s">
        <v>136</v>
      </c>
      <c r="M106" s="26" t="s">
        <v>104</v>
      </c>
      <c r="N106" s="20">
        <v>1</v>
      </c>
      <c r="O106" s="22">
        <f>(P106*3.3)</f>
        <v>62.699999999999996</v>
      </c>
      <c r="P106" s="30">
        <v>19</v>
      </c>
      <c r="Q106" s="22">
        <f>(R106*3.3)</f>
        <v>62.699999999999996</v>
      </c>
      <c r="R106" s="29">
        <v>19</v>
      </c>
      <c r="S106" s="23">
        <f>MAX(O106,Q106,)</f>
        <v>62.699999999999996</v>
      </c>
      <c r="T106" s="23">
        <f>MAX(P106,R106)</f>
        <v>19</v>
      </c>
      <c r="U106" s="22">
        <f t="shared" si="201"/>
        <v>62.699999999999996</v>
      </c>
      <c r="V106" s="22">
        <f t="shared" si="201"/>
        <v>19</v>
      </c>
      <c r="W106" s="31">
        <v>24.652059999999999</v>
      </c>
      <c r="X106" s="31">
        <v>-112.18228999999999</v>
      </c>
      <c r="Y106" s="32">
        <v>77</v>
      </c>
      <c r="Z106" s="32">
        <v>25</v>
      </c>
      <c r="AA106" s="38">
        <v>9</v>
      </c>
      <c r="AB106" s="34">
        <v>190</v>
      </c>
      <c r="AC106" s="20" t="s">
        <v>139</v>
      </c>
      <c r="AD106" s="20">
        <v>6</v>
      </c>
      <c r="AE106" s="20">
        <v>30</v>
      </c>
    </row>
    <row r="107" spans="1:33">
      <c r="A107" s="20" t="s">
        <v>69</v>
      </c>
      <c r="B107" s="20" t="s">
        <v>152</v>
      </c>
      <c r="C107" s="41">
        <v>41955</v>
      </c>
      <c r="D107" s="20">
        <v>2014</v>
      </c>
      <c r="E107" s="49">
        <v>9.9999999999999992E-2</v>
      </c>
      <c r="F107" s="49">
        <v>0.10833333333333334</v>
      </c>
      <c r="G107" s="49">
        <f t="shared" ref="G107" si="203">F107-E107</f>
        <v>8.3333333333333454E-3</v>
      </c>
      <c r="H107" s="50">
        <v>2</v>
      </c>
      <c r="I107" s="51">
        <v>2</v>
      </c>
      <c r="J107" s="51">
        <v>14</v>
      </c>
      <c r="K107" s="51">
        <v>14</v>
      </c>
      <c r="L107" s="21" t="s">
        <v>118</v>
      </c>
      <c r="M107" s="21" t="s">
        <v>119</v>
      </c>
      <c r="N107" s="20">
        <v>1</v>
      </c>
      <c r="O107" s="22">
        <f>(P107*3.3)</f>
        <v>23.099999999999998</v>
      </c>
      <c r="P107" s="30">
        <v>7</v>
      </c>
      <c r="Q107" s="22">
        <f>(R107*3.3)</f>
        <v>26.4</v>
      </c>
      <c r="R107" s="29">
        <v>8</v>
      </c>
      <c r="S107" s="23">
        <f>MAX(O107,Q107,)</f>
        <v>26.4</v>
      </c>
      <c r="T107" s="23">
        <f>MAX(P107,R107)</f>
        <v>8</v>
      </c>
      <c r="U107" s="22">
        <f t="shared" si="201"/>
        <v>24.75</v>
      </c>
      <c r="V107" s="22">
        <f t="shared" si="201"/>
        <v>7.5</v>
      </c>
      <c r="W107" s="31">
        <v>24.65615</v>
      </c>
      <c r="X107" s="31">
        <v>-112.1765</v>
      </c>
      <c r="Y107" s="32">
        <v>77</v>
      </c>
      <c r="Z107" s="32">
        <v>25</v>
      </c>
      <c r="AA107" s="38">
        <v>8</v>
      </c>
      <c r="AB107" s="34">
        <v>330</v>
      </c>
      <c r="AC107" s="20" t="s">
        <v>35</v>
      </c>
      <c r="AD107" s="20">
        <v>1</v>
      </c>
      <c r="AE107" s="20">
        <v>30</v>
      </c>
    </row>
    <row r="108" spans="1:33">
      <c r="A108" s="20" t="s">
        <v>69</v>
      </c>
      <c r="B108" s="20" t="s">
        <v>152</v>
      </c>
      <c r="C108" s="41">
        <v>41955</v>
      </c>
      <c r="D108" s="20">
        <v>2014</v>
      </c>
      <c r="E108" s="49">
        <v>9.9999999999999992E-2</v>
      </c>
      <c r="F108" s="49">
        <v>0.10833333333333334</v>
      </c>
      <c r="G108" s="49">
        <f t="shared" ref="G108" si="204">F108-E108</f>
        <v>8.3333333333333454E-3</v>
      </c>
      <c r="H108" s="50">
        <v>2</v>
      </c>
      <c r="I108" s="51">
        <v>2</v>
      </c>
      <c r="J108" s="51">
        <v>14</v>
      </c>
      <c r="K108" s="51">
        <v>14</v>
      </c>
      <c r="L108" s="21" t="s">
        <v>118</v>
      </c>
      <c r="M108" s="21" t="s">
        <v>119</v>
      </c>
      <c r="N108" s="20">
        <v>1</v>
      </c>
      <c r="O108" s="22">
        <f>(P108*3.3)</f>
        <v>23.099999999999998</v>
      </c>
      <c r="P108" s="30">
        <v>7</v>
      </c>
      <c r="Q108" s="22">
        <f>(R108*3.3)</f>
        <v>26.4</v>
      </c>
      <c r="R108" s="29">
        <v>8</v>
      </c>
      <c r="S108" s="23">
        <f>MAX(O108,Q108,)</f>
        <v>26.4</v>
      </c>
      <c r="T108" s="23">
        <f>MAX(P108,R108)</f>
        <v>8</v>
      </c>
      <c r="U108" s="22">
        <f t="shared" si="201"/>
        <v>24.75</v>
      </c>
      <c r="V108" s="22">
        <f t="shared" si="201"/>
        <v>7.5</v>
      </c>
      <c r="W108" s="31">
        <v>24.65615</v>
      </c>
      <c r="X108" s="31">
        <v>-112.1765</v>
      </c>
      <c r="Y108" s="32">
        <v>77</v>
      </c>
      <c r="Z108" s="32">
        <v>25</v>
      </c>
      <c r="AA108" s="38">
        <v>8</v>
      </c>
      <c r="AB108" s="34">
        <v>330</v>
      </c>
      <c r="AC108" s="20" t="s">
        <v>139</v>
      </c>
      <c r="AD108" s="20">
        <v>2</v>
      </c>
      <c r="AE108" s="20">
        <v>30</v>
      </c>
    </row>
    <row r="109" spans="1:33">
      <c r="A109" s="20" t="s">
        <v>70</v>
      </c>
      <c r="B109" s="20" t="s">
        <v>111</v>
      </c>
      <c r="C109" s="41">
        <v>41955</v>
      </c>
      <c r="D109" s="20">
        <v>2014</v>
      </c>
      <c r="E109" s="49">
        <v>5.4166666666666669E-2</v>
      </c>
      <c r="F109" s="49">
        <v>6.0416666666666667E-2</v>
      </c>
      <c r="G109" s="49">
        <f t="shared" ref="G109" si="205">F109-E109</f>
        <v>6.2499999999999986E-3</v>
      </c>
      <c r="H109" s="50">
        <v>2</v>
      </c>
      <c r="I109" s="51">
        <v>2</v>
      </c>
      <c r="J109" s="51">
        <v>15</v>
      </c>
      <c r="K109" s="51">
        <v>15</v>
      </c>
      <c r="L109" s="21" t="s">
        <v>118</v>
      </c>
      <c r="M109" s="21" t="s">
        <v>119</v>
      </c>
      <c r="N109" s="20">
        <v>1</v>
      </c>
      <c r="O109" s="22">
        <f>(P109*3.3)</f>
        <v>60.719999999999992</v>
      </c>
      <c r="P109" s="30">
        <v>18.399999999999999</v>
      </c>
      <c r="Q109" s="22">
        <f>(R109*3.3)</f>
        <v>62.36999999999999</v>
      </c>
      <c r="R109" s="29">
        <v>18.899999999999999</v>
      </c>
      <c r="S109" s="23">
        <f>MAX(O109,Q109,)</f>
        <v>62.36999999999999</v>
      </c>
      <c r="T109" s="23">
        <f>MAX(P109,R109)</f>
        <v>18.899999999999999</v>
      </c>
      <c r="U109" s="22">
        <f t="shared" si="201"/>
        <v>61.544999999999987</v>
      </c>
      <c r="V109" s="22">
        <f t="shared" si="201"/>
        <v>18.649999999999999</v>
      </c>
      <c r="W109" s="31">
        <v>24.652090000000001</v>
      </c>
      <c r="X109" s="31">
        <v>-112.18101</v>
      </c>
      <c r="Y109" s="32">
        <v>77</v>
      </c>
      <c r="Z109" s="32">
        <v>25</v>
      </c>
      <c r="AA109" s="38">
        <v>9</v>
      </c>
      <c r="AB109" s="34">
        <v>310</v>
      </c>
      <c r="AC109" s="20" t="s">
        <v>139</v>
      </c>
      <c r="AD109" s="20">
        <v>1</v>
      </c>
      <c r="AE109" s="20">
        <v>30</v>
      </c>
    </row>
    <row r="110" spans="1:33">
      <c r="A110" s="20" t="s">
        <v>70</v>
      </c>
      <c r="B110" s="20" t="s">
        <v>111</v>
      </c>
      <c r="C110" s="41">
        <v>41955</v>
      </c>
      <c r="D110" s="20">
        <v>2014</v>
      </c>
      <c r="E110" s="49">
        <v>5.4166666666666669E-2</v>
      </c>
      <c r="F110" s="49">
        <v>6.0416666666666667E-2</v>
      </c>
      <c r="G110" s="49">
        <f t="shared" ref="G110:G111" si="206">F110-E110</f>
        <v>6.2499999999999986E-3</v>
      </c>
      <c r="H110" s="50">
        <v>2</v>
      </c>
      <c r="I110" s="51">
        <v>2</v>
      </c>
      <c r="J110" s="51">
        <v>15</v>
      </c>
      <c r="K110" s="51">
        <v>15</v>
      </c>
      <c r="L110" s="21" t="s">
        <v>118</v>
      </c>
      <c r="M110" s="21" t="s">
        <v>119</v>
      </c>
      <c r="N110" s="20">
        <v>1</v>
      </c>
      <c r="O110" s="22">
        <f t="shared" ref="O110:O111" si="207">(P110*3.3)</f>
        <v>60.719999999999992</v>
      </c>
      <c r="P110" s="30">
        <v>18.399999999999999</v>
      </c>
      <c r="Q110" s="22">
        <f t="shared" ref="Q110:Q111" si="208">(R110*3.3)</f>
        <v>62.36999999999999</v>
      </c>
      <c r="R110" s="29">
        <v>18.899999999999999</v>
      </c>
      <c r="S110" s="23">
        <f t="shared" ref="S110:S111" si="209">MAX(O110,Q110,)</f>
        <v>62.36999999999999</v>
      </c>
      <c r="T110" s="23">
        <f t="shared" ref="T110:T111" si="210">MAX(P110,R110)</f>
        <v>18.899999999999999</v>
      </c>
      <c r="U110" s="22">
        <f t="shared" ref="U110:U111" si="211">AVERAGE(O110,Q110)</f>
        <v>61.544999999999987</v>
      </c>
      <c r="V110" s="22">
        <f t="shared" ref="V110:V111" si="212">AVERAGE(P110,R110)</f>
        <v>18.649999999999999</v>
      </c>
      <c r="W110" s="31">
        <v>24.652090000000001</v>
      </c>
      <c r="X110" s="31">
        <v>-112.18101</v>
      </c>
      <c r="Y110" s="32">
        <v>77</v>
      </c>
      <c r="Z110" s="32">
        <v>25</v>
      </c>
      <c r="AA110" s="38">
        <v>9</v>
      </c>
      <c r="AB110" s="34">
        <v>310</v>
      </c>
      <c r="AC110" s="20" t="s">
        <v>140</v>
      </c>
      <c r="AD110" s="20">
        <v>1</v>
      </c>
      <c r="AE110" s="20">
        <v>30</v>
      </c>
    </row>
    <row r="111" spans="1:33">
      <c r="A111" s="20" t="s">
        <v>70</v>
      </c>
      <c r="B111" s="20" t="s">
        <v>111</v>
      </c>
      <c r="C111" s="41">
        <v>41955</v>
      </c>
      <c r="D111" s="20">
        <v>2014</v>
      </c>
      <c r="E111" s="49">
        <v>5.4166666666666669E-2</v>
      </c>
      <c r="F111" s="49">
        <v>6.0416666666666667E-2</v>
      </c>
      <c r="G111" s="49">
        <f t="shared" si="206"/>
        <v>6.2499999999999986E-3</v>
      </c>
      <c r="H111" s="50">
        <v>2</v>
      </c>
      <c r="I111" s="51">
        <v>2</v>
      </c>
      <c r="J111" s="51">
        <v>15</v>
      </c>
      <c r="K111" s="51">
        <v>15</v>
      </c>
      <c r="L111" s="21" t="s">
        <v>118</v>
      </c>
      <c r="M111" s="21" t="s">
        <v>119</v>
      </c>
      <c r="N111" s="20">
        <v>1</v>
      </c>
      <c r="O111" s="22">
        <f t="shared" si="207"/>
        <v>60.719999999999992</v>
      </c>
      <c r="P111" s="30">
        <v>18.399999999999999</v>
      </c>
      <c r="Q111" s="22">
        <f t="shared" si="208"/>
        <v>62.36999999999999</v>
      </c>
      <c r="R111" s="29">
        <v>18.899999999999999</v>
      </c>
      <c r="S111" s="23">
        <f t="shared" si="209"/>
        <v>62.36999999999999</v>
      </c>
      <c r="T111" s="23">
        <f t="shared" si="210"/>
        <v>18.899999999999999</v>
      </c>
      <c r="U111" s="22">
        <f t="shared" si="211"/>
        <v>61.544999999999987</v>
      </c>
      <c r="V111" s="22">
        <f t="shared" si="212"/>
        <v>18.649999999999999</v>
      </c>
      <c r="W111" s="31">
        <v>24.652090000000001</v>
      </c>
      <c r="X111" s="31">
        <v>-112.18101</v>
      </c>
      <c r="Y111" s="32">
        <v>77</v>
      </c>
      <c r="Z111" s="32">
        <v>25</v>
      </c>
      <c r="AA111" s="38">
        <v>9</v>
      </c>
      <c r="AB111" s="34">
        <v>310</v>
      </c>
      <c r="AC111" s="20" t="s">
        <v>26</v>
      </c>
      <c r="AD111" s="20">
        <v>1</v>
      </c>
      <c r="AE111" s="20">
        <v>30</v>
      </c>
    </row>
    <row r="112" spans="1:33">
      <c r="A112" s="20" t="s">
        <v>71</v>
      </c>
      <c r="B112" s="20" t="s">
        <v>111</v>
      </c>
      <c r="C112" s="41">
        <v>41955</v>
      </c>
      <c r="D112" s="20">
        <v>2014</v>
      </c>
      <c r="E112" s="49">
        <v>0.10486111111111111</v>
      </c>
      <c r="F112" s="49">
        <v>0.1111111111111111</v>
      </c>
      <c r="G112" s="49">
        <f t="shared" ref="G112" si="213">F112-E112</f>
        <v>6.2499999999999917E-3</v>
      </c>
      <c r="H112" s="50">
        <v>2</v>
      </c>
      <c r="I112" s="51">
        <v>2</v>
      </c>
      <c r="J112" s="51">
        <v>16</v>
      </c>
      <c r="K112" s="51">
        <v>16</v>
      </c>
      <c r="L112" s="21" t="s">
        <v>118</v>
      </c>
      <c r="M112" s="21" t="s">
        <v>119</v>
      </c>
      <c r="N112" s="20">
        <v>1</v>
      </c>
      <c r="O112" s="22">
        <f>(P112*3.3)</f>
        <v>55.769999999999989</v>
      </c>
      <c r="P112" s="30">
        <v>16.899999999999999</v>
      </c>
      <c r="Q112" s="22">
        <f>(R112*3.3)</f>
        <v>56.43</v>
      </c>
      <c r="R112" s="29">
        <v>17.100000000000001</v>
      </c>
      <c r="S112" s="23">
        <f>MAX(O112,Q112,)</f>
        <v>56.43</v>
      </c>
      <c r="T112" s="23">
        <f>MAX(P112,R112)</f>
        <v>17.100000000000001</v>
      </c>
      <c r="U112" s="22">
        <f>AVERAGE(O112,Q112)</f>
        <v>56.099999999999994</v>
      </c>
      <c r="V112" s="22">
        <f>AVERAGE(P112,R112)</f>
        <v>17</v>
      </c>
      <c r="W112" s="31">
        <v>24.653120000000001</v>
      </c>
      <c r="X112" s="31">
        <v>-112.18056</v>
      </c>
      <c r="Y112" s="32">
        <v>77</v>
      </c>
      <c r="Z112" s="32">
        <v>25</v>
      </c>
      <c r="AA112" s="38">
        <v>9</v>
      </c>
      <c r="AB112" s="34">
        <v>330</v>
      </c>
      <c r="AC112" s="20" t="s">
        <v>99</v>
      </c>
      <c r="AD112" s="20">
        <v>5</v>
      </c>
      <c r="AE112" s="20">
        <v>30</v>
      </c>
    </row>
    <row r="113" spans="1:35">
      <c r="A113" s="20" t="s">
        <v>71</v>
      </c>
      <c r="B113" s="20" t="s">
        <v>111</v>
      </c>
      <c r="C113" s="41">
        <v>41955</v>
      </c>
      <c r="D113" s="20">
        <v>2014</v>
      </c>
      <c r="E113" s="49">
        <v>0.10486111111111111</v>
      </c>
      <c r="F113" s="49">
        <v>0.1111111111111111</v>
      </c>
      <c r="G113" s="49">
        <f t="shared" ref="G113:G114" si="214">F113-E113</f>
        <v>6.2499999999999917E-3</v>
      </c>
      <c r="H113" s="50">
        <v>2</v>
      </c>
      <c r="I113" s="51">
        <v>2</v>
      </c>
      <c r="J113" s="51">
        <v>16</v>
      </c>
      <c r="K113" s="51">
        <v>16</v>
      </c>
      <c r="L113" s="21" t="s">
        <v>118</v>
      </c>
      <c r="M113" s="21" t="s">
        <v>119</v>
      </c>
      <c r="N113" s="20">
        <v>1</v>
      </c>
      <c r="O113" s="22">
        <f t="shared" ref="O113:O114" si="215">(P113*3.3)</f>
        <v>55.769999999999989</v>
      </c>
      <c r="P113" s="30">
        <v>16.899999999999999</v>
      </c>
      <c r="Q113" s="22">
        <f t="shared" ref="Q113:Q114" si="216">(R113*3.3)</f>
        <v>56.43</v>
      </c>
      <c r="R113" s="29">
        <v>17.100000000000001</v>
      </c>
      <c r="S113" s="23">
        <f t="shared" ref="S113:S114" si="217">MAX(O113,Q113,)</f>
        <v>56.43</v>
      </c>
      <c r="T113" s="23">
        <f t="shared" ref="T113:T114" si="218">MAX(P113,R113)</f>
        <v>17.100000000000001</v>
      </c>
      <c r="U113" s="22">
        <f t="shared" ref="U113:U114" si="219">AVERAGE(O113,Q113)</f>
        <v>56.099999999999994</v>
      </c>
      <c r="V113" s="22">
        <f t="shared" ref="V113:V114" si="220">AVERAGE(P113,R113)</f>
        <v>17</v>
      </c>
      <c r="W113" s="31">
        <v>24.653120000000001</v>
      </c>
      <c r="X113" s="31">
        <v>-112.18056</v>
      </c>
      <c r="Y113" s="32">
        <v>77</v>
      </c>
      <c r="Z113" s="32">
        <v>25</v>
      </c>
      <c r="AA113" s="38">
        <v>9</v>
      </c>
      <c r="AB113" s="34">
        <v>330</v>
      </c>
      <c r="AC113" s="20" t="s">
        <v>98</v>
      </c>
      <c r="AD113" s="20">
        <v>3</v>
      </c>
      <c r="AE113" s="20">
        <v>30</v>
      </c>
    </row>
    <row r="114" spans="1:35">
      <c r="A114" s="20" t="s">
        <v>71</v>
      </c>
      <c r="B114" s="20" t="s">
        <v>111</v>
      </c>
      <c r="C114" s="41">
        <v>41955</v>
      </c>
      <c r="D114" s="20">
        <v>2014</v>
      </c>
      <c r="E114" s="49">
        <v>0.10486111111111111</v>
      </c>
      <c r="F114" s="49">
        <v>0.1111111111111111</v>
      </c>
      <c r="G114" s="49">
        <f t="shared" si="214"/>
        <v>6.2499999999999917E-3</v>
      </c>
      <c r="H114" s="50">
        <v>2</v>
      </c>
      <c r="I114" s="51">
        <v>2</v>
      </c>
      <c r="J114" s="51">
        <v>16</v>
      </c>
      <c r="K114" s="51">
        <v>16</v>
      </c>
      <c r="L114" s="21" t="s">
        <v>118</v>
      </c>
      <c r="M114" s="21" t="s">
        <v>119</v>
      </c>
      <c r="N114" s="20">
        <v>1</v>
      </c>
      <c r="O114" s="22">
        <f t="shared" si="215"/>
        <v>55.769999999999989</v>
      </c>
      <c r="P114" s="30">
        <v>16.899999999999999</v>
      </c>
      <c r="Q114" s="22">
        <f t="shared" si="216"/>
        <v>56.43</v>
      </c>
      <c r="R114" s="29">
        <v>17.100000000000001</v>
      </c>
      <c r="S114" s="23">
        <f t="shared" si="217"/>
        <v>56.43</v>
      </c>
      <c r="T114" s="23">
        <f t="shared" si="218"/>
        <v>17.100000000000001</v>
      </c>
      <c r="U114" s="22">
        <f t="shared" si="219"/>
        <v>56.099999999999994</v>
      </c>
      <c r="V114" s="22">
        <f t="shared" si="220"/>
        <v>17</v>
      </c>
      <c r="W114" s="31">
        <v>24.653120000000001</v>
      </c>
      <c r="X114" s="31">
        <v>-112.18056</v>
      </c>
      <c r="Y114" s="32">
        <v>77</v>
      </c>
      <c r="Z114" s="32">
        <v>25</v>
      </c>
      <c r="AA114" s="38">
        <v>9</v>
      </c>
      <c r="AB114" s="34">
        <v>330</v>
      </c>
      <c r="AC114" s="20" t="s">
        <v>140</v>
      </c>
      <c r="AD114" s="20">
        <v>4</v>
      </c>
      <c r="AE114" s="20">
        <v>30</v>
      </c>
    </row>
    <row r="115" spans="1:35">
      <c r="A115" s="20" t="s">
        <v>72</v>
      </c>
      <c r="B115" s="20" t="s">
        <v>24</v>
      </c>
      <c r="C115" s="41">
        <v>41955</v>
      </c>
      <c r="D115" s="20">
        <v>2014</v>
      </c>
      <c r="E115" s="49">
        <v>4.7222222222222221E-2</v>
      </c>
      <c r="F115" s="49">
        <v>4.8611111111111112E-2</v>
      </c>
      <c r="G115" s="49">
        <f t="shared" ref="G115:G116" si="221">F115-E115</f>
        <v>1.3888888888888909E-3</v>
      </c>
      <c r="H115" s="50">
        <v>2</v>
      </c>
      <c r="I115" s="51">
        <v>2</v>
      </c>
      <c r="J115" s="51">
        <v>17</v>
      </c>
      <c r="K115" s="51">
        <v>17</v>
      </c>
      <c r="L115" s="21" t="s">
        <v>118</v>
      </c>
      <c r="M115" s="21" t="s">
        <v>119</v>
      </c>
      <c r="N115" s="20">
        <v>1</v>
      </c>
      <c r="O115" s="22">
        <f>(P115*3.3)</f>
        <v>60.39</v>
      </c>
      <c r="P115" s="30">
        <v>18.3</v>
      </c>
      <c r="Q115" s="22">
        <f>(R115*3.3)</f>
        <v>56.099999999999994</v>
      </c>
      <c r="R115" s="29">
        <v>17</v>
      </c>
      <c r="S115" s="23">
        <f>MAX(O115,Q115,)</f>
        <v>60.39</v>
      </c>
      <c r="T115" s="23">
        <f>MAX(P115,R115)</f>
        <v>18.3</v>
      </c>
      <c r="U115" s="22">
        <f>AVERAGE(O115,Q115)</f>
        <v>58.244999999999997</v>
      </c>
      <c r="V115" s="22">
        <f>AVERAGE(P115,R115)</f>
        <v>17.649999999999999</v>
      </c>
      <c r="W115" s="31">
        <v>24.652090000000001</v>
      </c>
      <c r="X115" s="31">
        <v>-112.18101</v>
      </c>
      <c r="Y115" s="32">
        <v>77</v>
      </c>
      <c r="Z115" s="32">
        <v>25</v>
      </c>
      <c r="AA115" s="38">
        <v>9</v>
      </c>
      <c r="AB115" s="34">
        <v>60</v>
      </c>
      <c r="AC115" s="20" t="s">
        <v>140</v>
      </c>
      <c r="AD115" s="20">
        <v>1</v>
      </c>
      <c r="AE115" s="20">
        <v>30</v>
      </c>
    </row>
    <row r="116" spans="1:35">
      <c r="A116" s="20" t="s">
        <v>73</v>
      </c>
      <c r="B116" s="20" t="s">
        <v>24</v>
      </c>
      <c r="C116" s="41">
        <v>41955</v>
      </c>
      <c r="D116" s="20">
        <v>2014</v>
      </c>
      <c r="E116" s="49">
        <v>0.1013888888888889</v>
      </c>
      <c r="F116" s="49">
        <v>0.10347222222222223</v>
      </c>
      <c r="G116" s="49">
        <f t="shared" si="221"/>
        <v>2.0833333333333259E-3</v>
      </c>
      <c r="H116" s="50">
        <v>2</v>
      </c>
      <c r="I116" s="51">
        <v>2</v>
      </c>
      <c r="J116" s="51">
        <v>18</v>
      </c>
      <c r="K116" s="51">
        <v>18</v>
      </c>
      <c r="L116" s="21" t="s">
        <v>118</v>
      </c>
      <c r="M116" s="21" t="s">
        <v>119</v>
      </c>
      <c r="N116" s="20">
        <v>1</v>
      </c>
      <c r="O116" s="22">
        <f>(P116*3.3)</f>
        <v>57.75</v>
      </c>
      <c r="P116" s="30">
        <v>17.5</v>
      </c>
      <c r="Q116" s="22">
        <f>(R116*3.3)</f>
        <v>57.419999999999995</v>
      </c>
      <c r="R116" s="29">
        <v>17.399999999999999</v>
      </c>
      <c r="S116" s="23">
        <f>MAX(O116,Q116,)</f>
        <v>57.75</v>
      </c>
      <c r="T116" s="23">
        <f>MAX(P116,R116)</f>
        <v>17.5</v>
      </c>
      <c r="U116" s="22">
        <f>AVERAGE(O116,Q116)</f>
        <v>57.584999999999994</v>
      </c>
      <c r="V116" s="22">
        <f>AVERAGE(P116,R116)</f>
        <v>17.45</v>
      </c>
      <c r="W116" s="39">
        <v>24.653120000000001</v>
      </c>
      <c r="X116" s="31">
        <v>-112.18056</v>
      </c>
      <c r="Y116" s="32">
        <v>77</v>
      </c>
      <c r="Z116" s="32">
        <v>25</v>
      </c>
      <c r="AA116" s="38">
        <v>8</v>
      </c>
      <c r="AB116" s="34">
        <v>240</v>
      </c>
      <c r="AC116" s="20" t="s">
        <v>140</v>
      </c>
      <c r="AD116" s="20">
        <v>1</v>
      </c>
      <c r="AE116" s="20">
        <v>30</v>
      </c>
    </row>
    <row r="117" spans="1:35">
      <c r="A117" s="26" t="s">
        <v>74</v>
      </c>
      <c r="B117" s="20" t="s">
        <v>151</v>
      </c>
      <c r="C117" s="41">
        <v>41955</v>
      </c>
      <c r="D117" s="20">
        <v>2014</v>
      </c>
      <c r="E117" s="49">
        <v>4.9305555555555554E-2</v>
      </c>
      <c r="F117" s="49">
        <v>5.2083333333333336E-2</v>
      </c>
      <c r="G117" s="49">
        <f t="shared" ref="G117" si="222">F117-E117</f>
        <v>2.7777777777777818E-3</v>
      </c>
      <c r="H117" s="50">
        <v>2</v>
      </c>
      <c r="I117" s="51">
        <v>2</v>
      </c>
      <c r="J117" s="51">
        <v>19</v>
      </c>
      <c r="K117" s="51">
        <v>19</v>
      </c>
      <c r="L117" s="26" t="s">
        <v>118</v>
      </c>
      <c r="M117" s="26" t="s">
        <v>119</v>
      </c>
      <c r="N117" s="28">
        <v>1</v>
      </c>
      <c r="O117" s="29">
        <f t="shared" ref="O117" si="223">(P117*3.3)</f>
        <v>59.4</v>
      </c>
      <c r="P117" s="30">
        <v>18</v>
      </c>
      <c r="Q117" s="29">
        <v>13.9</v>
      </c>
      <c r="R117" s="29">
        <v>17</v>
      </c>
      <c r="S117" s="28">
        <f t="shared" ref="S117" si="224">MAX(O117,Q117,)</f>
        <v>59.4</v>
      </c>
      <c r="T117" s="28">
        <f t="shared" ref="T117" si="225">MAX(P117,R117)</f>
        <v>18</v>
      </c>
      <c r="U117" s="29">
        <f t="shared" ref="U117:V117" si="226">AVERAGE(O117,Q117)</f>
        <v>36.65</v>
      </c>
      <c r="V117" s="29">
        <f t="shared" si="226"/>
        <v>17.5</v>
      </c>
      <c r="W117" s="39">
        <v>24.652090000000001</v>
      </c>
      <c r="X117" s="31">
        <v>-112.18101</v>
      </c>
      <c r="Y117" s="32">
        <v>77</v>
      </c>
      <c r="Z117" s="32">
        <v>25</v>
      </c>
      <c r="AA117" s="38">
        <v>9</v>
      </c>
      <c r="AB117" s="34">
        <v>130</v>
      </c>
      <c r="AC117" s="20" t="s">
        <v>101</v>
      </c>
      <c r="AD117" s="20">
        <v>3</v>
      </c>
      <c r="AE117" s="20">
        <v>30</v>
      </c>
    </row>
    <row r="118" spans="1:35">
      <c r="A118" s="26" t="s">
        <v>74</v>
      </c>
      <c r="B118" s="20" t="s">
        <v>151</v>
      </c>
      <c r="C118" s="41">
        <v>41955</v>
      </c>
      <c r="D118" s="20">
        <v>2014</v>
      </c>
      <c r="E118" s="49">
        <v>4.9305555555555554E-2</v>
      </c>
      <c r="F118" s="49">
        <v>5.2083333333333336E-2</v>
      </c>
      <c r="G118" s="49">
        <f t="shared" ref="G118" si="227">F118-E118</f>
        <v>2.7777777777777818E-3</v>
      </c>
      <c r="H118" s="50">
        <v>2</v>
      </c>
      <c r="I118" s="51">
        <v>2</v>
      </c>
      <c r="J118" s="51">
        <v>19</v>
      </c>
      <c r="K118" s="51">
        <v>19</v>
      </c>
      <c r="L118" s="26" t="s">
        <v>118</v>
      </c>
      <c r="M118" s="26" t="s">
        <v>119</v>
      </c>
      <c r="N118" s="28">
        <v>1</v>
      </c>
      <c r="O118" s="29">
        <f t="shared" ref="O118" si="228">(P118*3.3)</f>
        <v>59.4</v>
      </c>
      <c r="P118" s="30">
        <v>18</v>
      </c>
      <c r="Q118" s="29">
        <v>13.9</v>
      </c>
      <c r="R118" s="29">
        <v>17</v>
      </c>
      <c r="S118" s="28">
        <f t="shared" ref="S118:S119" si="229">MAX(O118,Q118,)</f>
        <v>59.4</v>
      </c>
      <c r="T118" s="28">
        <f t="shared" ref="T118:T119" si="230">MAX(P118,R118)</f>
        <v>18</v>
      </c>
      <c r="U118" s="29">
        <f t="shared" ref="U118:U119" si="231">AVERAGE(O118,Q118)</f>
        <v>36.65</v>
      </c>
      <c r="V118" s="29">
        <f t="shared" ref="V118:V119" si="232">AVERAGE(P118,R118)</f>
        <v>17.5</v>
      </c>
      <c r="W118" s="39">
        <v>24.652090000000001</v>
      </c>
      <c r="X118" s="31">
        <v>-112.18101</v>
      </c>
      <c r="Y118" s="32">
        <v>77</v>
      </c>
      <c r="Z118" s="32">
        <v>25</v>
      </c>
      <c r="AA118" s="38">
        <v>9</v>
      </c>
      <c r="AB118" s="34">
        <v>130</v>
      </c>
      <c r="AC118" s="20" t="s">
        <v>26</v>
      </c>
      <c r="AD118" s="20">
        <v>1</v>
      </c>
      <c r="AE118" s="20">
        <v>30</v>
      </c>
    </row>
    <row r="119" spans="1:35" s="68" customFormat="1">
      <c r="A119" s="26" t="s">
        <v>75</v>
      </c>
      <c r="B119" s="20" t="s">
        <v>151</v>
      </c>
      <c r="C119" s="41">
        <v>41955</v>
      </c>
      <c r="D119" s="20">
        <v>2014</v>
      </c>
      <c r="E119" s="49">
        <v>0.1013888888888889</v>
      </c>
      <c r="F119" s="49">
        <v>0.10347222222222223</v>
      </c>
      <c r="G119" s="49">
        <f>F119-E119</f>
        <v>2.0833333333333259E-3</v>
      </c>
      <c r="H119" s="50">
        <v>2</v>
      </c>
      <c r="I119" s="51">
        <v>2</v>
      </c>
      <c r="J119" s="51">
        <v>20</v>
      </c>
      <c r="K119" s="51">
        <v>20</v>
      </c>
      <c r="L119" s="26" t="s">
        <v>118</v>
      </c>
      <c r="M119" s="26" t="s">
        <v>119</v>
      </c>
      <c r="N119" s="28">
        <v>1</v>
      </c>
      <c r="O119" s="29">
        <f>(P119*3.3)</f>
        <v>56.099999999999994</v>
      </c>
      <c r="P119" s="30">
        <v>17</v>
      </c>
      <c r="Q119" s="29">
        <v>13.9</v>
      </c>
      <c r="R119" s="29">
        <v>17</v>
      </c>
      <c r="S119" s="28">
        <f t="shared" si="229"/>
        <v>56.099999999999994</v>
      </c>
      <c r="T119" s="28">
        <f t="shared" si="230"/>
        <v>17</v>
      </c>
      <c r="U119" s="29">
        <f t="shared" si="231"/>
        <v>35</v>
      </c>
      <c r="V119" s="29">
        <f t="shared" si="232"/>
        <v>17</v>
      </c>
      <c r="W119" s="31">
        <v>24.662040000000001</v>
      </c>
      <c r="X119" s="31">
        <v>-112.18056</v>
      </c>
      <c r="Y119" s="32">
        <v>77</v>
      </c>
      <c r="Z119" s="32">
        <v>25</v>
      </c>
      <c r="AA119" s="38">
        <v>9</v>
      </c>
      <c r="AB119" s="34">
        <v>130</v>
      </c>
      <c r="AC119" s="20" t="s">
        <v>140</v>
      </c>
      <c r="AD119" s="20">
        <v>1</v>
      </c>
      <c r="AE119" s="20">
        <v>30</v>
      </c>
      <c r="AF119" s="38"/>
      <c r="AG119" s="67"/>
      <c r="AH119" s="28"/>
      <c r="AI119" s="28"/>
    </row>
    <row r="120" spans="1:35">
      <c r="A120" s="26" t="s">
        <v>76</v>
      </c>
      <c r="B120" s="26" t="s">
        <v>106</v>
      </c>
      <c r="C120" s="27">
        <v>41956</v>
      </c>
      <c r="D120" s="28">
        <v>2014</v>
      </c>
      <c r="E120" s="40">
        <v>4.4444444444444446E-2</v>
      </c>
      <c r="F120" s="40">
        <v>4.6527777777777779E-2</v>
      </c>
      <c r="G120" s="40">
        <f t="shared" ref="G120:G121" si="233">F120-E120</f>
        <v>2.0833333333333329E-3</v>
      </c>
      <c r="H120" s="28">
        <v>2</v>
      </c>
      <c r="I120" s="28">
        <v>1</v>
      </c>
      <c r="J120" s="28">
        <v>1</v>
      </c>
      <c r="K120" s="28">
        <v>1</v>
      </c>
      <c r="L120" s="26" t="s">
        <v>147</v>
      </c>
      <c r="M120" s="26" t="s">
        <v>148</v>
      </c>
      <c r="N120" s="28">
        <v>2</v>
      </c>
      <c r="O120" s="29">
        <f t="shared" ref="O120:O128" si="234">(P120*3.3)</f>
        <v>73.259999999999991</v>
      </c>
      <c r="P120" s="30">
        <v>22.2</v>
      </c>
      <c r="Q120" s="29">
        <f t="shared" ref="Q120:Q128" si="235">(R120*3.3)</f>
        <v>70.289999999999992</v>
      </c>
      <c r="R120" s="29">
        <v>21.3</v>
      </c>
      <c r="S120" s="28">
        <f t="shared" ref="S120:S121" si="236">MAX(O120,Q120,)</f>
        <v>73.259999999999991</v>
      </c>
      <c r="T120" s="28">
        <f t="shared" ref="T120:T121" si="237">MAX(P120,R120)</f>
        <v>22.2</v>
      </c>
      <c r="U120" s="29">
        <f t="shared" ref="U120:U121" si="238">AVERAGE(O120,Q120)</f>
        <v>71.774999999999991</v>
      </c>
      <c r="V120" s="29">
        <f t="shared" ref="V120:V121" si="239">AVERAGE(P120,R120)</f>
        <v>21.75</v>
      </c>
      <c r="W120" s="31">
        <v>24.544370000000001</v>
      </c>
      <c r="X120" s="31">
        <v>-112.10996</v>
      </c>
      <c r="Y120" s="32">
        <v>77</v>
      </c>
      <c r="Z120" s="32">
        <v>25</v>
      </c>
      <c r="AA120" s="38">
        <v>8</v>
      </c>
      <c r="AB120" s="34">
        <v>120</v>
      </c>
      <c r="AC120" s="69" t="s">
        <v>223</v>
      </c>
      <c r="AD120" s="20">
        <v>1</v>
      </c>
      <c r="AE120" s="20">
        <v>30</v>
      </c>
    </row>
    <row r="121" spans="1:35">
      <c r="A121" s="26" t="s">
        <v>77</v>
      </c>
      <c r="B121" s="26" t="s">
        <v>106</v>
      </c>
      <c r="C121" s="27">
        <v>41956</v>
      </c>
      <c r="D121" s="28">
        <v>2014</v>
      </c>
      <c r="E121" s="40">
        <v>9.7222222222222224E-2</v>
      </c>
      <c r="F121" s="40">
        <v>9.930555555555555E-2</v>
      </c>
      <c r="G121" s="40">
        <f t="shared" si="233"/>
        <v>2.0833333333333259E-3</v>
      </c>
      <c r="H121" s="28">
        <v>2</v>
      </c>
      <c r="I121" s="28">
        <v>2</v>
      </c>
      <c r="J121" s="28">
        <v>2</v>
      </c>
      <c r="K121" s="28">
        <v>2</v>
      </c>
      <c r="L121" s="26" t="s">
        <v>147</v>
      </c>
      <c r="M121" s="26" t="s">
        <v>148</v>
      </c>
      <c r="N121" s="28">
        <v>2</v>
      </c>
      <c r="O121" s="29">
        <f t="shared" si="234"/>
        <v>35.64</v>
      </c>
      <c r="P121" s="30">
        <v>10.8</v>
      </c>
      <c r="Q121" s="29">
        <f t="shared" si="235"/>
        <v>32.340000000000003</v>
      </c>
      <c r="R121" s="29">
        <v>9.8000000000000007</v>
      </c>
      <c r="S121" s="28">
        <f t="shared" si="236"/>
        <v>35.64</v>
      </c>
      <c r="T121" s="28">
        <f t="shared" si="237"/>
        <v>10.8</v>
      </c>
      <c r="U121" s="29">
        <f t="shared" si="238"/>
        <v>33.99</v>
      </c>
      <c r="V121" s="29">
        <f t="shared" si="239"/>
        <v>10.3</v>
      </c>
      <c r="W121" s="31">
        <v>24.57743</v>
      </c>
      <c r="X121" s="31">
        <v>-112.10665</v>
      </c>
      <c r="Y121" s="32">
        <v>77</v>
      </c>
      <c r="Z121" s="32">
        <v>25</v>
      </c>
      <c r="AA121" s="38">
        <v>8</v>
      </c>
      <c r="AB121" s="34">
        <v>120</v>
      </c>
      <c r="AC121" s="20" t="s">
        <v>222</v>
      </c>
      <c r="AD121" s="20">
        <v>2</v>
      </c>
      <c r="AE121" s="20">
        <v>30</v>
      </c>
    </row>
    <row r="122" spans="1:35">
      <c r="A122" s="26" t="s">
        <v>77</v>
      </c>
      <c r="B122" s="26" t="s">
        <v>106</v>
      </c>
      <c r="C122" s="27">
        <v>41956</v>
      </c>
      <c r="D122" s="28">
        <v>2014</v>
      </c>
      <c r="E122" s="40">
        <v>9.7222222222222224E-2</v>
      </c>
      <c r="F122" s="40">
        <v>9.930555555555555E-2</v>
      </c>
      <c r="G122" s="40">
        <f t="shared" ref="G122" si="240">F122-E122</f>
        <v>2.0833333333333259E-3</v>
      </c>
      <c r="H122" s="28">
        <v>2</v>
      </c>
      <c r="I122" s="28">
        <v>2</v>
      </c>
      <c r="J122" s="28">
        <v>2</v>
      </c>
      <c r="K122" s="28">
        <v>2</v>
      </c>
      <c r="L122" s="26" t="s">
        <v>147</v>
      </c>
      <c r="M122" s="26" t="s">
        <v>148</v>
      </c>
      <c r="N122" s="28">
        <v>2</v>
      </c>
      <c r="O122" s="29">
        <f t="shared" si="234"/>
        <v>35.64</v>
      </c>
      <c r="P122" s="30">
        <v>10.8</v>
      </c>
      <c r="Q122" s="29">
        <f t="shared" si="235"/>
        <v>32.340000000000003</v>
      </c>
      <c r="R122" s="29">
        <v>9.8000000000000007</v>
      </c>
      <c r="S122" s="28">
        <f t="shared" ref="S122:S128" si="241">MAX(O122,Q122,)</f>
        <v>35.64</v>
      </c>
      <c r="T122" s="28">
        <f t="shared" ref="T122:T128" si="242">MAX(P122,R122)</f>
        <v>10.8</v>
      </c>
      <c r="U122" s="29">
        <f t="shared" ref="U122:U128" si="243">AVERAGE(O122,Q122)</f>
        <v>33.99</v>
      </c>
      <c r="V122" s="29">
        <f t="shared" ref="V122:V128" si="244">AVERAGE(P122,R122)</f>
        <v>10.3</v>
      </c>
      <c r="W122" s="31">
        <v>24.57743</v>
      </c>
      <c r="X122" s="31">
        <v>-112.10665</v>
      </c>
      <c r="Y122" s="32">
        <v>77</v>
      </c>
      <c r="Z122" s="32">
        <v>25</v>
      </c>
      <c r="AA122" s="38">
        <v>8</v>
      </c>
      <c r="AB122" s="34">
        <v>120</v>
      </c>
      <c r="AC122" s="20" t="s">
        <v>26</v>
      </c>
      <c r="AD122" s="20">
        <v>1</v>
      </c>
      <c r="AE122" s="20">
        <v>30</v>
      </c>
    </row>
    <row r="123" spans="1:35">
      <c r="A123" s="26" t="s">
        <v>78</v>
      </c>
      <c r="B123" s="26" t="s">
        <v>24</v>
      </c>
      <c r="C123" s="27">
        <v>41956</v>
      </c>
      <c r="D123" s="28">
        <v>2014</v>
      </c>
      <c r="E123" s="40">
        <v>9.9999999999999992E-2</v>
      </c>
      <c r="F123" s="40">
        <v>0.1013888888888889</v>
      </c>
      <c r="G123" s="40">
        <f t="shared" ref="G123:G127" si="245">F123-E123</f>
        <v>1.3888888888889117E-3</v>
      </c>
      <c r="H123" s="28">
        <v>2</v>
      </c>
      <c r="I123" s="28">
        <v>1</v>
      </c>
      <c r="J123" s="28">
        <v>3</v>
      </c>
      <c r="K123" s="28">
        <v>3</v>
      </c>
      <c r="L123" s="26" t="s">
        <v>147</v>
      </c>
      <c r="M123" s="26" t="s">
        <v>148</v>
      </c>
      <c r="N123" s="28">
        <v>2</v>
      </c>
      <c r="O123" s="29">
        <f t="shared" si="234"/>
        <v>72.599999999999994</v>
      </c>
      <c r="P123" s="30">
        <v>22</v>
      </c>
      <c r="Q123" s="29">
        <f t="shared" si="235"/>
        <v>75.899999999999991</v>
      </c>
      <c r="R123" s="29">
        <v>23</v>
      </c>
      <c r="S123" s="28">
        <f t="shared" si="241"/>
        <v>75.899999999999991</v>
      </c>
      <c r="T123" s="28">
        <f t="shared" si="242"/>
        <v>23</v>
      </c>
      <c r="U123" s="29">
        <f t="shared" si="243"/>
        <v>74.25</v>
      </c>
      <c r="V123" s="29">
        <f t="shared" si="244"/>
        <v>22.5</v>
      </c>
      <c r="W123" s="31">
        <v>24.57743</v>
      </c>
      <c r="X123" s="31">
        <v>-112.10665</v>
      </c>
      <c r="Y123" s="32">
        <v>77</v>
      </c>
      <c r="Z123" s="32">
        <v>25</v>
      </c>
      <c r="AA123" s="38">
        <v>5</v>
      </c>
      <c r="AB123" s="34">
        <v>300</v>
      </c>
      <c r="AC123" s="20" t="s">
        <v>101</v>
      </c>
      <c r="AD123" s="20">
        <v>1</v>
      </c>
      <c r="AE123" s="20">
        <v>30</v>
      </c>
    </row>
    <row r="124" spans="1:35">
      <c r="A124" s="26" t="s">
        <v>79</v>
      </c>
      <c r="B124" s="26" t="s">
        <v>24</v>
      </c>
      <c r="C124" s="41">
        <v>41956</v>
      </c>
      <c r="D124" s="28">
        <v>2014</v>
      </c>
      <c r="E124" s="40">
        <v>4.6527777777777779E-2</v>
      </c>
      <c r="F124" s="40">
        <v>4.7916666666666663E-2</v>
      </c>
      <c r="G124" s="40">
        <f t="shared" si="245"/>
        <v>1.388888888888884E-3</v>
      </c>
      <c r="H124" s="28">
        <v>2</v>
      </c>
      <c r="I124" s="28">
        <v>2</v>
      </c>
      <c r="J124" s="28">
        <v>4</v>
      </c>
      <c r="K124" s="28">
        <v>4</v>
      </c>
      <c r="L124" s="26" t="s">
        <v>147</v>
      </c>
      <c r="M124" s="26" t="s">
        <v>148</v>
      </c>
      <c r="N124" s="28">
        <v>2</v>
      </c>
      <c r="O124" s="29">
        <f t="shared" si="234"/>
        <v>33.99</v>
      </c>
      <c r="P124" s="30">
        <v>10.3</v>
      </c>
      <c r="Q124" s="29">
        <f t="shared" si="235"/>
        <v>37.619999999999997</v>
      </c>
      <c r="R124" s="29">
        <v>11.4</v>
      </c>
      <c r="S124" s="28">
        <f t="shared" si="241"/>
        <v>37.619999999999997</v>
      </c>
      <c r="T124" s="28">
        <f t="shared" si="242"/>
        <v>11.4</v>
      </c>
      <c r="U124" s="29">
        <f t="shared" si="243"/>
        <v>35.805</v>
      </c>
      <c r="V124" s="29">
        <f t="shared" si="244"/>
        <v>10.850000000000001</v>
      </c>
      <c r="W124" s="31">
        <v>24.544370000000001</v>
      </c>
      <c r="X124" s="31">
        <v>-112.10996</v>
      </c>
      <c r="Y124" s="32">
        <v>77</v>
      </c>
      <c r="Z124" s="32">
        <v>25</v>
      </c>
      <c r="AA124" s="38">
        <v>5</v>
      </c>
      <c r="AB124" s="34">
        <v>300</v>
      </c>
      <c r="AC124" s="20" t="s">
        <v>124</v>
      </c>
      <c r="AE124" s="20">
        <v>30</v>
      </c>
    </row>
    <row r="125" spans="1:35">
      <c r="A125" s="26" t="s">
        <v>80</v>
      </c>
      <c r="B125" s="26" t="s">
        <v>151</v>
      </c>
      <c r="C125" s="41">
        <v>41956</v>
      </c>
      <c r="D125" s="28">
        <v>2014</v>
      </c>
      <c r="E125" s="40">
        <v>9.7222222222222224E-2</v>
      </c>
      <c r="F125" s="40">
        <v>9.9999999999999992E-2</v>
      </c>
      <c r="G125" s="40">
        <f t="shared" si="245"/>
        <v>2.7777777777777679E-3</v>
      </c>
      <c r="H125" s="28">
        <v>2</v>
      </c>
      <c r="I125" s="28">
        <v>1</v>
      </c>
      <c r="J125" s="28">
        <v>5</v>
      </c>
      <c r="K125" s="28">
        <v>5</v>
      </c>
      <c r="L125" s="26" t="s">
        <v>149</v>
      </c>
      <c r="M125" s="26" t="s">
        <v>150</v>
      </c>
      <c r="N125" s="28">
        <v>2</v>
      </c>
      <c r="O125" s="29">
        <f t="shared" si="234"/>
        <v>33</v>
      </c>
      <c r="P125" s="30">
        <v>10</v>
      </c>
      <c r="Q125" s="29">
        <f t="shared" si="235"/>
        <v>33</v>
      </c>
      <c r="R125" s="29">
        <v>10</v>
      </c>
      <c r="S125" s="28">
        <f t="shared" si="241"/>
        <v>33</v>
      </c>
      <c r="T125" s="28">
        <f t="shared" si="242"/>
        <v>10</v>
      </c>
      <c r="U125" s="29">
        <f t="shared" si="243"/>
        <v>33</v>
      </c>
      <c r="V125" s="29">
        <f t="shared" si="244"/>
        <v>10</v>
      </c>
      <c r="W125" s="31">
        <v>24.57743</v>
      </c>
      <c r="X125" s="31">
        <v>-112.10665</v>
      </c>
      <c r="Y125" s="32">
        <v>77</v>
      </c>
      <c r="Z125" s="32">
        <v>25</v>
      </c>
      <c r="AA125" s="38">
        <v>7</v>
      </c>
      <c r="AB125" s="34">
        <v>120</v>
      </c>
      <c r="AC125" s="20" t="s">
        <v>28</v>
      </c>
      <c r="AD125" s="20">
        <v>1</v>
      </c>
      <c r="AE125" s="20">
        <v>30</v>
      </c>
    </row>
    <row r="126" spans="1:35">
      <c r="A126" s="26" t="s">
        <v>81</v>
      </c>
      <c r="B126" s="26" t="s">
        <v>151</v>
      </c>
      <c r="C126" s="41">
        <v>41956</v>
      </c>
      <c r="D126" s="28">
        <v>2014</v>
      </c>
      <c r="E126" s="40">
        <v>4.3055555555555562E-2</v>
      </c>
      <c r="F126" s="40">
        <v>4.5833333333333337E-2</v>
      </c>
      <c r="G126" s="40">
        <f t="shared" si="245"/>
        <v>2.7777777777777748E-3</v>
      </c>
      <c r="H126" s="28">
        <v>2</v>
      </c>
      <c r="I126" s="28">
        <v>2</v>
      </c>
      <c r="J126" s="28">
        <v>6</v>
      </c>
      <c r="K126" s="28">
        <v>6</v>
      </c>
      <c r="L126" s="26" t="s">
        <v>147</v>
      </c>
      <c r="M126" s="26" t="s">
        <v>148</v>
      </c>
      <c r="N126" s="28">
        <v>2</v>
      </c>
      <c r="O126" s="29">
        <f t="shared" si="234"/>
        <v>75.899999999999991</v>
      </c>
      <c r="P126" s="30">
        <v>23</v>
      </c>
      <c r="Q126" s="29">
        <f t="shared" si="235"/>
        <v>69.3</v>
      </c>
      <c r="R126" s="29">
        <v>21</v>
      </c>
      <c r="S126" s="28">
        <f t="shared" si="241"/>
        <v>75.899999999999991</v>
      </c>
      <c r="T126" s="28">
        <f t="shared" si="242"/>
        <v>23</v>
      </c>
      <c r="U126" s="29">
        <f t="shared" si="243"/>
        <v>72.599999999999994</v>
      </c>
      <c r="V126" s="29">
        <f t="shared" si="244"/>
        <v>22</v>
      </c>
      <c r="W126" s="31">
        <v>24.544370000000001</v>
      </c>
      <c r="X126" s="31">
        <v>-112.10996</v>
      </c>
      <c r="Y126" s="32">
        <v>77</v>
      </c>
      <c r="Z126" s="32">
        <v>25</v>
      </c>
      <c r="AA126" s="38">
        <v>7</v>
      </c>
      <c r="AB126" s="34">
        <v>120</v>
      </c>
      <c r="AC126" s="20" t="s">
        <v>28</v>
      </c>
      <c r="AD126" s="20">
        <v>4</v>
      </c>
      <c r="AE126" s="20">
        <v>30</v>
      </c>
    </row>
    <row r="127" spans="1:35">
      <c r="A127" s="26" t="s">
        <v>82</v>
      </c>
      <c r="B127" s="26" t="s">
        <v>111</v>
      </c>
      <c r="C127" s="41">
        <v>41956</v>
      </c>
      <c r="D127" s="28">
        <v>2014</v>
      </c>
      <c r="E127" s="40">
        <v>0.10069444444444443</v>
      </c>
      <c r="F127" s="40">
        <v>0.10555555555555556</v>
      </c>
      <c r="G127" s="40">
        <f t="shared" si="245"/>
        <v>4.8611111111111216E-3</v>
      </c>
      <c r="H127" s="28">
        <v>2</v>
      </c>
      <c r="I127" s="28">
        <v>1</v>
      </c>
      <c r="J127" s="28">
        <v>7</v>
      </c>
      <c r="K127" s="28">
        <v>7</v>
      </c>
      <c r="L127" s="26" t="s">
        <v>149</v>
      </c>
      <c r="M127" s="26" t="s">
        <v>150</v>
      </c>
      <c r="N127" s="28">
        <v>2</v>
      </c>
      <c r="O127" s="29">
        <f t="shared" si="234"/>
        <v>33.99</v>
      </c>
      <c r="P127" s="30">
        <v>10.3</v>
      </c>
      <c r="Q127" s="29">
        <f t="shared" si="235"/>
        <v>34.32</v>
      </c>
      <c r="R127" s="29">
        <v>10.4</v>
      </c>
      <c r="S127" s="28">
        <f t="shared" si="241"/>
        <v>34.32</v>
      </c>
      <c r="T127" s="28">
        <f t="shared" si="242"/>
        <v>10.4</v>
      </c>
      <c r="U127" s="29">
        <f t="shared" si="243"/>
        <v>34.155000000000001</v>
      </c>
      <c r="V127" s="29">
        <f t="shared" si="244"/>
        <v>10.350000000000001</v>
      </c>
      <c r="W127" s="31">
        <v>24.557742999999999</v>
      </c>
      <c r="X127" s="31">
        <v>-112.10665</v>
      </c>
      <c r="Y127" s="32">
        <v>77</v>
      </c>
      <c r="Z127" s="32">
        <v>25</v>
      </c>
      <c r="AA127" s="38">
        <v>6</v>
      </c>
      <c r="AB127" s="34">
        <v>300</v>
      </c>
      <c r="AC127" s="20" t="s">
        <v>223</v>
      </c>
      <c r="AD127" s="20">
        <v>1</v>
      </c>
      <c r="AE127" s="20">
        <v>30</v>
      </c>
    </row>
    <row r="128" spans="1:35">
      <c r="A128" s="26" t="s">
        <v>82</v>
      </c>
      <c r="B128" s="26" t="s">
        <v>111</v>
      </c>
      <c r="C128" s="41">
        <v>41956</v>
      </c>
      <c r="D128" s="28">
        <v>2014</v>
      </c>
      <c r="E128" s="40">
        <v>0.10069444444444443</v>
      </c>
      <c r="F128" s="40">
        <v>0.10555555555555556</v>
      </c>
      <c r="G128" s="40">
        <f t="shared" ref="G128:G131" si="246">F128-E128</f>
        <v>4.8611111111111216E-3</v>
      </c>
      <c r="H128" s="28">
        <v>2</v>
      </c>
      <c r="I128" s="28">
        <v>1</v>
      </c>
      <c r="J128" s="28">
        <v>7</v>
      </c>
      <c r="K128" s="28">
        <v>7</v>
      </c>
      <c r="L128" s="26" t="s">
        <v>149</v>
      </c>
      <c r="M128" s="26" t="s">
        <v>150</v>
      </c>
      <c r="N128" s="28">
        <v>2</v>
      </c>
      <c r="O128" s="29">
        <f t="shared" si="234"/>
        <v>33.99</v>
      </c>
      <c r="P128" s="30">
        <v>10.3</v>
      </c>
      <c r="Q128" s="29">
        <f t="shared" si="235"/>
        <v>34.32</v>
      </c>
      <c r="R128" s="29">
        <v>10.4</v>
      </c>
      <c r="S128" s="28">
        <f t="shared" si="241"/>
        <v>34.32</v>
      </c>
      <c r="T128" s="28">
        <f t="shared" si="242"/>
        <v>10.4</v>
      </c>
      <c r="U128" s="29">
        <f t="shared" si="243"/>
        <v>34.155000000000001</v>
      </c>
      <c r="V128" s="29">
        <f t="shared" si="244"/>
        <v>10.350000000000001</v>
      </c>
      <c r="W128" s="31">
        <v>24.557742999999999</v>
      </c>
      <c r="X128" s="31">
        <v>-112.10665</v>
      </c>
      <c r="Y128" s="32">
        <v>77</v>
      </c>
      <c r="Z128" s="32">
        <v>25</v>
      </c>
      <c r="AA128" s="38">
        <v>6</v>
      </c>
      <c r="AB128" s="34">
        <v>300</v>
      </c>
      <c r="AC128" s="20" t="s">
        <v>116</v>
      </c>
      <c r="AD128" s="20">
        <v>1</v>
      </c>
      <c r="AE128" s="20">
        <v>30</v>
      </c>
    </row>
    <row r="129" spans="1:31">
      <c r="A129" s="26" t="s">
        <v>82</v>
      </c>
      <c r="B129" s="26" t="s">
        <v>111</v>
      </c>
      <c r="C129" s="41">
        <v>41956</v>
      </c>
      <c r="D129" s="28">
        <v>2014</v>
      </c>
      <c r="E129" s="40">
        <v>0.10069444444444443</v>
      </c>
      <c r="F129" s="40">
        <v>0.10555555555555556</v>
      </c>
      <c r="G129" s="40">
        <f t="shared" si="246"/>
        <v>4.8611111111111216E-3</v>
      </c>
      <c r="H129" s="28">
        <v>2</v>
      </c>
      <c r="I129" s="28">
        <v>1</v>
      </c>
      <c r="J129" s="28">
        <v>7</v>
      </c>
      <c r="K129" s="28">
        <v>7</v>
      </c>
      <c r="L129" s="26" t="s">
        <v>149</v>
      </c>
      <c r="M129" s="26" t="s">
        <v>150</v>
      </c>
      <c r="N129" s="28">
        <v>2</v>
      </c>
      <c r="O129" s="29">
        <f t="shared" si="88"/>
        <v>33.99</v>
      </c>
      <c r="P129" s="30">
        <v>10.3</v>
      </c>
      <c r="Q129" s="29">
        <f t="shared" si="106"/>
        <v>34.32</v>
      </c>
      <c r="R129" s="29">
        <v>10.4</v>
      </c>
      <c r="S129" s="28">
        <f t="shared" si="107"/>
        <v>34.32</v>
      </c>
      <c r="T129" s="28">
        <f t="shared" si="108"/>
        <v>10.4</v>
      </c>
      <c r="U129" s="29">
        <f t="shared" ref="U129:V135" si="247">AVERAGE(O129,Q129)</f>
        <v>34.155000000000001</v>
      </c>
      <c r="V129" s="29">
        <f t="shared" si="247"/>
        <v>10.350000000000001</v>
      </c>
      <c r="W129" s="31">
        <v>24.557742999999999</v>
      </c>
      <c r="X129" s="31">
        <v>-112.10665</v>
      </c>
      <c r="Y129" s="32">
        <v>77</v>
      </c>
      <c r="Z129" s="32">
        <v>25</v>
      </c>
      <c r="AA129" s="38">
        <v>6</v>
      </c>
      <c r="AB129" s="34">
        <v>300</v>
      </c>
      <c r="AC129" s="20" t="s">
        <v>26</v>
      </c>
      <c r="AD129" s="20">
        <v>1</v>
      </c>
      <c r="AE129" s="20">
        <v>30</v>
      </c>
    </row>
    <row r="130" spans="1:31">
      <c r="A130" s="26" t="s">
        <v>83</v>
      </c>
      <c r="B130" s="26" t="s">
        <v>111</v>
      </c>
      <c r="C130" s="41">
        <v>41956</v>
      </c>
      <c r="D130" s="28">
        <v>2014</v>
      </c>
      <c r="E130" s="40">
        <v>5.2083333333333336E-2</v>
      </c>
      <c r="F130" s="40">
        <v>5.6944444444444443E-2</v>
      </c>
      <c r="G130" s="40">
        <f t="shared" si="246"/>
        <v>4.8611111111111077E-3</v>
      </c>
      <c r="H130" s="28">
        <v>2</v>
      </c>
      <c r="I130" s="28">
        <v>1</v>
      </c>
      <c r="J130" s="28">
        <v>8</v>
      </c>
      <c r="K130" s="28">
        <v>8</v>
      </c>
      <c r="L130" s="26" t="s">
        <v>147</v>
      </c>
      <c r="M130" s="26" t="s">
        <v>148</v>
      </c>
      <c r="N130" s="28">
        <v>2</v>
      </c>
      <c r="O130" s="29">
        <f t="shared" si="88"/>
        <v>71.61</v>
      </c>
      <c r="P130" s="30">
        <v>21.7</v>
      </c>
      <c r="Q130" s="29">
        <f t="shared" si="106"/>
        <v>75.569999999999993</v>
      </c>
      <c r="R130" s="29">
        <v>22.9</v>
      </c>
      <c r="S130" s="28">
        <f t="shared" si="107"/>
        <v>75.569999999999993</v>
      </c>
      <c r="T130" s="28">
        <f t="shared" si="108"/>
        <v>22.9</v>
      </c>
      <c r="U130" s="29">
        <f t="shared" si="247"/>
        <v>73.59</v>
      </c>
      <c r="V130" s="29">
        <f t="shared" si="247"/>
        <v>22.299999999999997</v>
      </c>
      <c r="W130" s="31">
        <v>24.544370000000001</v>
      </c>
      <c r="X130" s="31">
        <v>-112.10996</v>
      </c>
      <c r="Y130" s="32">
        <v>77</v>
      </c>
      <c r="Z130" s="32">
        <v>25</v>
      </c>
      <c r="AA130" s="38">
        <v>6</v>
      </c>
      <c r="AB130" s="34">
        <v>300</v>
      </c>
      <c r="AC130" s="20" t="s">
        <v>101</v>
      </c>
      <c r="AD130" s="20">
        <v>1</v>
      </c>
      <c r="AE130" s="20">
        <v>30</v>
      </c>
    </row>
    <row r="131" spans="1:31">
      <c r="A131" s="26" t="s">
        <v>84</v>
      </c>
      <c r="B131" s="26" t="s">
        <v>110</v>
      </c>
      <c r="C131" s="41">
        <v>41956</v>
      </c>
      <c r="D131" s="28">
        <v>2014</v>
      </c>
      <c r="E131" s="40">
        <v>0.46458333333333335</v>
      </c>
      <c r="F131" s="40">
        <v>0.46666666666666662</v>
      </c>
      <c r="G131" s="40">
        <f t="shared" si="246"/>
        <v>2.0833333333332704E-3</v>
      </c>
      <c r="H131" s="28">
        <v>2</v>
      </c>
      <c r="I131" s="28">
        <v>1</v>
      </c>
      <c r="J131" s="28">
        <v>9</v>
      </c>
      <c r="K131" s="28">
        <v>9</v>
      </c>
      <c r="L131" s="26" t="s">
        <v>149</v>
      </c>
      <c r="M131" s="26" t="s">
        <v>150</v>
      </c>
      <c r="N131" s="28">
        <v>2</v>
      </c>
      <c r="O131" s="29">
        <f t="shared" ref="O131" si="248">(P131*3.3)</f>
        <v>33</v>
      </c>
      <c r="P131" s="30">
        <v>10</v>
      </c>
      <c r="Q131" s="29">
        <f t="shared" ref="Q131" si="249">(R131*3.3)</f>
        <v>33.33</v>
      </c>
      <c r="R131" s="29">
        <v>10.1</v>
      </c>
      <c r="S131" s="28">
        <f t="shared" ref="S131" si="250">MAX(O131,Q131,)</f>
        <v>33.33</v>
      </c>
      <c r="T131" s="28">
        <f t="shared" ref="T131" si="251">MAX(P131,R131)</f>
        <v>10.1</v>
      </c>
      <c r="U131" s="29">
        <f t="shared" ref="U131" si="252">AVERAGE(O131,Q131)</f>
        <v>33.164999999999999</v>
      </c>
      <c r="V131" s="29">
        <f t="shared" ref="V131" si="253">AVERAGE(P131,R131)</f>
        <v>10.050000000000001</v>
      </c>
      <c r="W131" s="31">
        <v>24.575500000000002</v>
      </c>
      <c r="X131" s="31">
        <v>-112.10599999999999</v>
      </c>
      <c r="Y131" s="32">
        <v>77</v>
      </c>
      <c r="Z131" s="32">
        <v>25</v>
      </c>
      <c r="AA131" s="38">
        <v>7</v>
      </c>
      <c r="AB131" s="34">
        <v>330</v>
      </c>
      <c r="AC131" s="20" t="s">
        <v>223</v>
      </c>
      <c r="AD131" s="20">
        <v>1</v>
      </c>
      <c r="AE131" s="20">
        <v>30</v>
      </c>
    </row>
    <row r="132" spans="1:31">
      <c r="A132" s="26" t="s">
        <v>84</v>
      </c>
      <c r="B132" s="26" t="s">
        <v>110</v>
      </c>
      <c r="C132" s="41">
        <v>41956</v>
      </c>
      <c r="D132" s="28">
        <v>2014</v>
      </c>
      <c r="E132" s="40">
        <v>0.46458333333333335</v>
      </c>
      <c r="F132" s="40">
        <v>0.46666666666666662</v>
      </c>
      <c r="G132" s="40">
        <f t="shared" ref="G132" si="254">F132-E132</f>
        <v>2.0833333333332704E-3</v>
      </c>
      <c r="H132" s="28">
        <v>2</v>
      </c>
      <c r="I132" s="28">
        <v>1</v>
      </c>
      <c r="J132" s="28">
        <v>9</v>
      </c>
      <c r="K132" s="28">
        <v>9</v>
      </c>
      <c r="L132" s="26" t="s">
        <v>149</v>
      </c>
      <c r="M132" s="26" t="s">
        <v>150</v>
      </c>
      <c r="N132" s="28">
        <v>2</v>
      </c>
      <c r="O132" s="29">
        <f t="shared" ref="O132" si="255">(P132*3.3)</f>
        <v>33</v>
      </c>
      <c r="P132" s="30">
        <v>10</v>
      </c>
      <c r="Q132" s="29">
        <f t="shared" ref="Q132" si="256">(R132*3.3)</f>
        <v>33.33</v>
      </c>
      <c r="R132" s="29">
        <v>10.1</v>
      </c>
      <c r="S132" s="28">
        <f t="shared" ref="S132" si="257">MAX(O132,Q132,)</f>
        <v>33.33</v>
      </c>
      <c r="T132" s="28">
        <f t="shared" ref="T132" si="258">MAX(P132,R132)</f>
        <v>10.1</v>
      </c>
      <c r="U132" s="29">
        <f t="shared" ref="U132" si="259">AVERAGE(O132,Q132)</f>
        <v>33.164999999999999</v>
      </c>
      <c r="V132" s="29">
        <f t="shared" ref="V132" si="260">AVERAGE(P132,R132)</f>
        <v>10.050000000000001</v>
      </c>
      <c r="W132" s="31">
        <v>24.575500000000002</v>
      </c>
      <c r="X132" s="31">
        <v>-112.10599999999999</v>
      </c>
      <c r="Y132" s="32">
        <v>77</v>
      </c>
      <c r="Z132" s="32">
        <v>25</v>
      </c>
      <c r="AA132" s="38">
        <v>7</v>
      </c>
      <c r="AB132" s="34">
        <v>330</v>
      </c>
      <c r="AC132" s="20" t="s">
        <v>26</v>
      </c>
      <c r="AD132" s="20">
        <v>1</v>
      </c>
      <c r="AE132" s="20">
        <v>30</v>
      </c>
    </row>
    <row r="133" spans="1:31">
      <c r="A133" s="26" t="s">
        <v>85</v>
      </c>
      <c r="B133" s="26" t="s">
        <v>110</v>
      </c>
      <c r="C133" s="41">
        <v>41956</v>
      </c>
      <c r="D133" s="28">
        <v>2014</v>
      </c>
      <c r="E133" s="40">
        <v>0.46319444444444446</v>
      </c>
      <c r="F133" s="40">
        <v>0.46597222222222223</v>
      </c>
      <c r="G133" s="40">
        <f t="shared" ref="G133:G150" si="261">F133-E133</f>
        <v>2.7777777777777679E-3</v>
      </c>
      <c r="H133" s="28">
        <v>2</v>
      </c>
      <c r="I133" s="28">
        <v>1</v>
      </c>
      <c r="J133" s="28">
        <v>10</v>
      </c>
      <c r="K133" s="28">
        <v>10</v>
      </c>
      <c r="L133" s="26" t="s">
        <v>147</v>
      </c>
      <c r="M133" s="26" t="s">
        <v>148</v>
      </c>
      <c r="N133" s="28">
        <v>2</v>
      </c>
      <c r="O133" s="29">
        <f t="shared" si="88"/>
        <v>56.76</v>
      </c>
      <c r="P133" s="30">
        <v>17.2</v>
      </c>
      <c r="Q133" s="29">
        <f t="shared" si="106"/>
        <v>57.089999999999996</v>
      </c>
      <c r="R133" s="29">
        <v>17.3</v>
      </c>
      <c r="S133" s="28">
        <f t="shared" si="107"/>
        <v>57.089999999999996</v>
      </c>
      <c r="T133" s="28">
        <f t="shared" si="108"/>
        <v>17.3</v>
      </c>
      <c r="U133" s="29">
        <f t="shared" si="247"/>
        <v>56.924999999999997</v>
      </c>
      <c r="V133" s="29">
        <f t="shared" si="247"/>
        <v>17.25</v>
      </c>
      <c r="W133" s="31">
        <v>24.573799999999999</v>
      </c>
      <c r="X133" s="31">
        <v>-112.1088</v>
      </c>
      <c r="Y133" s="32">
        <v>77</v>
      </c>
      <c r="Z133" s="32">
        <v>25</v>
      </c>
      <c r="AA133" s="38">
        <v>7</v>
      </c>
      <c r="AB133" s="34">
        <v>330</v>
      </c>
      <c r="AC133" s="20" t="s">
        <v>124</v>
      </c>
      <c r="AD133" s="20" t="s">
        <v>124</v>
      </c>
      <c r="AE133" s="20">
        <v>30</v>
      </c>
    </row>
    <row r="134" spans="1:31">
      <c r="A134" s="26" t="s">
        <v>86</v>
      </c>
      <c r="B134" s="20" t="s">
        <v>23</v>
      </c>
      <c r="C134" s="41">
        <v>41956</v>
      </c>
      <c r="D134" s="28">
        <v>2014</v>
      </c>
      <c r="E134" s="49">
        <v>0.48541666666666666</v>
      </c>
      <c r="F134" s="49">
        <v>0.4916666666666667</v>
      </c>
      <c r="G134" s="40">
        <f t="shared" ref="G134:G135" si="262">F134-E134</f>
        <v>6.2500000000000333E-3</v>
      </c>
      <c r="H134" s="28">
        <v>2</v>
      </c>
      <c r="I134" s="28">
        <v>1</v>
      </c>
      <c r="J134" s="28">
        <v>11</v>
      </c>
      <c r="K134" s="28">
        <v>11</v>
      </c>
      <c r="L134" s="26" t="s">
        <v>149</v>
      </c>
      <c r="M134" s="26" t="s">
        <v>150</v>
      </c>
      <c r="N134" s="28">
        <v>2</v>
      </c>
      <c r="O134" s="29">
        <f t="shared" ref="O134:O135" si="263">(P134*3.3)</f>
        <v>34.32</v>
      </c>
      <c r="P134" s="30">
        <v>10.4</v>
      </c>
      <c r="Q134" s="29">
        <f t="shared" ref="Q134:Q135" si="264">(R134*3.3)</f>
        <v>34.65</v>
      </c>
      <c r="R134" s="29">
        <v>10.5</v>
      </c>
      <c r="S134" s="28">
        <f t="shared" ref="S134:S135" si="265">MAX(O134,Q134,)</f>
        <v>34.65</v>
      </c>
      <c r="T134" s="28">
        <f t="shared" ref="T134:T135" si="266">MAX(P134,R134)</f>
        <v>10.5</v>
      </c>
      <c r="U134" s="29">
        <f t="shared" si="247"/>
        <v>34.484999999999999</v>
      </c>
      <c r="V134" s="29">
        <f t="shared" si="247"/>
        <v>10.45</v>
      </c>
      <c r="W134" s="31">
        <v>24.575500000000002</v>
      </c>
      <c r="X134" s="31">
        <v>-112.10599999999999</v>
      </c>
      <c r="Y134" s="32">
        <v>77</v>
      </c>
      <c r="Z134" s="32">
        <v>25</v>
      </c>
      <c r="AA134" s="38">
        <v>7</v>
      </c>
      <c r="AB134" s="34">
        <v>150</v>
      </c>
      <c r="AC134" s="20" t="s">
        <v>223</v>
      </c>
      <c r="AD134" s="20">
        <v>1</v>
      </c>
      <c r="AE134" s="20">
        <v>30</v>
      </c>
    </row>
    <row r="135" spans="1:31">
      <c r="A135" s="26" t="s">
        <v>86</v>
      </c>
      <c r="B135" s="20" t="s">
        <v>23</v>
      </c>
      <c r="C135" s="41">
        <v>41956</v>
      </c>
      <c r="D135" s="28">
        <v>2014</v>
      </c>
      <c r="E135" s="49">
        <v>0.48541666666666666</v>
      </c>
      <c r="F135" s="49">
        <v>0.4916666666666667</v>
      </c>
      <c r="G135" s="40">
        <f t="shared" si="262"/>
        <v>6.2500000000000333E-3</v>
      </c>
      <c r="H135" s="28">
        <v>2</v>
      </c>
      <c r="I135" s="28">
        <v>1</v>
      </c>
      <c r="J135" s="28">
        <v>11</v>
      </c>
      <c r="K135" s="28">
        <v>11</v>
      </c>
      <c r="L135" s="26" t="s">
        <v>149</v>
      </c>
      <c r="M135" s="26" t="s">
        <v>150</v>
      </c>
      <c r="N135" s="28">
        <v>2</v>
      </c>
      <c r="O135" s="29">
        <f t="shared" si="263"/>
        <v>34.32</v>
      </c>
      <c r="P135" s="30">
        <v>10.4</v>
      </c>
      <c r="Q135" s="29">
        <f t="shared" si="264"/>
        <v>34.65</v>
      </c>
      <c r="R135" s="29">
        <v>10.5</v>
      </c>
      <c r="S135" s="28">
        <f t="shared" si="265"/>
        <v>34.65</v>
      </c>
      <c r="T135" s="28">
        <f t="shared" si="266"/>
        <v>10.5</v>
      </c>
      <c r="U135" s="29">
        <f t="shared" si="247"/>
        <v>34.484999999999999</v>
      </c>
      <c r="V135" s="29">
        <f t="shared" si="247"/>
        <v>10.45</v>
      </c>
      <c r="W135" s="31">
        <v>24.575500000000002</v>
      </c>
      <c r="X135" s="31">
        <v>-112.10599999999999</v>
      </c>
      <c r="Y135" s="32">
        <v>77</v>
      </c>
      <c r="Z135" s="32">
        <v>25</v>
      </c>
      <c r="AA135" s="38">
        <v>7</v>
      </c>
      <c r="AB135" s="34">
        <v>150</v>
      </c>
      <c r="AC135" s="20" t="s">
        <v>99</v>
      </c>
      <c r="AD135" s="20">
        <v>3</v>
      </c>
      <c r="AE135" s="20">
        <v>30</v>
      </c>
    </row>
    <row r="136" spans="1:31">
      <c r="A136" s="26" t="s">
        <v>86</v>
      </c>
      <c r="B136" s="20" t="s">
        <v>23</v>
      </c>
      <c r="C136" s="41">
        <v>41956</v>
      </c>
      <c r="D136" s="28">
        <v>2014</v>
      </c>
      <c r="E136" s="49">
        <v>0.48541666666666666</v>
      </c>
      <c r="F136" s="49">
        <v>0.4916666666666667</v>
      </c>
      <c r="G136" s="40">
        <f t="shared" si="261"/>
        <v>6.2500000000000333E-3</v>
      </c>
      <c r="H136" s="28">
        <v>2</v>
      </c>
      <c r="I136" s="28">
        <v>1</v>
      </c>
      <c r="J136" s="28">
        <v>11</v>
      </c>
      <c r="K136" s="28">
        <v>11</v>
      </c>
      <c r="L136" s="26" t="s">
        <v>149</v>
      </c>
      <c r="M136" s="26" t="s">
        <v>150</v>
      </c>
      <c r="N136" s="28">
        <v>2</v>
      </c>
      <c r="O136" s="29">
        <f t="shared" ref="O136:O138" si="267">(P136*3.3)</f>
        <v>34.32</v>
      </c>
      <c r="P136" s="30">
        <v>10.4</v>
      </c>
      <c r="Q136" s="29">
        <f t="shared" ref="Q136:Q138" si="268">(R136*3.3)</f>
        <v>34.65</v>
      </c>
      <c r="R136" s="29">
        <v>10.5</v>
      </c>
      <c r="S136" s="28">
        <f t="shared" ref="S136:S138" si="269">MAX(O136,Q136,)</f>
        <v>34.65</v>
      </c>
      <c r="T136" s="28">
        <f t="shared" ref="T136" si="270">MAX(P136,R136)</f>
        <v>10.5</v>
      </c>
      <c r="U136" s="29">
        <f t="shared" ref="U136:V138" si="271">AVERAGE(O136,Q136)</f>
        <v>34.484999999999999</v>
      </c>
      <c r="V136" s="29">
        <f t="shared" si="271"/>
        <v>10.45</v>
      </c>
      <c r="W136" s="31">
        <v>24.575500000000002</v>
      </c>
      <c r="X136" s="31">
        <v>-112.10599999999999</v>
      </c>
      <c r="Y136" s="32">
        <v>77</v>
      </c>
      <c r="Z136" s="32">
        <v>25</v>
      </c>
      <c r="AA136" s="38">
        <v>7</v>
      </c>
      <c r="AB136" s="34">
        <v>150</v>
      </c>
      <c r="AC136" s="20" t="s">
        <v>98</v>
      </c>
      <c r="AD136" s="20">
        <v>8</v>
      </c>
      <c r="AE136" s="20">
        <v>30</v>
      </c>
    </row>
    <row r="137" spans="1:31">
      <c r="A137" s="26" t="s">
        <v>87</v>
      </c>
      <c r="B137" s="20" t="s">
        <v>23</v>
      </c>
      <c r="C137" s="41">
        <v>41956</v>
      </c>
      <c r="D137" s="28">
        <v>2014</v>
      </c>
      <c r="E137" s="49">
        <v>0.44305555555555554</v>
      </c>
      <c r="F137" s="49">
        <v>0.44722222222222219</v>
      </c>
      <c r="G137" s="40">
        <f t="shared" si="261"/>
        <v>4.1666666666666519E-3</v>
      </c>
      <c r="H137" s="28">
        <v>2</v>
      </c>
      <c r="I137" s="28">
        <v>1</v>
      </c>
      <c r="J137" s="28">
        <v>12</v>
      </c>
      <c r="K137" s="28">
        <v>12</v>
      </c>
      <c r="L137" s="26" t="s">
        <v>147</v>
      </c>
      <c r="M137" s="26" t="s">
        <v>148</v>
      </c>
      <c r="N137" s="28">
        <v>2</v>
      </c>
      <c r="O137" s="29">
        <f t="shared" si="267"/>
        <v>54.78</v>
      </c>
      <c r="P137" s="30">
        <v>16.600000000000001</v>
      </c>
      <c r="Q137" s="29">
        <f t="shared" si="268"/>
        <v>34.65</v>
      </c>
      <c r="R137" s="29">
        <v>10.5</v>
      </c>
      <c r="S137" s="28">
        <f t="shared" si="269"/>
        <v>54.78</v>
      </c>
      <c r="T137" s="28">
        <v>1.9</v>
      </c>
      <c r="U137" s="29">
        <f t="shared" si="271"/>
        <v>44.715000000000003</v>
      </c>
      <c r="V137" s="29">
        <f t="shared" si="271"/>
        <v>13.55</v>
      </c>
      <c r="W137" s="31">
        <v>24.573799999999999</v>
      </c>
      <c r="X137" s="31">
        <v>-112.10889</v>
      </c>
      <c r="Y137" s="32">
        <v>77</v>
      </c>
      <c r="Z137" s="32">
        <v>25</v>
      </c>
      <c r="AA137" s="38">
        <v>7</v>
      </c>
      <c r="AB137" s="34">
        <v>150</v>
      </c>
      <c r="AC137" s="20" t="s">
        <v>124</v>
      </c>
      <c r="AD137" s="20" t="s">
        <v>124</v>
      </c>
      <c r="AE137" s="20">
        <v>30</v>
      </c>
    </row>
    <row r="138" spans="1:31">
      <c r="A138" s="26" t="s">
        <v>88</v>
      </c>
      <c r="B138" s="20" t="s">
        <v>106</v>
      </c>
      <c r="C138" s="41">
        <v>41956</v>
      </c>
      <c r="D138" s="28">
        <v>2014</v>
      </c>
      <c r="E138" s="49">
        <v>0.11180555555555556</v>
      </c>
      <c r="F138" s="49">
        <v>0.11458333333333333</v>
      </c>
      <c r="G138" s="40">
        <f t="shared" si="261"/>
        <v>2.7777777777777679E-3</v>
      </c>
      <c r="H138" s="50">
        <v>2</v>
      </c>
      <c r="I138" s="28">
        <v>2</v>
      </c>
      <c r="J138" s="28">
        <v>13</v>
      </c>
      <c r="K138" s="28">
        <v>13</v>
      </c>
      <c r="L138" s="26" t="s">
        <v>149</v>
      </c>
      <c r="M138" s="26" t="s">
        <v>150</v>
      </c>
      <c r="N138" s="28">
        <v>2</v>
      </c>
      <c r="O138" s="29">
        <f t="shared" si="267"/>
        <v>34.979999999999997</v>
      </c>
      <c r="P138" s="30">
        <v>10.6</v>
      </c>
      <c r="Q138" s="29">
        <f t="shared" si="268"/>
        <v>35.64</v>
      </c>
      <c r="R138" s="29">
        <v>10.8</v>
      </c>
      <c r="S138" s="28">
        <f t="shared" si="269"/>
        <v>35.64</v>
      </c>
      <c r="T138" s="28">
        <f t="shared" ref="T138" si="272">MAX(P138,R138)</f>
        <v>10.8</v>
      </c>
      <c r="U138" s="29">
        <f t="shared" si="271"/>
        <v>35.31</v>
      </c>
      <c r="V138" s="29">
        <f t="shared" si="271"/>
        <v>10.7</v>
      </c>
      <c r="W138" s="31">
        <v>24.567540000000001</v>
      </c>
      <c r="X138" s="31">
        <v>-112.10532000000001</v>
      </c>
      <c r="Y138" s="32">
        <v>77</v>
      </c>
      <c r="Z138" s="32">
        <v>25</v>
      </c>
      <c r="AA138" s="38">
        <v>5</v>
      </c>
      <c r="AB138" s="34">
        <v>300</v>
      </c>
      <c r="AC138" s="20" t="s">
        <v>101</v>
      </c>
      <c r="AD138" s="20">
        <v>1</v>
      </c>
      <c r="AE138" s="20">
        <v>30</v>
      </c>
    </row>
    <row r="139" spans="1:31">
      <c r="A139" s="26" t="s">
        <v>88</v>
      </c>
      <c r="B139" s="20" t="s">
        <v>106</v>
      </c>
      <c r="C139" s="41">
        <v>41956</v>
      </c>
      <c r="D139" s="28">
        <v>2014</v>
      </c>
      <c r="E139" s="49">
        <v>0.11180555555555556</v>
      </c>
      <c r="F139" s="49">
        <v>0.11458333333333333</v>
      </c>
      <c r="G139" s="40">
        <f t="shared" ref="G139" si="273">F139-E139</f>
        <v>2.7777777777777679E-3</v>
      </c>
      <c r="H139" s="50">
        <v>2</v>
      </c>
      <c r="I139" s="28">
        <v>2</v>
      </c>
      <c r="J139" s="28">
        <v>13</v>
      </c>
      <c r="K139" s="28">
        <v>13</v>
      </c>
      <c r="L139" s="26" t="s">
        <v>149</v>
      </c>
      <c r="M139" s="26" t="s">
        <v>150</v>
      </c>
      <c r="N139" s="28">
        <v>2</v>
      </c>
      <c r="O139" s="29">
        <f t="shared" ref="O139" si="274">(P139*3.3)</f>
        <v>34.979999999999997</v>
      </c>
      <c r="P139" s="30">
        <v>10.6</v>
      </c>
      <c r="Q139" s="29">
        <f t="shared" ref="Q139" si="275">(R139*3.3)</f>
        <v>35.64</v>
      </c>
      <c r="R139" s="29">
        <v>10.8</v>
      </c>
      <c r="S139" s="28">
        <f t="shared" ref="S139" si="276">MAX(O139,Q139,)</f>
        <v>35.64</v>
      </c>
      <c r="T139" s="28">
        <f t="shared" ref="T139" si="277">MAX(P139,R139)</f>
        <v>10.8</v>
      </c>
      <c r="U139" s="29">
        <f t="shared" ref="U139" si="278">AVERAGE(O139,Q139)</f>
        <v>35.31</v>
      </c>
      <c r="V139" s="29">
        <f t="shared" ref="V139" si="279">AVERAGE(P139,R139)</f>
        <v>10.7</v>
      </c>
      <c r="W139" s="31">
        <v>24.567540000000001</v>
      </c>
      <c r="X139" s="31">
        <v>-112.10532000000001</v>
      </c>
      <c r="Y139" s="32">
        <v>77</v>
      </c>
      <c r="Z139" s="32">
        <v>25</v>
      </c>
      <c r="AA139" s="38">
        <v>5</v>
      </c>
      <c r="AB139" s="34">
        <v>300</v>
      </c>
      <c r="AC139" s="20" t="s">
        <v>140</v>
      </c>
      <c r="AD139" s="20">
        <v>1</v>
      </c>
      <c r="AE139" s="20">
        <v>30</v>
      </c>
    </row>
    <row r="140" spans="1:31">
      <c r="A140" s="26" t="s">
        <v>89</v>
      </c>
      <c r="B140" s="20" t="s">
        <v>106</v>
      </c>
      <c r="C140" s="41">
        <v>41956</v>
      </c>
      <c r="D140" s="28">
        <v>2014</v>
      </c>
      <c r="E140" s="49">
        <v>5.6944444444444443E-2</v>
      </c>
      <c r="F140" s="49">
        <v>5.8333333333333327E-2</v>
      </c>
      <c r="G140" s="40">
        <f>F140-E140</f>
        <v>1.388888888888884E-3</v>
      </c>
      <c r="H140" s="50">
        <v>2</v>
      </c>
      <c r="I140" s="28">
        <v>2</v>
      </c>
      <c r="J140" s="28">
        <v>14</v>
      </c>
      <c r="K140" s="28">
        <v>14</v>
      </c>
      <c r="L140" s="26" t="s">
        <v>147</v>
      </c>
      <c r="M140" s="26" t="s">
        <v>148</v>
      </c>
      <c r="N140" s="28">
        <v>2</v>
      </c>
      <c r="O140" s="29">
        <f>(P140*3.3)</f>
        <v>55.109999999999992</v>
      </c>
      <c r="P140" s="30">
        <v>16.7</v>
      </c>
      <c r="Q140" s="29">
        <f>(R140*3.3)</f>
        <v>58.41</v>
      </c>
      <c r="R140" s="29">
        <v>17.7</v>
      </c>
      <c r="S140" s="28">
        <f>MAX(O140,Q140,)</f>
        <v>58.41</v>
      </c>
      <c r="T140" s="28">
        <f>MAX(P140,R140)</f>
        <v>17.7</v>
      </c>
      <c r="U140" s="29">
        <f>AVERAGE(O140,Q140)</f>
        <v>56.759999999999991</v>
      </c>
      <c r="V140" s="29">
        <f>AVERAGE(P140,R140)</f>
        <v>17.2</v>
      </c>
      <c r="W140" s="31">
        <v>24.56728</v>
      </c>
      <c r="X140" s="31">
        <v>-112.10695</v>
      </c>
      <c r="Y140" s="32">
        <v>77</v>
      </c>
      <c r="Z140" s="32">
        <v>25</v>
      </c>
      <c r="AA140" s="38">
        <v>5</v>
      </c>
      <c r="AB140" s="34">
        <v>300</v>
      </c>
      <c r="AC140" s="20" t="s">
        <v>140</v>
      </c>
      <c r="AD140" s="20">
        <v>4</v>
      </c>
      <c r="AE140" s="20">
        <v>30</v>
      </c>
    </row>
    <row r="141" spans="1:31">
      <c r="A141" s="26" t="s">
        <v>0</v>
      </c>
      <c r="B141" s="20" t="s">
        <v>151</v>
      </c>
      <c r="C141" s="41">
        <v>41956</v>
      </c>
      <c r="D141" s="28">
        <v>2014</v>
      </c>
      <c r="E141" s="49">
        <v>0.11527777777777777</v>
      </c>
      <c r="F141" s="49">
        <v>0.11666666666666665</v>
      </c>
      <c r="G141" s="40">
        <f t="shared" si="261"/>
        <v>1.388888888888884E-3</v>
      </c>
      <c r="H141" s="28">
        <v>2</v>
      </c>
      <c r="I141" s="28">
        <v>2</v>
      </c>
      <c r="J141" s="28">
        <v>15</v>
      </c>
      <c r="K141" s="28">
        <v>15</v>
      </c>
      <c r="L141" s="26" t="s">
        <v>149</v>
      </c>
      <c r="M141" s="26" t="s">
        <v>150</v>
      </c>
      <c r="N141" s="28">
        <v>2</v>
      </c>
      <c r="O141" s="29">
        <f t="shared" ref="O141" si="280">(P141*3.3)</f>
        <v>33</v>
      </c>
      <c r="P141" s="30">
        <v>10</v>
      </c>
      <c r="Q141" s="29">
        <f t="shared" ref="Q141" si="281">(R141*3.3)</f>
        <v>29.7</v>
      </c>
      <c r="R141" s="29">
        <v>9</v>
      </c>
      <c r="S141" s="28">
        <f t="shared" ref="S141" si="282">MAX(O141,Q141,)</f>
        <v>33</v>
      </c>
      <c r="T141" s="28">
        <f t="shared" ref="T141" si="283">MAX(P141,R141)</f>
        <v>10</v>
      </c>
      <c r="U141" s="29">
        <f t="shared" ref="U141:V141" si="284">AVERAGE(O141,Q141)</f>
        <v>31.35</v>
      </c>
      <c r="V141" s="29">
        <f t="shared" si="284"/>
        <v>9.5</v>
      </c>
      <c r="W141" s="31">
        <v>24.567540000000001</v>
      </c>
      <c r="X141" s="31">
        <v>-112.10532000000001</v>
      </c>
      <c r="Y141" s="32">
        <v>77</v>
      </c>
      <c r="Z141" s="32">
        <v>25</v>
      </c>
      <c r="AA141" s="38">
        <v>5</v>
      </c>
      <c r="AB141" s="34">
        <v>120</v>
      </c>
      <c r="AC141" s="20" t="s">
        <v>223</v>
      </c>
      <c r="AD141" s="20">
        <v>1</v>
      </c>
      <c r="AE141" s="20">
        <v>30</v>
      </c>
    </row>
    <row r="142" spans="1:31">
      <c r="A142" s="26" t="s">
        <v>0</v>
      </c>
      <c r="B142" s="20" t="s">
        <v>151</v>
      </c>
      <c r="C142" s="41">
        <v>41956</v>
      </c>
      <c r="D142" s="28">
        <v>2014</v>
      </c>
      <c r="E142" s="49">
        <v>0.11527777777777777</v>
      </c>
      <c r="F142" s="49">
        <v>0.11666666666666665</v>
      </c>
      <c r="G142" s="40">
        <f t="shared" ref="G142:G144" si="285">F142-E142</f>
        <v>1.388888888888884E-3</v>
      </c>
      <c r="H142" s="28">
        <v>2</v>
      </c>
      <c r="I142" s="28">
        <v>2</v>
      </c>
      <c r="J142" s="28">
        <v>15</v>
      </c>
      <c r="K142" s="28">
        <v>15</v>
      </c>
      <c r="L142" s="26" t="s">
        <v>149</v>
      </c>
      <c r="M142" s="26" t="s">
        <v>150</v>
      </c>
      <c r="N142" s="28">
        <v>2</v>
      </c>
      <c r="O142" s="29">
        <f t="shared" ref="O142:O144" si="286">(P142*3.3)</f>
        <v>33</v>
      </c>
      <c r="P142" s="30">
        <v>10</v>
      </c>
      <c r="Q142" s="29">
        <f t="shared" ref="Q142:Q144" si="287">(R142*3.3)</f>
        <v>29.7</v>
      </c>
      <c r="R142" s="29">
        <v>9</v>
      </c>
      <c r="S142" s="28">
        <f t="shared" ref="S142:S144" si="288">MAX(O142,Q142,)</f>
        <v>33</v>
      </c>
      <c r="T142" s="28">
        <f t="shared" ref="T142:T144" si="289">MAX(P142,R142)</f>
        <v>10</v>
      </c>
      <c r="U142" s="29">
        <f t="shared" ref="U142:U144" si="290">AVERAGE(O142,Q142)</f>
        <v>31.35</v>
      </c>
      <c r="V142" s="29">
        <f t="shared" ref="V142:V144" si="291">AVERAGE(P142,R142)</f>
        <v>9.5</v>
      </c>
      <c r="W142" s="31">
        <v>24.567540000000001</v>
      </c>
      <c r="X142" s="31">
        <v>-112.10532000000001</v>
      </c>
      <c r="Y142" s="32">
        <v>77</v>
      </c>
      <c r="Z142" s="32">
        <v>25</v>
      </c>
      <c r="AA142" s="38">
        <v>5</v>
      </c>
      <c r="AB142" s="34">
        <v>120</v>
      </c>
      <c r="AC142" s="20" t="s">
        <v>120</v>
      </c>
      <c r="AD142" s="20">
        <v>1</v>
      </c>
      <c r="AE142" s="20">
        <v>30</v>
      </c>
    </row>
    <row r="143" spans="1:31">
      <c r="A143" s="26" t="s">
        <v>0</v>
      </c>
      <c r="B143" s="20" t="s">
        <v>151</v>
      </c>
      <c r="C143" s="41">
        <v>41956</v>
      </c>
      <c r="D143" s="28">
        <v>2014</v>
      </c>
      <c r="E143" s="49">
        <v>0.11527777777777777</v>
      </c>
      <c r="F143" s="49">
        <v>0.11666666666666665</v>
      </c>
      <c r="G143" s="40">
        <f t="shared" si="285"/>
        <v>1.388888888888884E-3</v>
      </c>
      <c r="H143" s="28">
        <v>2</v>
      </c>
      <c r="I143" s="28">
        <v>2</v>
      </c>
      <c r="J143" s="28">
        <v>15</v>
      </c>
      <c r="K143" s="28">
        <v>15</v>
      </c>
      <c r="L143" s="26" t="s">
        <v>149</v>
      </c>
      <c r="M143" s="26" t="s">
        <v>150</v>
      </c>
      <c r="N143" s="28">
        <v>2</v>
      </c>
      <c r="O143" s="29">
        <f t="shared" si="286"/>
        <v>33</v>
      </c>
      <c r="P143" s="30">
        <v>10</v>
      </c>
      <c r="Q143" s="29">
        <f t="shared" si="287"/>
        <v>29.7</v>
      </c>
      <c r="R143" s="29">
        <v>9</v>
      </c>
      <c r="S143" s="28">
        <f t="shared" si="288"/>
        <v>33</v>
      </c>
      <c r="T143" s="28">
        <f t="shared" si="289"/>
        <v>10</v>
      </c>
      <c r="U143" s="29">
        <f t="shared" si="290"/>
        <v>31.35</v>
      </c>
      <c r="V143" s="29">
        <f t="shared" si="291"/>
        <v>9.5</v>
      </c>
      <c r="W143" s="31">
        <v>24.567540000000001</v>
      </c>
      <c r="X143" s="31">
        <v>-112.10532000000001</v>
      </c>
      <c r="Y143" s="32">
        <v>77</v>
      </c>
      <c r="Z143" s="32">
        <v>25</v>
      </c>
      <c r="AA143" s="38">
        <v>5</v>
      </c>
      <c r="AB143" s="34">
        <v>120</v>
      </c>
      <c r="AC143" s="20" t="s">
        <v>140</v>
      </c>
      <c r="AD143" s="20">
        <v>6</v>
      </c>
      <c r="AE143" s="20">
        <v>30</v>
      </c>
    </row>
    <row r="144" spans="1:31">
      <c r="A144" s="26" t="s">
        <v>0</v>
      </c>
      <c r="B144" s="20" t="s">
        <v>151</v>
      </c>
      <c r="C144" s="41">
        <v>41956</v>
      </c>
      <c r="D144" s="28">
        <v>2014</v>
      </c>
      <c r="E144" s="49">
        <v>0.11527777777777777</v>
      </c>
      <c r="F144" s="49">
        <v>0.11666666666666665</v>
      </c>
      <c r="G144" s="40">
        <f t="shared" si="285"/>
        <v>1.388888888888884E-3</v>
      </c>
      <c r="H144" s="28">
        <v>2</v>
      </c>
      <c r="I144" s="28">
        <v>2</v>
      </c>
      <c r="J144" s="28">
        <v>15</v>
      </c>
      <c r="K144" s="28">
        <v>15</v>
      </c>
      <c r="L144" s="26" t="s">
        <v>149</v>
      </c>
      <c r="M144" s="26" t="s">
        <v>150</v>
      </c>
      <c r="N144" s="28">
        <v>2</v>
      </c>
      <c r="O144" s="29">
        <f t="shared" si="286"/>
        <v>33</v>
      </c>
      <c r="P144" s="30">
        <v>10</v>
      </c>
      <c r="Q144" s="29">
        <f t="shared" si="287"/>
        <v>29.7</v>
      </c>
      <c r="R144" s="29">
        <v>9</v>
      </c>
      <c r="S144" s="28">
        <f t="shared" si="288"/>
        <v>33</v>
      </c>
      <c r="T144" s="28">
        <f t="shared" si="289"/>
        <v>10</v>
      </c>
      <c r="U144" s="29">
        <f t="shared" si="290"/>
        <v>31.35</v>
      </c>
      <c r="V144" s="29">
        <f t="shared" si="291"/>
        <v>9.5</v>
      </c>
      <c r="W144" s="31">
        <v>24.567540000000001</v>
      </c>
      <c r="X144" s="31">
        <v>-112.10532000000001</v>
      </c>
      <c r="Y144" s="32">
        <v>77</v>
      </c>
      <c r="Z144" s="32">
        <v>25</v>
      </c>
      <c r="AA144" s="38">
        <v>5</v>
      </c>
      <c r="AB144" s="34">
        <v>120</v>
      </c>
      <c r="AC144" s="20" t="s">
        <v>26</v>
      </c>
      <c r="AD144" s="20">
        <v>4</v>
      </c>
      <c r="AE144" s="20">
        <v>30</v>
      </c>
    </row>
    <row r="145" spans="1:31">
      <c r="A145" s="26" t="s">
        <v>1</v>
      </c>
      <c r="B145" s="20" t="s">
        <v>151</v>
      </c>
      <c r="C145" s="41">
        <v>41956</v>
      </c>
      <c r="D145" s="28">
        <v>2014</v>
      </c>
      <c r="E145" s="49">
        <v>5.8333333333333327E-2</v>
      </c>
      <c r="F145" s="49">
        <v>6.1111111111111116E-2</v>
      </c>
      <c r="G145" s="40">
        <f>F145-E145</f>
        <v>2.7777777777777887E-3</v>
      </c>
      <c r="H145" s="28">
        <v>2</v>
      </c>
      <c r="I145" s="28">
        <v>2</v>
      </c>
      <c r="J145" s="28">
        <v>16</v>
      </c>
      <c r="K145" s="28">
        <v>16</v>
      </c>
      <c r="L145" s="26" t="s">
        <v>147</v>
      </c>
      <c r="M145" s="26" t="s">
        <v>148</v>
      </c>
      <c r="N145" s="28">
        <v>2</v>
      </c>
      <c r="O145" s="29">
        <f>(P145*3.3)</f>
        <v>56.099999999999994</v>
      </c>
      <c r="P145" s="30">
        <v>17</v>
      </c>
      <c r="Q145" s="29">
        <f>(R145*3.3)</f>
        <v>52.8</v>
      </c>
      <c r="R145" s="29">
        <v>16</v>
      </c>
      <c r="S145" s="28">
        <f>MAX(O145,Q145,)</f>
        <v>56.099999999999994</v>
      </c>
      <c r="T145" s="28">
        <f>MAX(P145,R145)</f>
        <v>17</v>
      </c>
      <c r="U145" s="29">
        <f>AVERAGE(O145,Q145)</f>
        <v>54.449999999999996</v>
      </c>
      <c r="V145" s="29">
        <f>AVERAGE(P145,R145)</f>
        <v>16.5</v>
      </c>
      <c r="W145" s="31">
        <v>24.56728</v>
      </c>
      <c r="X145" s="31">
        <v>-112.10695</v>
      </c>
      <c r="Y145" s="32">
        <v>77</v>
      </c>
      <c r="Z145" s="32">
        <v>25</v>
      </c>
      <c r="AA145" s="38">
        <v>5</v>
      </c>
      <c r="AB145" s="34">
        <v>120</v>
      </c>
      <c r="AC145" s="20" t="s">
        <v>139</v>
      </c>
      <c r="AD145" s="20">
        <v>1</v>
      </c>
      <c r="AE145" s="20">
        <v>30</v>
      </c>
    </row>
    <row r="146" spans="1:31">
      <c r="A146" s="26" t="s">
        <v>1</v>
      </c>
      <c r="B146" s="20" t="s">
        <v>151</v>
      </c>
      <c r="C146" s="41">
        <v>41956</v>
      </c>
      <c r="D146" s="28">
        <v>2014</v>
      </c>
      <c r="E146" s="49">
        <v>5.8333333333333327E-2</v>
      </c>
      <c r="F146" s="49">
        <v>6.1111111111111116E-2</v>
      </c>
      <c r="G146" s="40">
        <f>F146-E146</f>
        <v>2.7777777777777887E-3</v>
      </c>
      <c r="H146" s="28">
        <v>2</v>
      </c>
      <c r="I146" s="28">
        <v>2</v>
      </c>
      <c r="J146" s="28">
        <v>16</v>
      </c>
      <c r="K146" s="28">
        <v>16</v>
      </c>
      <c r="L146" s="26" t="s">
        <v>147</v>
      </c>
      <c r="M146" s="26" t="s">
        <v>148</v>
      </c>
      <c r="N146" s="28">
        <v>2</v>
      </c>
      <c r="O146" s="29">
        <f>(P146*3.3)</f>
        <v>56.099999999999994</v>
      </c>
      <c r="P146" s="30">
        <v>17</v>
      </c>
      <c r="Q146" s="29">
        <f>(R146*3.3)</f>
        <v>52.8</v>
      </c>
      <c r="R146" s="29">
        <v>16</v>
      </c>
      <c r="S146" s="28">
        <f>MAX(O146,Q146,)</f>
        <v>56.099999999999994</v>
      </c>
      <c r="T146" s="28">
        <f>MAX(P146,R146)</f>
        <v>17</v>
      </c>
      <c r="U146" s="29">
        <f>AVERAGE(O146,Q146)</f>
        <v>54.449999999999996</v>
      </c>
      <c r="V146" s="29">
        <f>AVERAGE(P146,R146)</f>
        <v>16.5</v>
      </c>
      <c r="W146" s="31">
        <v>24.56728</v>
      </c>
      <c r="X146" s="31">
        <v>-112.10695</v>
      </c>
      <c r="Y146" s="32">
        <v>77</v>
      </c>
      <c r="Z146" s="32">
        <v>25</v>
      </c>
      <c r="AA146" s="38">
        <v>5</v>
      </c>
      <c r="AB146" s="34">
        <v>120</v>
      </c>
      <c r="AC146" s="20" t="s">
        <v>140</v>
      </c>
      <c r="AD146" s="20">
        <v>1</v>
      </c>
      <c r="AE146" s="20">
        <v>30</v>
      </c>
    </row>
    <row r="147" spans="1:31">
      <c r="A147" s="26" t="s">
        <v>2</v>
      </c>
      <c r="B147" s="20" t="s">
        <v>24</v>
      </c>
      <c r="C147" s="41">
        <v>41956</v>
      </c>
      <c r="D147" s="28">
        <v>2014</v>
      </c>
      <c r="E147" s="49">
        <v>0.11805555555555557</v>
      </c>
      <c r="F147" s="49">
        <v>0.12013888888888889</v>
      </c>
      <c r="G147" s="40">
        <f t="shared" si="261"/>
        <v>2.0833333333333259E-3</v>
      </c>
      <c r="H147" s="28">
        <v>2</v>
      </c>
      <c r="I147" s="28">
        <v>2</v>
      </c>
      <c r="J147" s="28">
        <v>17</v>
      </c>
      <c r="K147" s="28">
        <v>17</v>
      </c>
      <c r="L147" s="26" t="s">
        <v>149</v>
      </c>
      <c r="M147" s="26" t="s">
        <v>150</v>
      </c>
      <c r="N147" s="28">
        <v>2</v>
      </c>
      <c r="O147" s="29">
        <f t="shared" ref="O147" si="292">(P147*3.3)</f>
        <v>36.299999999999997</v>
      </c>
      <c r="P147" s="30">
        <v>11</v>
      </c>
      <c r="Q147" s="29">
        <f t="shared" ref="Q147" si="293">(R147*3.3)</f>
        <v>33.659999999999997</v>
      </c>
      <c r="R147" s="29">
        <v>10.199999999999999</v>
      </c>
      <c r="S147" s="28">
        <f t="shared" ref="S147" si="294">MAX(O147,Q147,)</f>
        <v>36.299999999999997</v>
      </c>
      <c r="T147" s="28">
        <f t="shared" ref="T147" si="295">MAX(P147,R147)</f>
        <v>11</v>
      </c>
      <c r="U147" s="29">
        <f t="shared" ref="U147:V147" si="296">AVERAGE(O147,Q147)</f>
        <v>34.979999999999997</v>
      </c>
      <c r="V147" s="29">
        <f t="shared" si="296"/>
        <v>10.6</v>
      </c>
      <c r="W147" s="31">
        <v>24.567540000000001</v>
      </c>
      <c r="X147" s="31">
        <v>-112.10532000000001</v>
      </c>
      <c r="Y147" s="32">
        <v>77</v>
      </c>
      <c r="Z147" s="32">
        <v>25</v>
      </c>
      <c r="AA147" s="38">
        <v>5</v>
      </c>
      <c r="AB147" s="34">
        <v>120</v>
      </c>
      <c r="AC147" s="20" t="s">
        <v>4</v>
      </c>
      <c r="AD147" s="20">
        <v>2</v>
      </c>
      <c r="AE147" s="20">
        <v>30</v>
      </c>
    </row>
    <row r="148" spans="1:31">
      <c r="A148" s="26" t="s">
        <v>2</v>
      </c>
      <c r="B148" s="20" t="s">
        <v>24</v>
      </c>
      <c r="C148" s="41">
        <v>41956</v>
      </c>
      <c r="D148" s="28">
        <v>2014</v>
      </c>
      <c r="E148" s="49">
        <v>0.11805555555555557</v>
      </c>
      <c r="F148" s="49">
        <v>0.12013888888888889</v>
      </c>
      <c r="G148" s="40">
        <f t="shared" ref="G148" si="297">F148-E148</f>
        <v>2.0833333333333259E-3</v>
      </c>
      <c r="H148" s="28">
        <v>2</v>
      </c>
      <c r="I148" s="28">
        <v>2</v>
      </c>
      <c r="J148" s="28">
        <v>17</v>
      </c>
      <c r="K148" s="28">
        <v>17</v>
      </c>
      <c r="L148" s="26" t="s">
        <v>149</v>
      </c>
      <c r="M148" s="26" t="s">
        <v>150</v>
      </c>
      <c r="N148" s="28">
        <v>2</v>
      </c>
      <c r="O148" s="29">
        <f t="shared" ref="O148" si="298">(P148*3.3)</f>
        <v>36.299999999999997</v>
      </c>
      <c r="P148" s="30">
        <v>11</v>
      </c>
      <c r="Q148" s="29">
        <f t="shared" ref="Q148" si="299">(R148*3.3)</f>
        <v>33.659999999999997</v>
      </c>
      <c r="R148" s="29">
        <v>10.199999999999999</v>
      </c>
      <c r="S148" s="28">
        <f t="shared" ref="S148" si="300">MAX(O148,Q148,)</f>
        <v>36.299999999999997</v>
      </c>
      <c r="T148" s="28">
        <f t="shared" ref="T148" si="301">MAX(P148,R148)</f>
        <v>11</v>
      </c>
      <c r="U148" s="29">
        <f t="shared" ref="U148" si="302">AVERAGE(O148,Q148)</f>
        <v>34.979999999999997</v>
      </c>
      <c r="V148" s="29">
        <f t="shared" ref="V148" si="303">AVERAGE(P148,R148)</f>
        <v>10.6</v>
      </c>
      <c r="W148" s="31">
        <v>24.567540000000001</v>
      </c>
      <c r="X148" s="31">
        <v>-112.10532000000001</v>
      </c>
      <c r="Y148" s="32">
        <v>77</v>
      </c>
      <c r="Z148" s="32">
        <v>25</v>
      </c>
      <c r="AA148" s="38">
        <v>5</v>
      </c>
      <c r="AB148" s="34">
        <v>120</v>
      </c>
      <c r="AC148" s="20" t="s">
        <v>140</v>
      </c>
      <c r="AD148" s="20">
        <v>3</v>
      </c>
      <c r="AE148" s="20">
        <v>30</v>
      </c>
    </row>
    <row r="149" spans="1:31">
      <c r="A149" s="26" t="s">
        <v>3</v>
      </c>
      <c r="B149" s="20" t="s">
        <v>24</v>
      </c>
      <c r="C149" s="41">
        <v>41956</v>
      </c>
      <c r="D149" s="28">
        <v>2014</v>
      </c>
      <c r="E149" s="49">
        <v>5.9027777777777783E-2</v>
      </c>
      <c r="F149" s="49">
        <v>6.1111111111111116E-2</v>
      </c>
      <c r="G149" s="40">
        <f t="shared" si="261"/>
        <v>2.0833333333333329E-3</v>
      </c>
      <c r="H149" s="28">
        <v>2</v>
      </c>
      <c r="I149" s="28">
        <v>2</v>
      </c>
      <c r="J149" s="28">
        <v>18</v>
      </c>
      <c r="K149" s="28">
        <v>18</v>
      </c>
      <c r="L149" s="26" t="s">
        <v>147</v>
      </c>
      <c r="M149" s="26" t="s">
        <v>148</v>
      </c>
      <c r="N149" s="28">
        <v>2</v>
      </c>
      <c r="O149" s="29">
        <f>(P149*3.3)</f>
        <v>49.5</v>
      </c>
      <c r="P149" s="30">
        <v>15</v>
      </c>
      <c r="Q149" s="29">
        <f>(R149*3.3)</f>
        <v>55.109999999999992</v>
      </c>
      <c r="R149" s="29">
        <v>16.7</v>
      </c>
      <c r="S149" s="28">
        <f>MAX(O149,Q149,)</f>
        <v>55.109999999999992</v>
      </c>
      <c r="T149" s="28">
        <f>MAX(P149,R149)</f>
        <v>16.7</v>
      </c>
      <c r="U149" s="29">
        <f>AVERAGE(O149,Q149)</f>
        <v>52.304999999999993</v>
      </c>
      <c r="V149" s="29">
        <f>AVERAGE(P149,R149)</f>
        <v>15.85</v>
      </c>
      <c r="W149" s="31">
        <v>24.56728</v>
      </c>
      <c r="X149" s="31">
        <v>-112.10695</v>
      </c>
      <c r="Y149" s="32">
        <v>77</v>
      </c>
      <c r="Z149" s="32">
        <v>25</v>
      </c>
      <c r="AA149" s="38">
        <v>5</v>
      </c>
      <c r="AB149" s="34">
        <v>120</v>
      </c>
      <c r="AC149" s="20" t="s">
        <v>101</v>
      </c>
      <c r="AD149" s="20">
        <v>3</v>
      </c>
      <c r="AE149" s="20">
        <v>30</v>
      </c>
    </row>
    <row r="150" spans="1:31">
      <c r="A150" s="26" t="s">
        <v>5</v>
      </c>
      <c r="B150" s="26" t="s">
        <v>111</v>
      </c>
      <c r="C150" s="41">
        <v>41956</v>
      </c>
      <c r="D150" s="28">
        <v>2014</v>
      </c>
      <c r="E150" s="40">
        <v>0.11944444444444445</v>
      </c>
      <c r="F150" s="40">
        <v>0.12430555555555556</v>
      </c>
      <c r="G150" s="40">
        <f t="shared" si="261"/>
        <v>4.8611111111111077E-3</v>
      </c>
      <c r="H150" s="28">
        <v>2</v>
      </c>
      <c r="I150" s="28">
        <v>2</v>
      </c>
      <c r="J150" s="28">
        <v>19</v>
      </c>
      <c r="K150" s="28">
        <v>19</v>
      </c>
      <c r="L150" s="26" t="s">
        <v>147</v>
      </c>
      <c r="M150" s="26" t="s">
        <v>148</v>
      </c>
      <c r="N150" s="28">
        <v>2</v>
      </c>
      <c r="O150" s="29">
        <f t="shared" ref="O150" si="304">(P150*3.3)</f>
        <v>39.93</v>
      </c>
      <c r="P150" s="30">
        <v>12.1</v>
      </c>
      <c r="Q150" s="29">
        <f t="shared" ref="Q150" si="305">(R150*3.3)</f>
        <v>41.25</v>
      </c>
      <c r="R150" s="29">
        <v>12.5</v>
      </c>
      <c r="S150" s="28">
        <f t="shared" ref="S150" si="306">MAX(O150,Q150,)</f>
        <v>41.25</v>
      </c>
      <c r="T150" s="28">
        <f t="shared" ref="T150" si="307">MAX(P150,R150)</f>
        <v>12.5</v>
      </c>
      <c r="U150" s="29">
        <f t="shared" ref="U150:V150" si="308">AVERAGE(O150,Q150)</f>
        <v>40.590000000000003</v>
      </c>
      <c r="V150" s="29">
        <f t="shared" si="308"/>
        <v>12.3</v>
      </c>
      <c r="W150" s="31">
        <v>24.562539999999998</v>
      </c>
      <c r="X150" s="31">
        <v>-112.10532000000001</v>
      </c>
      <c r="Y150" s="32">
        <v>77</v>
      </c>
      <c r="Z150" s="32">
        <v>25</v>
      </c>
      <c r="AA150" s="38">
        <v>6</v>
      </c>
      <c r="AB150" s="34">
        <v>300</v>
      </c>
      <c r="AC150" s="20" t="s">
        <v>140</v>
      </c>
      <c r="AD150" s="20">
        <v>1</v>
      </c>
      <c r="AE150" s="20">
        <v>30</v>
      </c>
    </row>
    <row r="151" spans="1:31">
      <c r="A151" s="26" t="s">
        <v>5</v>
      </c>
      <c r="B151" s="26" t="s">
        <v>111</v>
      </c>
      <c r="C151" s="41">
        <v>41956</v>
      </c>
      <c r="D151" s="28">
        <v>2014</v>
      </c>
      <c r="E151" s="40">
        <v>0.11944444444444445</v>
      </c>
      <c r="F151" s="40">
        <v>0.12430555555555556</v>
      </c>
      <c r="G151" s="40">
        <f t="shared" ref="G151:G155" si="309">F151-E151</f>
        <v>4.8611111111111077E-3</v>
      </c>
      <c r="H151" s="28">
        <v>2</v>
      </c>
      <c r="I151" s="28">
        <v>2</v>
      </c>
      <c r="J151" s="28">
        <v>19</v>
      </c>
      <c r="K151" s="28">
        <v>19</v>
      </c>
      <c r="L151" s="26" t="s">
        <v>147</v>
      </c>
      <c r="M151" s="26" t="s">
        <v>148</v>
      </c>
      <c r="N151" s="28">
        <v>2</v>
      </c>
      <c r="O151" s="29">
        <f t="shared" ref="O151:O155" si="310">(P151*3.3)</f>
        <v>39.93</v>
      </c>
      <c r="P151" s="30">
        <v>12.1</v>
      </c>
      <c r="Q151" s="29">
        <f t="shared" ref="Q151:Q155" si="311">(R151*3.3)</f>
        <v>41.25</v>
      </c>
      <c r="R151" s="29">
        <v>12.5</v>
      </c>
      <c r="S151" s="28">
        <f t="shared" ref="S151:S155" si="312">MAX(O151,Q151,)</f>
        <v>41.25</v>
      </c>
      <c r="T151" s="28">
        <f t="shared" ref="T151:T155" si="313">MAX(P151,R151)</f>
        <v>12.5</v>
      </c>
      <c r="U151" s="29">
        <f t="shared" ref="U151:U155" si="314">AVERAGE(O151,Q151)</f>
        <v>40.590000000000003</v>
      </c>
      <c r="V151" s="29">
        <f t="shared" ref="V151:V155" si="315">AVERAGE(P151,R151)</f>
        <v>12.3</v>
      </c>
      <c r="W151" s="31">
        <v>24.562539999999998</v>
      </c>
      <c r="X151" s="31">
        <v>-112.10532000000001</v>
      </c>
      <c r="Y151" s="32">
        <v>77</v>
      </c>
      <c r="Z151" s="32">
        <v>25</v>
      </c>
      <c r="AA151" s="38">
        <v>6</v>
      </c>
      <c r="AB151" s="34">
        <v>300</v>
      </c>
      <c r="AC151" s="20" t="s">
        <v>137</v>
      </c>
      <c r="AD151" s="20">
        <v>1</v>
      </c>
      <c r="AE151" s="20">
        <v>30</v>
      </c>
    </row>
    <row r="152" spans="1:31">
      <c r="A152" s="26" t="s">
        <v>5</v>
      </c>
      <c r="B152" s="26" t="s">
        <v>111</v>
      </c>
      <c r="C152" s="41">
        <v>41956</v>
      </c>
      <c r="D152" s="28">
        <v>2014</v>
      </c>
      <c r="E152" s="40">
        <v>0.11944444444444445</v>
      </c>
      <c r="F152" s="40">
        <v>0.12430555555555556</v>
      </c>
      <c r="G152" s="40">
        <f t="shared" si="309"/>
        <v>4.8611111111111077E-3</v>
      </c>
      <c r="H152" s="28">
        <v>2</v>
      </c>
      <c r="I152" s="28">
        <v>2</v>
      </c>
      <c r="J152" s="28">
        <v>19</v>
      </c>
      <c r="K152" s="28">
        <v>19</v>
      </c>
      <c r="L152" s="26" t="s">
        <v>147</v>
      </c>
      <c r="M152" s="26" t="s">
        <v>148</v>
      </c>
      <c r="N152" s="28">
        <v>2</v>
      </c>
      <c r="O152" s="29">
        <f t="shared" si="310"/>
        <v>39.93</v>
      </c>
      <c r="P152" s="30">
        <v>12.1</v>
      </c>
      <c r="Q152" s="29">
        <f t="shared" si="311"/>
        <v>41.25</v>
      </c>
      <c r="R152" s="29">
        <v>12.5</v>
      </c>
      <c r="S152" s="28">
        <f t="shared" si="312"/>
        <v>41.25</v>
      </c>
      <c r="T152" s="28">
        <f t="shared" si="313"/>
        <v>12.5</v>
      </c>
      <c r="U152" s="29">
        <f t="shared" si="314"/>
        <v>40.590000000000003</v>
      </c>
      <c r="V152" s="29">
        <f t="shared" si="315"/>
        <v>12.3</v>
      </c>
      <c r="W152" s="31">
        <v>24.562539999999998</v>
      </c>
      <c r="X152" s="31">
        <v>-112.10532000000001</v>
      </c>
      <c r="Y152" s="32">
        <v>77</v>
      </c>
      <c r="Z152" s="32">
        <v>25</v>
      </c>
      <c r="AA152" s="38">
        <v>6</v>
      </c>
      <c r="AB152" s="34">
        <v>300</v>
      </c>
      <c r="AC152" s="20" t="s">
        <v>120</v>
      </c>
      <c r="AD152" s="20">
        <v>3</v>
      </c>
      <c r="AE152" s="20">
        <v>30</v>
      </c>
    </row>
    <row r="153" spans="1:31">
      <c r="A153" s="26" t="s">
        <v>5</v>
      </c>
      <c r="B153" s="26" t="s">
        <v>111</v>
      </c>
      <c r="C153" s="41">
        <v>41956</v>
      </c>
      <c r="D153" s="28">
        <v>2014</v>
      </c>
      <c r="E153" s="40">
        <v>0.11944444444444445</v>
      </c>
      <c r="F153" s="40">
        <v>0.12430555555555556</v>
      </c>
      <c r="G153" s="40">
        <f t="shared" si="309"/>
        <v>4.8611111111111077E-3</v>
      </c>
      <c r="H153" s="28">
        <v>2</v>
      </c>
      <c r="I153" s="28">
        <v>2</v>
      </c>
      <c r="J153" s="28">
        <v>19</v>
      </c>
      <c r="K153" s="28">
        <v>19</v>
      </c>
      <c r="L153" s="26" t="s">
        <v>147</v>
      </c>
      <c r="M153" s="26" t="s">
        <v>148</v>
      </c>
      <c r="N153" s="28">
        <v>2</v>
      </c>
      <c r="O153" s="29">
        <f t="shared" si="310"/>
        <v>39.93</v>
      </c>
      <c r="P153" s="30">
        <v>12.1</v>
      </c>
      <c r="Q153" s="29">
        <f t="shared" si="311"/>
        <v>41.25</v>
      </c>
      <c r="R153" s="29">
        <v>12.5</v>
      </c>
      <c r="S153" s="28">
        <f t="shared" si="312"/>
        <v>41.25</v>
      </c>
      <c r="T153" s="28">
        <f t="shared" si="313"/>
        <v>12.5</v>
      </c>
      <c r="U153" s="29">
        <f t="shared" si="314"/>
        <v>40.590000000000003</v>
      </c>
      <c r="V153" s="29">
        <f t="shared" si="315"/>
        <v>12.3</v>
      </c>
      <c r="W153" s="31">
        <v>24.562539999999998</v>
      </c>
      <c r="X153" s="31">
        <v>-112.10532000000001</v>
      </c>
      <c r="Y153" s="32">
        <v>77</v>
      </c>
      <c r="Z153" s="32">
        <v>25</v>
      </c>
      <c r="AA153" s="38">
        <v>6</v>
      </c>
      <c r="AB153" s="34">
        <v>300</v>
      </c>
      <c r="AC153" s="20" t="s">
        <v>139</v>
      </c>
      <c r="AD153" s="20">
        <v>1</v>
      </c>
      <c r="AE153" s="20">
        <v>30</v>
      </c>
    </row>
    <row r="154" spans="1:31">
      <c r="A154" s="26" t="s">
        <v>5</v>
      </c>
      <c r="B154" s="26" t="s">
        <v>111</v>
      </c>
      <c r="C154" s="41">
        <v>41956</v>
      </c>
      <c r="D154" s="28">
        <v>2014</v>
      </c>
      <c r="E154" s="40">
        <v>0.11944444444444445</v>
      </c>
      <c r="F154" s="40">
        <v>0.12430555555555556</v>
      </c>
      <c r="G154" s="40">
        <f t="shared" si="309"/>
        <v>4.8611111111111077E-3</v>
      </c>
      <c r="H154" s="28">
        <v>2</v>
      </c>
      <c r="I154" s="28">
        <v>2</v>
      </c>
      <c r="J154" s="28">
        <v>19</v>
      </c>
      <c r="K154" s="28">
        <v>19</v>
      </c>
      <c r="L154" s="26" t="s">
        <v>147</v>
      </c>
      <c r="M154" s="26" t="s">
        <v>148</v>
      </c>
      <c r="N154" s="28">
        <v>2</v>
      </c>
      <c r="O154" s="29">
        <f t="shared" si="310"/>
        <v>39.93</v>
      </c>
      <c r="P154" s="30">
        <v>12.1</v>
      </c>
      <c r="Q154" s="29">
        <f t="shared" si="311"/>
        <v>41.25</v>
      </c>
      <c r="R154" s="29">
        <v>12.5</v>
      </c>
      <c r="S154" s="28">
        <f t="shared" si="312"/>
        <v>41.25</v>
      </c>
      <c r="T154" s="28">
        <f t="shared" si="313"/>
        <v>12.5</v>
      </c>
      <c r="U154" s="29">
        <f t="shared" si="314"/>
        <v>40.590000000000003</v>
      </c>
      <c r="V154" s="29">
        <f t="shared" si="315"/>
        <v>12.3</v>
      </c>
      <c r="W154" s="31">
        <v>24.562539999999998</v>
      </c>
      <c r="X154" s="31">
        <v>-112.10532000000001</v>
      </c>
      <c r="Y154" s="32">
        <v>77</v>
      </c>
      <c r="Z154" s="32">
        <v>25</v>
      </c>
      <c r="AA154" s="38">
        <v>6</v>
      </c>
      <c r="AB154" s="34">
        <v>300</v>
      </c>
      <c r="AC154" s="20" t="s">
        <v>140</v>
      </c>
      <c r="AD154" s="20">
        <v>1</v>
      </c>
      <c r="AE154" s="20">
        <v>30</v>
      </c>
    </row>
    <row r="155" spans="1:31">
      <c r="A155" s="26" t="s">
        <v>5</v>
      </c>
      <c r="B155" s="26" t="s">
        <v>111</v>
      </c>
      <c r="C155" s="41">
        <v>41956</v>
      </c>
      <c r="D155" s="28">
        <v>2014</v>
      </c>
      <c r="E155" s="40">
        <v>0.11944444444444445</v>
      </c>
      <c r="F155" s="40">
        <v>0.12430555555555556</v>
      </c>
      <c r="G155" s="40">
        <f t="shared" si="309"/>
        <v>4.8611111111111077E-3</v>
      </c>
      <c r="H155" s="28">
        <v>2</v>
      </c>
      <c r="I155" s="28">
        <v>2</v>
      </c>
      <c r="J155" s="28">
        <v>19</v>
      </c>
      <c r="K155" s="28">
        <v>19</v>
      </c>
      <c r="L155" s="26" t="s">
        <v>147</v>
      </c>
      <c r="M155" s="26" t="s">
        <v>148</v>
      </c>
      <c r="N155" s="28">
        <v>2</v>
      </c>
      <c r="O155" s="29">
        <f t="shared" si="310"/>
        <v>39.93</v>
      </c>
      <c r="P155" s="30">
        <v>12.1</v>
      </c>
      <c r="Q155" s="29">
        <f t="shared" si="311"/>
        <v>41.25</v>
      </c>
      <c r="R155" s="29">
        <v>12.5</v>
      </c>
      <c r="S155" s="28">
        <f t="shared" si="312"/>
        <v>41.25</v>
      </c>
      <c r="T155" s="28">
        <f t="shared" si="313"/>
        <v>12.5</v>
      </c>
      <c r="U155" s="29">
        <f t="shared" si="314"/>
        <v>40.590000000000003</v>
      </c>
      <c r="V155" s="29">
        <f t="shared" si="315"/>
        <v>12.3</v>
      </c>
      <c r="W155" s="31">
        <v>24.562539999999998</v>
      </c>
      <c r="X155" s="31">
        <v>-112.10532000000001</v>
      </c>
      <c r="Y155" s="32">
        <v>77</v>
      </c>
      <c r="Z155" s="32">
        <v>25</v>
      </c>
      <c r="AA155" s="38">
        <v>6</v>
      </c>
      <c r="AB155" s="34">
        <v>300</v>
      </c>
      <c r="AC155" s="20" t="s">
        <v>26</v>
      </c>
      <c r="AD155" s="20">
        <v>1</v>
      </c>
      <c r="AE155" s="20">
        <v>30</v>
      </c>
    </row>
    <row r="156" spans="1:31">
      <c r="A156" s="26" t="s">
        <v>6</v>
      </c>
      <c r="B156" s="26" t="s">
        <v>111</v>
      </c>
      <c r="C156" s="41">
        <v>41956</v>
      </c>
      <c r="D156" s="28">
        <v>2014</v>
      </c>
      <c r="E156" s="40">
        <v>6.5972222222222224E-2</v>
      </c>
      <c r="F156" s="40">
        <v>7.2916666666666671E-2</v>
      </c>
      <c r="G156" s="40">
        <f>F156-E156</f>
        <v>6.9444444444444475E-3</v>
      </c>
      <c r="H156" s="28">
        <v>2</v>
      </c>
      <c r="I156" s="28">
        <v>2</v>
      </c>
      <c r="J156" s="28">
        <v>20</v>
      </c>
      <c r="K156" s="28">
        <v>20</v>
      </c>
      <c r="L156" s="26" t="s">
        <v>149</v>
      </c>
      <c r="M156" s="26" t="s">
        <v>150</v>
      </c>
      <c r="N156" s="28">
        <v>2</v>
      </c>
      <c r="O156" s="29">
        <f>(P156*3.3)</f>
        <v>57.419999999999995</v>
      </c>
      <c r="P156" s="30">
        <v>17.399999999999999</v>
      </c>
      <c r="Q156" s="29">
        <f>(R156*3.3)</f>
        <v>56.43</v>
      </c>
      <c r="R156" s="29">
        <v>17.100000000000001</v>
      </c>
      <c r="S156" s="28">
        <f>MAX(O156,Q156,)</f>
        <v>57.419999999999995</v>
      </c>
      <c r="T156" s="28">
        <f>MAX(P156,R156)</f>
        <v>17.399999999999999</v>
      </c>
      <c r="U156" s="29">
        <f>AVERAGE(O156,Q156)</f>
        <v>56.924999999999997</v>
      </c>
      <c r="V156" s="29">
        <f>AVERAGE(P156,R156)</f>
        <v>17.25</v>
      </c>
      <c r="W156" s="31">
        <v>24.562280000000001</v>
      </c>
      <c r="X156" s="31">
        <v>-112.10894999999999</v>
      </c>
      <c r="Y156" s="32">
        <v>77</v>
      </c>
      <c r="Z156" s="32">
        <v>25</v>
      </c>
      <c r="AA156" s="38">
        <v>6</v>
      </c>
      <c r="AB156" s="34">
        <v>300</v>
      </c>
      <c r="AC156" s="20" t="s">
        <v>98</v>
      </c>
      <c r="AD156" s="20">
        <v>13</v>
      </c>
      <c r="AE156" s="20">
        <v>30</v>
      </c>
    </row>
    <row r="157" spans="1:31">
      <c r="A157" s="26" t="s">
        <v>7</v>
      </c>
      <c r="B157" s="26" t="s">
        <v>152</v>
      </c>
      <c r="C157" s="41">
        <v>41956</v>
      </c>
      <c r="D157" s="28">
        <v>2014</v>
      </c>
      <c r="E157" s="40">
        <v>4.6527777777777779E-2</v>
      </c>
      <c r="F157" s="40">
        <v>4.7222222222222221E-2</v>
      </c>
      <c r="G157" s="40">
        <f t="shared" ref="G157:G158" si="316">F157-E157</f>
        <v>6.9444444444444198E-4</v>
      </c>
      <c r="H157" s="28">
        <v>2</v>
      </c>
      <c r="I157" s="28">
        <v>1</v>
      </c>
      <c r="J157" s="28">
        <v>21</v>
      </c>
      <c r="K157" s="28">
        <v>21</v>
      </c>
      <c r="L157" s="26" t="s">
        <v>149</v>
      </c>
      <c r="M157" s="26" t="s">
        <v>150</v>
      </c>
      <c r="N157" s="28">
        <v>2</v>
      </c>
      <c r="O157" s="29">
        <f t="shared" ref="O157:O158" si="317">(P157*3.3)</f>
        <v>23.099999999999998</v>
      </c>
      <c r="P157" s="30">
        <v>7</v>
      </c>
      <c r="Q157" s="29">
        <f t="shared" ref="Q157:Q158" si="318">(R157*3.3)</f>
        <v>23.099999999999998</v>
      </c>
      <c r="R157" s="29">
        <v>7</v>
      </c>
      <c r="S157" s="28">
        <f t="shared" ref="S157:S158" si="319">MAX(O157,Q157,)</f>
        <v>23.099999999999998</v>
      </c>
      <c r="T157" s="28">
        <f t="shared" ref="T157:T158" si="320">MAX(P157,R157)</f>
        <v>7</v>
      </c>
      <c r="U157" s="29">
        <f t="shared" ref="U157:V158" si="321">AVERAGE(O157,Q157)</f>
        <v>23.099999999999998</v>
      </c>
      <c r="V157" s="29">
        <f t="shared" si="321"/>
        <v>7</v>
      </c>
      <c r="W157" s="31">
        <v>24.875499999999999</v>
      </c>
      <c r="X157" s="31">
        <v>-112.1066</v>
      </c>
      <c r="Y157" s="32">
        <v>77</v>
      </c>
      <c r="Z157" s="32">
        <v>25</v>
      </c>
      <c r="AA157" s="38">
        <v>7</v>
      </c>
      <c r="AB157" s="34">
        <v>90</v>
      </c>
      <c r="AC157" s="20" t="s">
        <v>140</v>
      </c>
      <c r="AD157" s="20">
        <v>5</v>
      </c>
      <c r="AE157" s="20">
        <v>30</v>
      </c>
    </row>
    <row r="158" spans="1:31">
      <c r="A158" s="26" t="s">
        <v>8</v>
      </c>
      <c r="B158" s="26" t="s">
        <v>152</v>
      </c>
      <c r="C158" s="41">
        <v>41956</v>
      </c>
      <c r="D158" s="28">
        <v>2014</v>
      </c>
      <c r="E158" s="40">
        <v>5.347222222222222E-2</v>
      </c>
      <c r="F158" s="40">
        <v>5.4166666666666669E-2</v>
      </c>
      <c r="G158" s="40">
        <f t="shared" si="316"/>
        <v>6.9444444444444892E-4</v>
      </c>
      <c r="H158" s="28">
        <v>2</v>
      </c>
      <c r="I158" s="28">
        <v>1</v>
      </c>
      <c r="J158" s="28">
        <v>22</v>
      </c>
      <c r="K158" s="28">
        <v>22</v>
      </c>
      <c r="L158" s="26" t="s">
        <v>147</v>
      </c>
      <c r="M158" s="26" t="s">
        <v>148</v>
      </c>
      <c r="N158" s="28">
        <v>2</v>
      </c>
      <c r="O158" s="29">
        <f t="shared" si="317"/>
        <v>62.699999999999996</v>
      </c>
      <c r="P158" s="30">
        <v>19</v>
      </c>
      <c r="Q158" s="29">
        <f t="shared" si="318"/>
        <v>56.099999999999994</v>
      </c>
      <c r="R158" s="29">
        <v>17</v>
      </c>
      <c r="S158" s="28">
        <f t="shared" si="319"/>
        <v>62.699999999999996</v>
      </c>
      <c r="T158" s="28">
        <f t="shared" si="320"/>
        <v>19</v>
      </c>
      <c r="U158" s="29">
        <f t="shared" si="321"/>
        <v>59.399999999999991</v>
      </c>
      <c r="V158" s="29">
        <f t="shared" si="321"/>
        <v>18</v>
      </c>
      <c r="W158" s="31">
        <v>24.573799999999999</v>
      </c>
      <c r="X158" s="31">
        <v>-112.10889</v>
      </c>
      <c r="Y158" s="32">
        <v>77</v>
      </c>
      <c r="Z158" s="32">
        <v>25</v>
      </c>
      <c r="AA158" s="38">
        <v>7</v>
      </c>
      <c r="AB158" s="34">
        <v>120</v>
      </c>
      <c r="AC158" s="20" t="s">
        <v>139</v>
      </c>
      <c r="AD158" s="20">
        <v>5</v>
      </c>
      <c r="AE158" s="20">
        <v>30</v>
      </c>
    </row>
    <row r="159" spans="1:31">
      <c r="A159" s="20" t="s">
        <v>9</v>
      </c>
      <c r="B159" s="26" t="s">
        <v>152</v>
      </c>
      <c r="C159" s="27">
        <v>41957</v>
      </c>
      <c r="D159" s="28">
        <v>2014</v>
      </c>
      <c r="E159" s="40">
        <v>6.0416666666666667E-2</v>
      </c>
      <c r="F159" s="40">
        <v>6.3888888888888884E-2</v>
      </c>
      <c r="G159" s="40">
        <v>5.5555555555555636E-3</v>
      </c>
      <c r="H159" s="28">
        <v>2</v>
      </c>
      <c r="I159" s="28">
        <v>1</v>
      </c>
      <c r="J159" s="28">
        <v>1</v>
      </c>
      <c r="K159" s="28">
        <v>1</v>
      </c>
      <c r="L159" s="26" t="s">
        <v>145</v>
      </c>
      <c r="M159" s="26" t="s">
        <v>146</v>
      </c>
      <c r="N159" s="28">
        <v>2</v>
      </c>
      <c r="O159" s="29">
        <v>55.44</v>
      </c>
      <c r="P159" s="29">
        <v>16.8</v>
      </c>
      <c r="Q159" s="29">
        <v>52.8</v>
      </c>
      <c r="R159" s="29">
        <v>16</v>
      </c>
      <c r="S159" s="28">
        <v>55.44</v>
      </c>
      <c r="T159" s="28">
        <v>16.8</v>
      </c>
      <c r="U159" s="29">
        <v>54.12</v>
      </c>
      <c r="V159" s="29">
        <v>16.399999999999999</v>
      </c>
      <c r="W159" s="31">
        <v>24.557770000000001</v>
      </c>
      <c r="X159" s="31">
        <v>-112.10414</v>
      </c>
      <c r="Y159" s="32">
        <v>77</v>
      </c>
      <c r="Z159" s="33">
        <v>25</v>
      </c>
      <c r="AA159" s="34">
        <v>12</v>
      </c>
      <c r="AB159" s="34">
        <v>150</v>
      </c>
      <c r="AC159" s="20" t="s">
        <v>139</v>
      </c>
      <c r="AD159" s="20">
        <v>20</v>
      </c>
      <c r="AE159" s="20">
        <v>30</v>
      </c>
    </row>
    <row r="160" spans="1:31">
      <c r="A160" s="20" t="s">
        <v>10</v>
      </c>
      <c r="B160" s="26" t="s">
        <v>152</v>
      </c>
      <c r="C160" s="27">
        <v>41957</v>
      </c>
      <c r="D160" s="28">
        <v>2014</v>
      </c>
      <c r="E160" s="40">
        <v>6.5277777777777782E-2</v>
      </c>
      <c r="F160" s="40">
        <v>6.8749999999999992E-2</v>
      </c>
      <c r="G160" s="40">
        <v>4.1666666666666796E-3</v>
      </c>
      <c r="H160" s="28">
        <v>2</v>
      </c>
      <c r="I160" s="28">
        <v>1</v>
      </c>
      <c r="J160" s="28">
        <v>2</v>
      </c>
      <c r="K160" s="28">
        <v>2</v>
      </c>
      <c r="L160" s="26" t="s">
        <v>145</v>
      </c>
      <c r="M160" s="26" t="s">
        <v>146</v>
      </c>
      <c r="N160" s="28">
        <v>2</v>
      </c>
      <c r="O160" s="29">
        <v>33</v>
      </c>
      <c r="P160" s="30">
        <v>10</v>
      </c>
      <c r="Q160" s="29">
        <v>35.97</v>
      </c>
      <c r="R160" s="29">
        <v>10.9</v>
      </c>
      <c r="S160" s="28">
        <v>35.97</v>
      </c>
      <c r="T160" s="28">
        <v>10.9</v>
      </c>
      <c r="U160" s="29">
        <v>34.484999999999999</v>
      </c>
      <c r="V160" s="29">
        <v>10.45</v>
      </c>
      <c r="W160" s="31">
        <v>24.558800000000002</v>
      </c>
      <c r="X160" s="31">
        <v>-112.11354</v>
      </c>
      <c r="Y160" s="32">
        <v>77</v>
      </c>
      <c r="Z160" s="33">
        <v>25</v>
      </c>
      <c r="AA160" s="34">
        <v>12</v>
      </c>
      <c r="AB160" s="34">
        <v>150</v>
      </c>
      <c r="AC160" s="20" t="s">
        <v>28</v>
      </c>
      <c r="AD160" s="20">
        <v>2</v>
      </c>
      <c r="AE160" s="20">
        <v>30</v>
      </c>
    </row>
    <row r="161" spans="1:31">
      <c r="A161" s="20" t="s">
        <v>11</v>
      </c>
      <c r="B161" s="26" t="s">
        <v>110</v>
      </c>
      <c r="C161" s="27">
        <v>41957</v>
      </c>
      <c r="D161" s="28">
        <v>2014</v>
      </c>
      <c r="E161" s="40">
        <v>9.0277777777777776E-2</v>
      </c>
      <c r="F161" s="40">
        <v>9.375E-2</v>
      </c>
      <c r="G161" s="40">
        <f t="shared" ref="G161" si="322">F161-E161</f>
        <v>3.4722222222222238E-3</v>
      </c>
      <c r="H161" s="28">
        <v>2</v>
      </c>
      <c r="I161" s="28">
        <v>1</v>
      </c>
      <c r="J161" s="28">
        <v>3</v>
      </c>
      <c r="K161" s="28">
        <v>3</v>
      </c>
      <c r="L161" s="26" t="s">
        <v>145</v>
      </c>
      <c r="M161" s="26" t="s">
        <v>146</v>
      </c>
      <c r="N161" s="28">
        <v>2</v>
      </c>
      <c r="O161" s="29">
        <v>50.49</v>
      </c>
      <c r="P161" s="30">
        <v>15.3</v>
      </c>
      <c r="Q161" s="29">
        <v>55.109999999999992</v>
      </c>
      <c r="R161" s="29">
        <v>16.7</v>
      </c>
      <c r="S161" s="28">
        <v>55.109999999999992</v>
      </c>
      <c r="T161" s="28">
        <v>16.7</v>
      </c>
      <c r="U161" s="29">
        <v>52.8</v>
      </c>
      <c r="V161" s="29">
        <v>16</v>
      </c>
      <c r="W161" s="31">
        <v>24.557770000000001</v>
      </c>
      <c r="X161" s="31">
        <v>-112.10414</v>
      </c>
      <c r="Y161" s="32">
        <v>77</v>
      </c>
      <c r="Z161" s="33">
        <v>25</v>
      </c>
      <c r="AA161" s="34">
        <v>9</v>
      </c>
      <c r="AB161" s="34">
        <v>300</v>
      </c>
      <c r="AC161" s="20" t="s">
        <v>100</v>
      </c>
      <c r="AD161" s="20">
        <v>1</v>
      </c>
      <c r="AE161" s="20">
        <v>30</v>
      </c>
    </row>
    <row r="162" spans="1:31">
      <c r="A162" s="20" t="s">
        <v>11</v>
      </c>
      <c r="B162" s="26" t="s">
        <v>110</v>
      </c>
      <c r="C162" s="27">
        <v>41957</v>
      </c>
      <c r="D162" s="28">
        <v>2014</v>
      </c>
      <c r="E162" s="40">
        <v>9.0277777777777776E-2</v>
      </c>
      <c r="F162" s="40">
        <v>9.375E-2</v>
      </c>
      <c r="G162" s="40">
        <f t="shared" ref="G162" si="323">F162-E162</f>
        <v>3.4722222222222238E-3</v>
      </c>
      <c r="H162" s="28">
        <v>2</v>
      </c>
      <c r="I162" s="28">
        <v>1</v>
      </c>
      <c r="J162" s="28">
        <v>3</v>
      </c>
      <c r="K162" s="28">
        <v>3</v>
      </c>
      <c r="L162" s="26" t="s">
        <v>145</v>
      </c>
      <c r="M162" s="26" t="s">
        <v>146</v>
      </c>
      <c r="N162" s="28">
        <v>2</v>
      </c>
      <c r="O162" s="29">
        <v>50.49</v>
      </c>
      <c r="P162" s="30">
        <v>15.3</v>
      </c>
      <c r="Q162" s="29">
        <v>55.109999999999992</v>
      </c>
      <c r="R162" s="29">
        <v>16.7</v>
      </c>
      <c r="S162" s="28">
        <v>55.109999999999992</v>
      </c>
      <c r="T162" s="28">
        <v>16.7</v>
      </c>
      <c r="U162" s="29">
        <v>52.8</v>
      </c>
      <c r="V162" s="29">
        <v>16</v>
      </c>
      <c r="W162" s="31">
        <v>24.557770000000001</v>
      </c>
      <c r="X162" s="31">
        <v>-112.10414</v>
      </c>
      <c r="Y162" s="32">
        <v>77</v>
      </c>
      <c r="Z162" s="33">
        <v>25</v>
      </c>
      <c r="AA162" s="34">
        <v>9</v>
      </c>
      <c r="AB162" s="34">
        <v>300</v>
      </c>
      <c r="AC162" s="20" t="s">
        <v>26</v>
      </c>
      <c r="AD162" s="20">
        <v>1</v>
      </c>
      <c r="AE162" s="20">
        <v>30</v>
      </c>
    </row>
    <row r="163" spans="1:31">
      <c r="A163" s="20" t="s">
        <v>12</v>
      </c>
      <c r="B163" s="26" t="s">
        <v>110</v>
      </c>
      <c r="C163" s="27">
        <v>41957</v>
      </c>
      <c r="D163" s="28">
        <v>2014</v>
      </c>
      <c r="E163" s="40">
        <v>9.0972222222222218E-2</v>
      </c>
      <c r="F163" s="40">
        <v>9.4444444444444442E-2</v>
      </c>
      <c r="G163" s="40">
        <f t="shared" ref="G163" si="324">F163-E163</f>
        <v>3.4722222222222238E-3</v>
      </c>
      <c r="H163" s="28">
        <v>2</v>
      </c>
      <c r="I163" s="28">
        <v>1</v>
      </c>
      <c r="J163" s="28">
        <v>4</v>
      </c>
      <c r="K163" s="28">
        <v>4</v>
      </c>
      <c r="L163" s="26" t="s">
        <v>145</v>
      </c>
      <c r="M163" s="26" t="s">
        <v>146</v>
      </c>
      <c r="N163" s="28">
        <v>2</v>
      </c>
      <c r="O163" s="29">
        <v>36.629999999999995</v>
      </c>
      <c r="P163" s="30">
        <v>11.1</v>
      </c>
      <c r="Q163" s="29">
        <v>36.299999999999997</v>
      </c>
      <c r="R163" s="29">
        <v>11</v>
      </c>
      <c r="S163" s="28">
        <v>36.629999999999995</v>
      </c>
      <c r="T163" s="28">
        <v>11.1</v>
      </c>
      <c r="U163" s="29">
        <v>36.464999999999996</v>
      </c>
      <c r="V163" s="29">
        <v>11.05</v>
      </c>
      <c r="W163" s="31">
        <v>24.558199999999999</v>
      </c>
      <c r="X163" s="31">
        <v>-112.10354</v>
      </c>
      <c r="Y163" s="32">
        <v>77</v>
      </c>
      <c r="Z163" s="33">
        <v>25</v>
      </c>
      <c r="AA163" s="34">
        <v>9</v>
      </c>
      <c r="AB163" s="34">
        <v>300</v>
      </c>
      <c r="AC163" s="20" t="s">
        <v>124</v>
      </c>
      <c r="AE163" s="20">
        <v>30</v>
      </c>
    </row>
    <row r="164" spans="1:31">
      <c r="A164" s="20" t="s">
        <v>13</v>
      </c>
      <c r="B164" s="26" t="s">
        <v>23</v>
      </c>
      <c r="C164" s="27">
        <v>41957</v>
      </c>
      <c r="D164" s="28">
        <v>2014</v>
      </c>
      <c r="E164" s="40">
        <v>4.4444444444444446E-2</v>
      </c>
      <c r="F164" s="40">
        <v>4.8611111111111112E-2</v>
      </c>
      <c r="G164" s="40">
        <v>4.1666666666666657E-3</v>
      </c>
      <c r="H164" s="28">
        <v>2</v>
      </c>
      <c r="I164" s="28">
        <v>1</v>
      </c>
      <c r="J164" s="28">
        <v>5</v>
      </c>
      <c r="K164" s="28">
        <v>5</v>
      </c>
      <c r="L164" s="26" t="s">
        <v>145</v>
      </c>
      <c r="M164" s="26" t="s">
        <v>146</v>
      </c>
      <c r="N164" s="28">
        <v>2</v>
      </c>
      <c r="O164" s="29">
        <v>49.5</v>
      </c>
      <c r="P164" s="30">
        <v>15</v>
      </c>
      <c r="Q164" s="29">
        <v>51.15</v>
      </c>
      <c r="R164" s="29">
        <v>15.5</v>
      </c>
      <c r="S164" s="28">
        <v>51.15</v>
      </c>
      <c r="T164" s="28">
        <v>15.5</v>
      </c>
      <c r="U164" s="29">
        <v>50.325000000000003</v>
      </c>
      <c r="V164" s="29">
        <v>15.25</v>
      </c>
      <c r="W164" s="31">
        <v>24.557770000000001</v>
      </c>
      <c r="X164" s="31">
        <v>-112.10414</v>
      </c>
      <c r="Y164" s="32">
        <v>77</v>
      </c>
      <c r="Z164" s="33">
        <v>25</v>
      </c>
      <c r="AA164" s="34">
        <v>8</v>
      </c>
      <c r="AB164" s="34">
        <v>120</v>
      </c>
      <c r="AC164" s="20" t="s">
        <v>124</v>
      </c>
      <c r="AE164" s="20">
        <v>30</v>
      </c>
    </row>
    <row r="165" spans="1:31">
      <c r="A165" s="20" t="s">
        <v>14</v>
      </c>
      <c r="B165" s="26" t="s">
        <v>23</v>
      </c>
      <c r="C165" s="27">
        <v>41957</v>
      </c>
      <c r="D165" s="28">
        <v>2014</v>
      </c>
      <c r="E165" s="40" t="s">
        <v>15</v>
      </c>
      <c r="F165" s="40">
        <v>0.5083333333333333</v>
      </c>
      <c r="G165" s="40">
        <v>4.1666666666666657E-3</v>
      </c>
      <c r="H165" s="28">
        <v>2</v>
      </c>
      <c r="I165" s="28">
        <v>1</v>
      </c>
      <c r="J165" s="28">
        <v>6</v>
      </c>
      <c r="K165" s="28">
        <v>6</v>
      </c>
      <c r="L165" s="26" t="s">
        <v>145</v>
      </c>
      <c r="M165" s="26" t="s">
        <v>146</v>
      </c>
      <c r="N165" s="28">
        <v>2</v>
      </c>
      <c r="O165" s="29">
        <v>38.609999999999992</v>
      </c>
      <c r="P165" s="30">
        <v>11.7</v>
      </c>
      <c r="Q165" s="29">
        <v>44.879999999999995</v>
      </c>
      <c r="R165" s="29">
        <v>13.6</v>
      </c>
      <c r="S165" s="28">
        <v>44.879999999999995</v>
      </c>
      <c r="T165" s="28">
        <v>13.6</v>
      </c>
      <c r="U165" s="29">
        <v>41.74499999999999</v>
      </c>
      <c r="V165" s="29">
        <v>12.649999999999999</v>
      </c>
      <c r="W165" s="31">
        <v>24.558199999999999</v>
      </c>
      <c r="X165" s="31">
        <v>-112.10354</v>
      </c>
      <c r="Y165" s="32">
        <v>77</v>
      </c>
      <c r="Z165" s="33">
        <v>25</v>
      </c>
      <c r="AA165" s="34">
        <v>8</v>
      </c>
      <c r="AB165" s="34">
        <v>210</v>
      </c>
      <c r="AC165" s="20" t="s">
        <v>139</v>
      </c>
      <c r="AD165" s="20">
        <v>3</v>
      </c>
      <c r="AE165" s="20">
        <v>30</v>
      </c>
    </row>
    <row r="166" spans="1:31">
      <c r="A166" s="20" t="s">
        <v>16</v>
      </c>
      <c r="B166" s="26" t="s">
        <v>152</v>
      </c>
      <c r="C166" s="27">
        <v>41958</v>
      </c>
      <c r="D166" s="28">
        <v>2014</v>
      </c>
      <c r="E166" s="40">
        <v>0.34097222222222223</v>
      </c>
      <c r="F166" s="40">
        <v>0.34375</v>
      </c>
      <c r="G166" s="40">
        <v>3.4722222222221544E-3</v>
      </c>
      <c r="H166" s="28">
        <v>2</v>
      </c>
      <c r="I166" s="28">
        <v>2</v>
      </c>
      <c r="J166" s="28">
        <v>7</v>
      </c>
      <c r="K166" s="28">
        <v>7</v>
      </c>
      <c r="L166" s="26" t="s">
        <v>145</v>
      </c>
      <c r="M166" s="26" t="s">
        <v>146</v>
      </c>
      <c r="N166" s="28">
        <v>2</v>
      </c>
      <c r="O166" s="29">
        <v>51.48</v>
      </c>
      <c r="P166" s="30">
        <v>15.6</v>
      </c>
      <c r="Q166" s="29">
        <v>49.17</v>
      </c>
      <c r="R166" s="29">
        <v>14.9</v>
      </c>
      <c r="S166" s="28">
        <v>51.48</v>
      </c>
      <c r="T166" s="28">
        <v>15.6</v>
      </c>
      <c r="U166" s="29">
        <v>50.325000000000003</v>
      </c>
      <c r="V166" s="29">
        <v>15.25</v>
      </c>
      <c r="W166" s="31">
        <v>24.555810000000001</v>
      </c>
      <c r="X166" s="31">
        <v>-112.10306</v>
      </c>
      <c r="Y166" s="32">
        <v>77</v>
      </c>
      <c r="Z166" s="33">
        <v>25</v>
      </c>
      <c r="AA166" s="34">
        <v>3</v>
      </c>
      <c r="AB166" s="34">
        <v>300</v>
      </c>
      <c r="AC166" s="20" t="s">
        <v>116</v>
      </c>
      <c r="AD166" s="20">
        <v>9</v>
      </c>
      <c r="AE166" s="20">
        <v>30</v>
      </c>
    </row>
    <row r="167" spans="1:31">
      <c r="A167" s="20" t="s">
        <v>17</v>
      </c>
      <c r="B167" s="26" t="s">
        <v>110</v>
      </c>
      <c r="C167" s="27">
        <v>41958</v>
      </c>
      <c r="D167" s="28">
        <v>2014</v>
      </c>
      <c r="E167" s="40">
        <v>0.33958333333333335</v>
      </c>
      <c r="F167" s="40">
        <v>0.3430555555555555</v>
      </c>
      <c r="G167" s="40">
        <v>4.8611111111111494E-3</v>
      </c>
      <c r="H167" s="28">
        <v>2</v>
      </c>
      <c r="I167" s="28">
        <v>2</v>
      </c>
      <c r="J167" s="28">
        <v>8</v>
      </c>
      <c r="K167" s="28">
        <v>8</v>
      </c>
      <c r="L167" s="26" t="s">
        <v>145</v>
      </c>
      <c r="M167" s="26" t="s">
        <v>146</v>
      </c>
      <c r="N167" s="28">
        <v>2</v>
      </c>
      <c r="O167" s="29">
        <v>51.15</v>
      </c>
      <c r="P167" s="30">
        <v>15.5</v>
      </c>
      <c r="Q167" s="29">
        <v>50.82</v>
      </c>
      <c r="R167" s="29">
        <v>15.4</v>
      </c>
      <c r="S167" s="28">
        <v>51.15</v>
      </c>
      <c r="T167" s="28">
        <v>15.5</v>
      </c>
      <c r="U167" s="29">
        <v>50.984999999999999</v>
      </c>
      <c r="V167" s="29">
        <v>15.45</v>
      </c>
      <c r="W167" s="31">
        <v>24.555810000000001</v>
      </c>
      <c r="X167" s="31">
        <v>-112.10306</v>
      </c>
      <c r="Y167" s="32">
        <v>77</v>
      </c>
      <c r="Z167" s="33">
        <v>25</v>
      </c>
      <c r="AA167" s="34">
        <v>4</v>
      </c>
      <c r="AB167" s="34">
        <v>300</v>
      </c>
      <c r="AC167" s="20" t="s">
        <v>223</v>
      </c>
      <c r="AD167" s="20">
        <v>1</v>
      </c>
      <c r="AE167" s="20">
        <v>30</v>
      </c>
    </row>
    <row r="168" spans="1:31">
      <c r="A168" s="20" t="s">
        <v>17</v>
      </c>
      <c r="B168" s="26" t="s">
        <v>110</v>
      </c>
      <c r="C168" s="27">
        <v>41958</v>
      </c>
      <c r="D168" s="28">
        <v>2014</v>
      </c>
      <c r="E168" s="40">
        <v>0.33958333333333335</v>
      </c>
      <c r="F168" s="40">
        <v>0.3430555555555555</v>
      </c>
      <c r="G168" s="40">
        <v>4.8611111111111494E-3</v>
      </c>
      <c r="H168" s="28">
        <v>2</v>
      </c>
      <c r="I168" s="28">
        <v>2</v>
      </c>
      <c r="J168" s="28">
        <v>8</v>
      </c>
      <c r="K168" s="28">
        <v>8</v>
      </c>
      <c r="L168" s="26" t="s">
        <v>145</v>
      </c>
      <c r="M168" s="26" t="s">
        <v>146</v>
      </c>
      <c r="N168" s="28">
        <v>2</v>
      </c>
      <c r="O168" s="29">
        <v>51.15</v>
      </c>
      <c r="P168" s="30">
        <v>15.5</v>
      </c>
      <c r="Q168" s="29">
        <v>50.82</v>
      </c>
      <c r="R168" s="29">
        <v>15.4</v>
      </c>
      <c r="S168" s="28">
        <v>51.15</v>
      </c>
      <c r="T168" s="28">
        <v>15.5</v>
      </c>
      <c r="U168" s="29">
        <v>50.984999999999999</v>
      </c>
      <c r="V168" s="29">
        <v>15.45</v>
      </c>
      <c r="W168" s="31">
        <v>24.555810000000001</v>
      </c>
      <c r="X168" s="31">
        <v>-112.10306</v>
      </c>
      <c r="Y168" s="32">
        <v>77</v>
      </c>
      <c r="Z168" s="33">
        <v>25</v>
      </c>
      <c r="AA168" s="34">
        <v>4</v>
      </c>
      <c r="AB168" s="34">
        <v>300</v>
      </c>
      <c r="AC168" s="20" t="s">
        <v>140</v>
      </c>
      <c r="AD168" s="20">
        <v>5</v>
      </c>
      <c r="AE168" s="20">
        <v>30</v>
      </c>
    </row>
    <row r="169" spans="1:31">
      <c r="A169" s="20" t="s">
        <v>18</v>
      </c>
      <c r="B169" s="26" t="s">
        <v>23</v>
      </c>
      <c r="C169" s="27">
        <v>41958</v>
      </c>
      <c r="D169" s="28">
        <v>2014</v>
      </c>
      <c r="E169" s="40">
        <v>0.24027777777777778</v>
      </c>
      <c r="F169" s="40">
        <v>0.24374999999999999</v>
      </c>
      <c r="G169" s="40">
        <v>4.8611111111110938E-3</v>
      </c>
      <c r="H169" s="28">
        <v>2</v>
      </c>
      <c r="I169" s="28">
        <v>2</v>
      </c>
      <c r="J169" s="28">
        <v>9</v>
      </c>
      <c r="K169" s="28">
        <v>9</v>
      </c>
      <c r="L169" s="26" t="s">
        <v>145</v>
      </c>
      <c r="M169" s="26" t="s">
        <v>146</v>
      </c>
      <c r="N169" s="28">
        <v>2</v>
      </c>
      <c r="O169" s="29">
        <v>55.769999999999989</v>
      </c>
      <c r="P169" s="30">
        <v>16.899999999999999</v>
      </c>
      <c r="Q169" s="29">
        <v>58.41</v>
      </c>
      <c r="R169" s="29">
        <v>17.7</v>
      </c>
      <c r="S169" s="28">
        <v>58.41</v>
      </c>
      <c r="T169" s="28">
        <v>17.7</v>
      </c>
      <c r="U169" s="29">
        <v>57.089999999999989</v>
      </c>
      <c r="V169" s="29">
        <v>17.299999999999997</v>
      </c>
      <c r="W169" s="31">
        <v>24.555810000000001</v>
      </c>
      <c r="X169" s="31">
        <v>-112.10306</v>
      </c>
      <c r="Y169" s="32">
        <v>77</v>
      </c>
      <c r="Z169" s="33">
        <v>25</v>
      </c>
      <c r="AA169" s="34">
        <v>3</v>
      </c>
      <c r="AB169" s="34">
        <v>210</v>
      </c>
      <c r="AC169" s="20" t="s">
        <v>140</v>
      </c>
      <c r="AD169" s="20">
        <v>3</v>
      </c>
      <c r="AE169" s="20">
        <v>30</v>
      </c>
    </row>
    <row r="170" spans="1:31">
      <c r="A170" s="20" t="s">
        <v>18</v>
      </c>
      <c r="B170" s="26" t="s">
        <v>23</v>
      </c>
      <c r="C170" s="27">
        <v>41958</v>
      </c>
      <c r="D170" s="28">
        <v>2014</v>
      </c>
      <c r="E170" s="40">
        <v>0.24027777777777778</v>
      </c>
      <c r="F170" s="40">
        <v>0.24374999999999999</v>
      </c>
      <c r="G170" s="40">
        <v>4.8611111111110938E-3</v>
      </c>
      <c r="H170" s="28">
        <v>2</v>
      </c>
      <c r="I170" s="28">
        <v>2</v>
      </c>
      <c r="J170" s="28">
        <v>9</v>
      </c>
      <c r="K170" s="28">
        <v>9</v>
      </c>
      <c r="L170" s="26" t="s">
        <v>145</v>
      </c>
      <c r="M170" s="26" t="s">
        <v>146</v>
      </c>
      <c r="N170" s="28">
        <v>2</v>
      </c>
      <c r="O170" s="29">
        <v>55.769999999999989</v>
      </c>
      <c r="P170" s="30">
        <v>16.899999999999999</v>
      </c>
      <c r="Q170" s="29">
        <v>58.41</v>
      </c>
      <c r="R170" s="29">
        <v>17.7</v>
      </c>
      <c r="S170" s="28">
        <v>58.41</v>
      </c>
      <c r="T170" s="28">
        <v>17.7</v>
      </c>
      <c r="U170" s="29">
        <v>57.089999999999989</v>
      </c>
      <c r="V170" s="29">
        <v>17.299999999999997</v>
      </c>
      <c r="W170" s="31">
        <v>24.555810000000001</v>
      </c>
      <c r="X170" s="31">
        <v>-112.10306</v>
      </c>
      <c r="Y170" s="32">
        <v>77</v>
      </c>
      <c r="Z170" s="33">
        <v>25</v>
      </c>
      <c r="AA170" s="34">
        <v>3</v>
      </c>
      <c r="AB170" s="34">
        <v>210</v>
      </c>
      <c r="AC170" s="20" t="s">
        <v>26</v>
      </c>
      <c r="AD170" s="20">
        <v>1</v>
      </c>
      <c r="AE170" s="20">
        <v>30</v>
      </c>
    </row>
    <row r="171" spans="1:31">
      <c r="A171" s="20" t="s">
        <v>19</v>
      </c>
      <c r="B171" s="26" t="s">
        <v>111</v>
      </c>
      <c r="C171" s="27">
        <v>41958</v>
      </c>
      <c r="D171" s="28">
        <v>2014</v>
      </c>
      <c r="E171" s="40">
        <v>0.3520833333333333</v>
      </c>
      <c r="F171" s="40">
        <v>0.35694444444444445</v>
      </c>
      <c r="G171" s="40">
        <v>4.8611111111111494E-3</v>
      </c>
      <c r="H171" s="28">
        <v>2</v>
      </c>
      <c r="I171" s="28">
        <v>2</v>
      </c>
      <c r="J171" s="28">
        <v>10</v>
      </c>
      <c r="K171" s="28">
        <v>10</v>
      </c>
      <c r="L171" s="26" t="s">
        <v>145</v>
      </c>
      <c r="M171" s="26" t="s">
        <v>146</v>
      </c>
      <c r="N171" s="28">
        <v>2</v>
      </c>
      <c r="O171" s="29">
        <v>62.36999999999999</v>
      </c>
      <c r="P171" s="30">
        <v>18.899999999999999</v>
      </c>
      <c r="Q171" s="29">
        <v>56.76</v>
      </c>
      <c r="R171" s="29">
        <v>17.2</v>
      </c>
      <c r="S171" s="28">
        <v>62.36999999999999</v>
      </c>
      <c r="T171" s="28">
        <v>18.899999999999999</v>
      </c>
      <c r="U171" s="29">
        <v>59.564999999999998</v>
      </c>
      <c r="V171" s="29">
        <v>18.049999999999997</v>
      </c>
      <c r="W171" s="31">
        <v>24.556450000000002</v>
      </c>
      <c r="X171" s="31">
        <v>-112.10381</v>
      </c>
      <c r="Y171" s="32">
        <v>77</v>
      </c>
      <c r="Z171" s="33">
        <v>25</v>
      </c>
      <c r="AA171" s="34">
        <v>3</v>
      </c>
      <c r="AB171" s="34">
        <v>300</v>
      </c>
      <c r="AC171" s="20" t="s">
        <v>140</v>
      </c>
      <c r="AD171" s="20">
        <v>2</v>
      </c>
      <c r="AE171" s="20">
        <v>30</v>
      </c>
    </row>
    <row r="172" spans="1:31">
      <c r="A172" s="20" t="s">
        <v>19</v>
      </c>
      <c r="B172" s="26" t="s">
        <v>111</v>
      </c>
      <c r="C172" s="27">
        <v>41958</v>
      </c>
      <c r="D172" s="28">
        <v>2014</v>
      </c>
      <c r="E172" s="40">
        <v>0.3520833333333333</v>
      </c>
      <c r="F172" s="40">
        <v>0.35694444444444445</v>
      </c>
      <c r="G172" s="40">
        <v>4.8611111111111494E-3</v>
      </c>
      <c r="H172" s="28">
        <v>2</v>
      </c>
      <c r="I172" s="28">
        <v>2</v>
      </c>
      <c r="J172" s="28">
        <v>10</v>
      </c>
      <c r="K172" s="28">
        <v>10</v>
      </c>
      <c r="L172" s="26" t="s">
        <v>145</v>
      </c>
      <c r="M172" s="26" t="s">
        <v>146</v>
      </c>
      <c r="N172" s="28">
        <v>2</v>
      </c>
      <c r="O172" s="29">
        <v>62.36999999999999</v>
      </c>
      <c r="P172" s="30">
        <v>18.899999999999999</v>
      </c>
      <c r="Q172" s="29">
        <v>56.76</v>
      </c>
      <c r="R172" s="29">
        <v>17.2</v>
      </c>
      <c r="S172" s="28">
        <v>62.36999999999999</v>
      </c>
      <c r="T172" s="28">
        <v>18.899999999999999</v>
      </c>
      <c r="U172" s="29">
        <v>59.564999999999998</v>
      </c>
      <c r="V172" s="29">
        <v>18.049999999999997</v>
      </c>
      <c r="W172" s="31">
        <v>24.556450000000002</v>
      </c>
      <c r="X172" s="31">
        <v>-112.10381</v>
      </c>
      <c r="Y172" s="32">
        <v>77</v>
      </c>
      <c r="Z172" s="33">
        <v>25</v>
      </c>
      <c r="AA172" s="34">
        <v>3</v>
      </c>
      <c r="AB172" s="34">
        <v>300</v>
      </c>
      <c r="AC172" s="20" t="s">
        <v>26</v>
      </c>
      <c r="AD172" s="20">
        <v>1</v>
      </c>
      <c r="AE172" s="20">
        <v>30</v>
      </c>
    </row>
    <row r="173" spans="1:31">
      <c r="A173" s="20" t="s">
        <v>20</v>
      </c>
      <c r="B173" s="26" t="s">
        <v>106</v>
      </c>
      <c r="C173" s="27">
        <v>41958</v>
      </c>
      <c r="D173" s="28">
        <v>2014</v>
      </c>
      <c r="E173" s="40">
        <v>0.34722222222222227</v>
      </c>
      <c r="F173" s="40">
        <v>0.34930555555555554</v>
      </c>
      <c r="G173" s="40">
        <v>2.7777777777777679E-3</v>
      </c>
      <c r="H173" s="28">
        <v>2</v>
      </c>
      <c r="I173" s="28">
        <v>2</v>
      </c>
      <c r="J173" s="28">
        <v>11</v>
      </c>
      <c r="K173" s="28">
        <v>11</v>
      </c>
      <c r="L173" s="26" t="s">
        <v>145</v>
      </c>
      <c r="M173" s="26" t="s">
        <v>146</v>
      </c>
      <c r="N173" s="28">
        <v>2</v>
      </c>
      <c r="O173" s="29">
        <v>55.109999999999992</v>
      </c>
      <c r="P173" s="30">
        <v>16.7</v>
      </c>
      <c r="Q173" s="29">
        <v>60.059999999999995</v>
      </c>
      <c r="R173" s="29">
        <v>18.2</v>
      </c>
      <c r="S173" s="28">
        <v>60.059999999999995</v>
      </c>
      <c r="T173" s="28">
        <v>18.2</v>
      </c>
      <c r="U173" s="29">
        <v>57.584999999999994</v>
      </c>
      <c r="V173" s="29">
        <v>17.45</v>
      </c>
      <c r="W173" s="31">
        <v>24.556450000000002</v>
      </c>
      <c r="X173" s="31">
        <v>-112.10381</v>
      </c>
      <c r="Y173" s="32">
        <v>77</v>
      </c>
      <c r="Z173" s="33">
        <v>25</v>
      </c>
      <c r="AA173" s="34">
        <v>5</v>
      </c>
      <c r="AB173" s="34">
        <v>300</v>
      </c>
      <c r="AC173" s="20" t="s">
        <v>140</v>
      </c>
      <c r="AD173" s="20">
        <v>1</v>
      </c>
      <c r="AE173" s="20">
        <v>30</v>
      </c>
    </row>
    <row r="174" spans="1:31">
      <c r="A174" s="20" t="s">
        <v>21</v>
      </c>
      <c r="B174" s="26" t="s">
        <v>24</v>
      </c>
      <c r="C174" s="27">
        <v>41958</v>
      </c>
      <c r="D174" s="28">
        <v>2014</v>
      </c>
      <c r="E174" s="40">
        <v>0.34930555555555554</v>
      </c>
      <c r="F174" s="40">
        <v>8.24</v>
      </c>
      <c r="G174" s="40">
        <v>1.388888888888884E-3</v>
      </c>
      <c r="H174" s="28">
        <v>2</v>
      </c>
      <c r="I174" s="28">
        <v>2</v>
      </c>
      <c r="J174" s="28">
        <v>12</v>
      </c>
      <c r="K174" s="28">
        <v>12</v>
      </c>
      <c r="L174" s="26" t="s">
        <v>145</v>
      </c>
      <c r="M174" s="26" t="s">
        <v>146</v>
      </c>
      <c r="N174" s="28">
        <v>2</v>
      </c>
      <c r="O174" s="29">
        <v>55.109999999999992</v>
      </c>
      <c r="P174" s="30">
        <v>16.7</v>
      </c>
      <c r="Q174" s="29">
        <v>57.089999999999996</v>
      </c>
      <c r="R174" s="29">
        <v>17.3</v>
      </c>
      <c r="S174" s="28">
        <v>57.089999999999996</v>
      </c>
      <c r="T174" s="28">
        <v>17.3</v>
      </c>
      <c r="U174" s="29">
        <v>56.099999999999994</v>
      </c>
      <c r="V174" s="29">
        <v>17</v>
      </c>
      <c r="W174" s="31">
        <v>24.556450000000002</v>
      </c>
      <c r="X174" s="31">
        <v>-112.10381</v>
      </c>
      <c r="Y174" s="32">
        <v>77</v>
      </c>
      <c r="Z174" s="33">
        <v>25</v>
      </c>
      <c r="AA174" s="34">
        <v>5</v>
      </c>
      <c r="AB174" s="34">
        <v>120</v>
      </c>
      <c r="AC174" s="20" t="s">
        <v>124</v>
      </c>
      <c r="AE174" s="20">
        <v>30</v>
      </c>
    </row>
    <row r="175" spans="1:31">
      <c r="A175" s="20" t="s">
        <v>22</v>
      </c>
      <c r="B175" s="26" t="s">
        <v>151</v>
      </c>
      <c r="C175" s="27">
        <v>41958</v>
      </c>
      <c r="D175" s="28">
        <v>2014</v>
      </c>
      <c r="E175" s="40">
        <v>0.34652777777777777</v>
      </c>
      <c r="F175" s="40">
        <v>0.34861111111111115</v>
      </c>
      <c r="G175" s="40">
        <v>2.7777777777778789E-3</v>
      </c>
      <c r="H175" s="28">
        <v>2</v>
      </c>
      <c r="I175" s="28">
        <v>2</v>
      </c>
      <c r="J175" s="28">
        <v>13</v>
      </c>
      <c r="K175" s="28">
        <v>13</v>
      </c>
      <c r="L175" s="26" t="s">
        <v>145</v>
      </c>
      <c r="M175" s="26" t="s">
        <v>146</v>
      </c>
      <c r="N175" s="28">
        <v>2</v>
      </c>
      <c r="O175" s="29">
        <v>49.5</v>
      </c>
      <c r="P175" s="30">
        <v>15</v>
      </c>
      <c r="Q175" s="29">
        <v>48.839999999999996</v>
      </c>
      <c r="R175" s="29">
        <v>14.8</v>
      </c>
      <c r="S175" s="28">
        <v>49.5</v>
      </c>
      <c r="T175" s="28">
        <v>15</v>
      </c>
      <c r="U175" s="29">
        <v>49.17</v>
      </c>
      <c r="V175" s="29">
        <v>14.9</v>
      </c>
      <c r="W175" s="31">
        <v>24.556450000000002</v>
      </c>
      <c r="X175" s="31">
        <v>112.10381</v>
      </c>
      <c r="Y175" s="32">
        <v>77</v>
      </c>
      <c r="Z175" s="33">
        <v>25</v>
      </c>
      <c r="AA175" s="34">
        <v>3</v>
      </c>
      <c r="AB175" s="34">
        <v>120</v>
      </c>
      <c r="AC175" s="20" t="s">
        <v>139</v>
      </c>
      <c r="AD175" s="20">
        <v>1</v>
      </c>
      <c r="AE175" s="20">
        <v>30</v>
      </c>
    </row>
    <row r="176" spans="1:31">
      <c r="A176" s="20" t="s">
        <v>22</v>
      </c>
      <c r="B176" s="26" t="s">
        <v>151</v>
      </c>
      <c r="C176" s="27">
        <v>41958</v>
      </c>
      <c r="D176" s="28">
        <v>2014</v>
      </c>
      <c r="E176" s="40">
        <v>0.34652777777777777</v>
      </c>
      <c r="F176" s="40">
        <v>0.34861111111111115</v>
      </c>
      <c r="G176" s="40">
        <v>2.7777777777778789E-3</v>
      </c>
      <c r="H176" s="28">
        <v>2</v>
      </c>
      <c r="I176" s="28">
        <v>2</v>
      </c>
      <c r="J176" s="28">
        <v>13</v>
      </c>
      <c r="K176" s="28">
        <v>13</v>
      </c>
      <c r="L176" s="26" t="s">
        <v>145</v>
      </c>
      <c r="M176" s="26" t="s">
        <v>146</v>
      </c>
      <c r="N176" s="28">
        <v>2</v>
      </c>
      <c r="O176" s="29">
        <v>49.5</v>
      </c>
      <c r="P176" s="30">
        <v>15</v>
      </c>
      <c r="Q176" s="29">
        <v>48.839999999999996</v>
      </c>
      <c r="R176" s="29">
        <v>14.8</v>
      </c>
      <c r="S176" s="28">
        <v>49.5</v>
      </c>
      <c r="T176" s="28">
        <v>15</v>
      </c>
      <c r="U176" s="29">
        <v>49.17</v>
      </c>
      <c r="V176" s="29">
        <v>14.9</v>
      </c>
      <c r="W176" s="31">
        <v>24.556450000000002</v>
      </c>
      <c r="X176" s="31">
        <v>112.10381</v>
      </c>
      <c r="Y176" s="32">
        <v>77</v>
      </c>
      <c r="Z176" s="33">
        <v>25</v>
      </c>
      <c r="AA176" s="34">
        <v>3</v>
      </c>
      <c r="AB176" s="34">
        <v>120</v>
      </c>
      <c r="AC176" s="20" t="s">
        <v>26</v>
      </c>
      <c r="AD176" s="20">
        <v>2</v>
      </c>
      <c r="AE176" s="20">
        <v>30</v>
      </c>
    </row>
    <row r="177" spans="7:29" hidden="1">
      <c r="G177" s="40"/>
      <c r="H177" s="50"/>
      <c r="K177" s="51"/>
      <c r="L177" s="21"/>
      <c r="M177" s="21"/>
      <c r="O177" s="22"/>
      <c r="P177" s="22"/>
      <c r="Q177" s="22"/>
      <c r="R177" s="22"/>
      <c r="S177" s="23"/>
      <c r="T177" s="23"/>
      <c r="U177" s="22"/>
      <c r="V177" s="22"/>
      <c r="Y177" s="24"/>
      <c r="Z177" s="24"/>
      <c r="AC177" s="58"/>
    </row>
    <row r="178" spans="7:29" hidden="1">
      <c r="G178" s="40"/>
      <c r="H178" s="50"/>
      <c r="K178" s="51"/>
      <c r="L178" s="21"/>
      <c r="M178" s="21"/>
      <c r="O178" s="22"/>
      <c r="P178" s="22"/>
      <c r="Q178" s="22"/>
      <c r="R178" s="22"/>
      <c r="S178" s="23"/>
      <c r="T178" s="23"/>
      <c r="U178" s="22"/>
      <c r="V178" s="22"/>
      <c r="Y178" s="24"/>
      <c r="Z178" s="24"/>
    </row>
    <row r="179" spans="7:29" hidden="1">
      <c r="G179" s="40"/>
      <c r="H179" s="50"/>
      <c r="K179" s="51"/>
      <c r="L179" s="21"/>
      <c r="M179" s="21"/>
      <c r="O179" s="22"/>
      <c r="P179" s="22"/>
      <c r="Q179" s="22"/>
      <c r="R179" s="22"/>
      <c r="S179" s="23"/>
      <c r="T179" s="23"/>
      <c r="U179" s="22"/>
      <c r="V179" s="22"/>
      <c r="Y179" s="24"/>
      <c r="Z179" s="24"/>
    </row>
    <row r="180" spans="7:29" hidden="1">
      <c r="H180" s="50"/>
      <c r="K180" s="51"/>
      <c r="L180" s="21"/>
      <c r="M180" s="21"/>
      <c r="O180" s="22"/>
      <c r="P180" s="22"/>
      <c r="Q180" s="22"/>
      <c r="R180" s="22"/>
      <c r="S180" s="23"/>
      <c r="T180" s="23"/>
      <c r="U180" s="22"/>
      <c r="V180" s="22"/>
      <c r="Y180" s="24"/>
      <c r="Z180" s="24"/>
    </row>
    <row r="181" spans="7:29" hidden="1">
      <c r="H181" s="50"/>
      <c r="K181" s="51"/>
      <c r="L181" s="21"/>
      <c r="M181" s="21"/>
      <c r="O181" s="22"/>
      <c r="P181" s="22"/>
      <c r="Q181" s="22"/>
      <c r="R181" s="22"/>
      <c r="S181" s="23"/>
      <c r="T181" s="23"/>
      <c r="U181" s="22"/>
      <c r="V181" s="22"/>
      <c r="Y181" s="24"/>
      <c r="Z181" s="24"/>
    </row>
    <row r="182" spans="7:29" hidden="1">
      <c r="H182" s="50"/>
      <c r="K182" s="51"/>
      <c r="L182" s="21"/>
      <c r="M182" s="21"/>
      <c r="O182" s="22"/>
      <c r="P182" s="22"/>
      <c r="Q182" s="22"/>
      <c r="R182" s="22"/>
      <c r="S182" s="23"/>
      <c r="T182" s="23"/>
      <c r="U182" s="22"/>
      <c r="V182" s="22"/>
      <c r="Y182" s="24"/>
      <c r="Z182" s="24"/>
      <c r="AC182" s="58"/>
    </row>
    <row r="183" spans="7:29" hidden="1">
      <c r="H183" s="50"/>
      <c r="K183" s="51"/>
      <c r="L183" s="21"/>
      <c r="M183" s="21"/>
      <c r="O183" s="22"/>
      <c r="P183" s="22"/>
      <c r="Q183" s="22"/>
      <c r="R183" s="22"/>
      <c r="S183" s="23"/>
      <c r="T183" s="23"/>
      <c r="U183" s="22"/>
      <c r="V183" s="22"/>
      <c r="Y183" s="24"/>
      <c r="Z183" s="24"/>
    </row>
    <row r="184" spans="7:29" hidden="1">
      <c r="H184" s="50"/>
      <c r="K184" s="51"/>
      <c r="L184" s="21"/>
      <c r="M184" s="21"/>
      <c r="O184" s="22"/>
      <c r="P184" s="22"/>
      <c r="Q184" s="22"/>
      <c r="R184" s="22"/>
      <c r="S184" s="23"/>
      <c r="T184" s="23"/>
      <c r="U184" s="22"/>
      <c r="V184" s="22"/>
      <c r="Y184" s="24"/>
      <c r="Z184" s="24"/>
    </row>
    <row r="185" spans="7:29" hidden="1">
      <c r="H185" s="50"/>
      <c r="K185" s="51"/>
      <c r="L185" s="21"/>
      <c r="M185" s="21"/>
      <c r="O185" s="22"/>
      <c r="P185" s="22"/>
      <c r="Q185" s="22"/>
      <c r="R185" s="22"/>
      <c r="S185" s="23"/>
      <c r="T185" s="23"/>
      <c r="U185" s="22"/>
      <c r="V185" s="22"/>
      <c r="Y185" s="24"/>
      <c r="Z185" s="24"/>
    </row>
    <row r="186" spans="7:29" hidden="1">
      <c r="H186" s="50"/>
      <c r="K186" s="51"/>
      <c r="L186" s="21"/>
      <c r="M186" s="21"/>
      <c r="O186" s="22"/>
      <c r="P186" s="22"/>
      <c r="Q186" s="22"/>
      <c r="R186" s="22"/>
      <c r="S186" s="23"/>
      <c r="T186" s="23"/>
      <c r="U186" s="22"/>
      <c r="V186" s="22"/>
      <c r="Y186" s="24"/>
      <c r="Z186" s="24"/>
    </row>
    <row r="187" spans="7:29" hidden="1">
      <c r="H187" s="50"/>
      <c r="K187" s="51"/>
      <c r="L187" s="21"/>
      <c r="M187" s="21"/>
      <c r="O187" s="22"/>
      <c r="P187" s="22"/>
      <c r="Q187" s="22"/>
      <c r="R187" s="22"/>
      <c r="S187" s="23"/>
      <c r="T187" s="23"/>
      <c r="U187" s="22"/>
      <c r="V187" s="22"/>
      <c r="Y187" s="24"/>
      <c r="Z187" s="24"/>
    </row>
    <row r="188" spans="7:29" hidden="1">
      <c r="H188" s="50"/>
      <c r="K188" s="51"/>
      <c r="L188" s="21"/>
      <c r="M188" s="21"/>
      <c r="O188" s="22"/>
      <c r="P188" s="22"/>
      <c r="Q188" s="22"/>
      <c r="R188" s="22"/>
      <c r="S188" s="23"/>
      <c r="T188" s="23"/>
      <c r="U188" s="22"/>
      <c r="V188" s="22"/>
      <c r="Y188" s="24"/>
      <c r="Z188" s="24"/>
    </row>
    <row r="189" spans="7:29" hidden="1">
      <c r="H189" s="50"/>
      <c r="K189" s="51"/>
      <c r="L189" s="21"/>
      <c r="M189" s="21"/>
      <c r="O189" s="22"/>
      <c r="P189" s="22"/>
      <c r="Q189" s="22"/>
      <c r="R189" s="22"/>
      <c r="S189" s="23"/>
      <c r="T189" s="23"/>
      <c r="U189" s="22"/>
      <c r="V189" s="22"/>
      <c r="Y189" s="24"/>
      <c r="Z189" s="24"/>
    </row>
    <row r="190" spans="7:29" hidden="1">
      <c r="H190" s="50"/>
      <c r="K190" s="51"/>
      <c r="L190" s="21"/>
      <c r="M190" s="21"/>
      <c r="O190" s="22"/>
      <c r="P190" s="22"/>
      <c r="Q190" s="22"/>
      <c r="R190" s="22"/>
      <c r="S190" s="23"/>
      <c r="T190" s="23"/>
      <c r="U190" s="22"/>
      <c r="V190" s="22"/>
      <c r="Y190" s="24"/>
      <c r="Z190" s="24"/>
    </row>
    <row r="191" spans="7:29" hidden="1">
      <c r="H191" s="50"/>
      <c r="K191" s="51"/>
      <c r="L191" s="21"/>
      <c r="M191" s="21"/>
      <c r="O191" s="22"/>
      <c r="P191" s="22"/>
      <c r="Q191" s="22"/>
      <c r="R191" s="22"/>
      <c r="S191" s="23"/>
      <c r="T191" s="23"/>
      <c r="U191" s="22"/>
      <c r="V191" s="22"/>
      <c r="Y191" s="24"/>
      <c r="Z191" s="24"/>
    </row>
    <row r="192" spans="7:29" hidden="1">
      <c r="H192" s="50"/>
      <c r="K192" s="51"/>
      <c r="L192" s="21"/>
      <c r="M192" s="21"/>
      <c r="O192" s="22"/>
      <c r="P192" s="22"/>
      <c r="Q192" s="22"/>
      <c r="R192" s="22"/>
      <c r="S192" s="23"/>
      <c r="T192" s="23"/>
      <c r="U192" s="22"/>
      <c r="V192" s="22"/>
      <c r="Y192" s="24"/>
      <c r="Z192" s="24"/>
    </row>
    <row r="193" spans="8:26" hidden="1">
      <c r="H193" s="50"/>
      <c r="K193" s="51"/>
      <c r="L193" s="21"/>
      <c r="M193" s="21"/>
      <c r="O193" s="22"/>
      <c r="P193" s="22"/>
      <c r="Q193" s="22"/>
      <c r="R193" s="22"/>
      <c r="S193" s="22"/>
      <c r="T193" s="23"/>
      <c r="U193" s="22"/>
      <c r="V193" s="22"/>
      <c r="Y193" s="24"/>
      <c r="Z193" s="24"/>
    </row>
    <row r="194" spans="8:26" hidden="1">
      <c r="H194" s="50"/>
      <c r="K194" s="51"/>
      <c r="L194" s="21"/>
      <c r="M194" s="21"/>
      <c r="O194" s="22"/>
      <c r="P194" s="22"/>
      <c r="Q194" s="22"/>
      <c r="R194" s="22"/>
      <c r="S194" s="22"/>
      <c r="T194" s="23"/>
      <c r="U194" s="22"/>
      <c r="V194" s="22"/>
      <c r="Y194" s="24"/>
      <c r="Z194" s="24"/>
    </row>
    <row r="195" spans="8:26" hidden="1">
      <c r="H195" s="50"/>
      <c r="K195" s="51"/>
      <c r="L195" s="21"/>
      <c r="M195" s="21"/>
      <c r="O195" s="22"/>
      <c r="P195" s="22"/>
      <c r="Q195" s="22"/>
      <c r="R195" s="22"/>
      <c r="S195" s="22"/>
      <c r="T195" s="23"/>
      <c r="U195" s="22"/>
      <c r="V195" s="22"/>
      <c r="Y195" s="24"/>
      <c r="Z195" s="24"/>
    </row>
    <row r="196" spans="8:26" hidden="1">
      <c r="H196" s="50"/>
      <c r="K196" s="51"/>
      <c r="L196" s="21"/>
      <c r="M196" s="21"/>
      <c r="O196" s="22"/>
      <c r="P196" s="22"/>
      <c r="Q196" s="22"/>
      <c r="R196" s="22"/>
      <c r="S196" s="22"/>
      <c r="T196" s="23"/>
      <c r="U196" s="22"/>
      <c r="V196" s="22"/>
      <c r="Y196" s="24"/>
      <c r="Z196" s="24"/>
    </row>
    <row r="197" spans="8:26" hidden="1">
      <c r="H197" s="50"/>
      <c r="K197" s="51"/>
      <c r="L197" s="21"/>
      <c r="M197" s="21"/>
      <c r="O197" s="22"/>
      <c r="P197" s="22"/>
      <c r="Q197" s="22"/>
      <c r="R197" s="22"/>
      <c r="S197" s="22"/>
      <c r="T197" s="23"/>
      <c r="U197" s="22"/>
      <c r="V197" s="22"/>
      <c r="Y197" s="24"/>
      <c r="Z197" s="24"/>
    </row>
    <row r="198" spans="8:26" hidden="1">
      <c r="H198" s="50"/>
      <c r="K198" s="51"/>
      <c r="L198" s="21"/>
      <c r="M198" s="21"/>
      <c r="O198" s="22"/>
      <c r="P198" s="22"/>
      <c r="Q198" s="22"/>
      <c r="R198" s="22"/>
      <c r="S198" s="22"/>
      <c r="T198" s="23"/>
      <c r="U198" s="22"/>
      <c r="V198" s="22"/>
      <c r="Y198" s="24"/>
      <c r="Z198" s="24"/>
    </row>
    <row r="199" spans="8:26" hidden="1">
      <c r="H199" s="50"/>
      <c r="K199" s="51"/>
      <c r="L199" s="21"/>
      <c r="M199" s="21"/>
      <c r="O199" s="22"/>
      <c r="P199" s="22"/>
      <c r="Q199" s="22"/>
      <c r="R199" s="22"/>
      <c r="S199" s="22"/>
      <c r="T199" s="23"/>
      <c r="U199" s="22"/>
      <c r="V199" s="22"/>
      <c r="Y199" s="24"/>
      <c r="Z199" s="24"/>
    </row>
    <row r="200" spans="8:26" hidden="1">
      <c r="H200" s="50"/>
      <c r="K200" s="51"/>
      <c r="L200" s="21"/>
      <c r="M200" s="21"/>
      <c r="O200" s="22"/>
      <c r="P200" s="22"/>
      <c r="Q200" s="22"/>
      <c r="R200" s="22"/>
      <c r="S200" s="22"/>
      <c r="T200" s="23"/>
      <c r="U200" s="22"/>
      <c r="V200" s="22"/>
      <c r="Y200" s="24"/>
      <c r="Z200" s="24"/>
    </row>
    <row r="201" spans="8:26" hidden="1">
      <c r="H201" s="50"/>
      <c r="K201" s="51"/>
      <c r="L201" s="21"/>
      <c r="M201" s="21"/>
      <c r="O201" s="22"/>
      <c r="P201" s="22"/>
      <c r="Q201" s="22"/>
      <c r="R201" s="22"/>
      <c r="S201" s="22"/>
      <c r="T201" s="23"/>
      <c r="U201" s="22"/>
      <c r="V201" s="22"/>
      <c r="Y201" s="24"/>
      <c r="Z201" s="24"/>
    </row>
    <row r="202" spans="8:26" hidden="1">
      <c r="H202" s="50"/>
      <c r="K202" s="51"/>
      <c r="L202" s="21"/>
      <c r="M202" s="21"/>
      <c r="O202" s="22"/>
      <c r="P202" s="22"/>
      <c r="Q202" s="22"/>
      <c r="R202" s="22"/>
      <c r="S202" s="22"/>
      <c r="T202" s="23"/>
      <c r="U202" s="22"/>
      <c r="V202" s="22"/>
      <c r="Y202" s="24"/>
      <c r="Z202" s="24"/>
    </row>
    <row r="203" spans="8:26" hidden="1">
      <c r="H203" s="50"/>
      <c r="K203" s="51"/>
      <c r="L203" s="21"/>
      <c r="M203" s="21"/>
      <c r="O203" s="22"/>
      <c r="P203" s="22"/>
      <c r="Q203" s="22"/>
      <c r="R203" s="22"/>
      <c r="S203" s="22"/>
      <c r="T203" s="23"/>
      <c r="U203" s="22"/>
      <c r="V203" s="22"/>
      <c r="Y203" s="24"/>
      <c r="Z203" s="24"/>
    </row>
    <row r="204" spans="8:26" hidden="1">
      <c r="H204" s="50"/>
      <c r="K204" s="51"/>
      <c r="L204" s="21"/>
      <c r="M204" s="21"/>
      <c r="O204" s="22"/>
      <c r="P204" s="22"/>
      <c r="Q204" s="22"/>
      <c r="R204" s="22"/>
      <c r="S204" s="22"/>
      <c r="T204" s="23"/>
      <c r="U204" s="22"/>
      <c r="V204" s="22"/>
      <c r="Y204" s="24"/>
      <c r="Z204" s="24"/>
    </row>
    <row r="205" spans="8:26" hidden="1">
      <c r="H205" s="50"/>
      <c r="K205" s="51"/>
      <c r="L205" s="21"/>
      <c r="M205" s="21"/>
      <c r="O205" s="22"/>
      <c r="P205" s="22"/>
      <c r="Q205" s="22"/>
      <c r="R205" s="22"/>
      <c r="S205" s="22"/>
      <c r="T205" s="23"/>
      <c r="U205" s="22"/>
      <c r="V205" s="22"/>
      <c r="Y205" s="24"/>
      <c r="Z205" s="24"/>
    </row>
    <row r="206" spans="8:26" hidden="1">
      <c r="H206" s="50"/>
      <c r="K206" s="51"/>
      <c r="L206" s="21"/>
      <c r="M206" s="21"/>
      <c r="O206" s="22"/>
      <c r="P206" s="22"/>
      <c r="Q206" s="22"/>
      <c r="R206" s="22"/>
      <c r="S206" s="22"/>
      <c r="T206" s="23"/>
      <c r="U206" s="22"/>
      <c r="V206" s="22"/>
      <c r="Y206" s="24"/>
      <c r="Z206" s="24"/>
    </row>
    <row r="207" spans="8:26" hidden="1">
      <c r="H207" s="50"/>
      <c r="K207" s="51"/>
      <c r="L207" s="21"/>
      <c r="M207" s="21"/>
      <c r="O207" s="22"/>
      <c r="P207" s="22"/>
      <c r="Q207" s="22"/>
      <c r="R207" s="22"/>
      <c r="S207" s="22"/>
      <c r="T207" s="23"/>
      <c r="U207" s="22"/>
      <c r="V207" s="22"/>
      <c r="Y207" s="24"/>
      <c r="Z207" s="24"/>
    </row>
    <row r="208" spans="8:26" hidden="1">
      <c r="H208" s="50"/>
      <c r="K208" s="51"/>
      <c r="L208" s="21"/>
      <c r="M208" s="21"/>
      <c r="O208" s="22"/>
      <c r="P208" s="22"/>
      <c r="Q208" s="22"/>
      <c r="R208" s="22"/>
      <c r="S208" s="22"/>
      <c r="T208" s="23"/>
      <c r="U208" s="22"/>
      <c r="V208" s="22"/>
      <c r="Y208" s="24"/>
      <c r="Z208" s="24"/>
    </row>
    <row r="209" spans="8:26" hidden="1">
      <c r="H209" s="50"/>
      <c r="K209" s="51"/>
      <c r="L209" s="21"/>
      <c r="M209" s="21"/>
      <c r="O209" s="22"/>
      <c r="P209" s="22"/>
      <c r="Q209" s="22"/>
      <c r="R209" s="22"/>
      <c r="S209" s="22"/>
      <c r="T209" s="23"/>
      <c r="U209" s="22"/>
      <c r="V209" s="22"/>
      <c r="Y209" s="24"/>
      <c r="Z209" s="24"/>
    </row>
    <row r="210" spans="8:26" hidden="1">
      <c r="H210" s="50"/>
      <c r="K210" s="51"/>
      <c r="L210" s="21"/>
      <c r="M210" s="21"/>
      <c r="O210" s="22"/>
      <c r="P210" s="22"/>
      <c r="Q210" s="22"/>
      <c r="R210" s="22"/>
      <c r="S210" s="22"/>
      <c r="T210" s="23"/>
      <c r="U210" s="22"/>
      <c r="V210" s="22"/>
      <c r="Y210" s="24"/>
      <c r="Z210" s="24"/>
    </row>
    <row r="211" spans="8:26" hidden="1">
      <c r="H211" s="50"/>
      <c r="K211" s="51"/>
      <c r="L211" s="21"/>
      <c r="M211" s="21"/>
      <c r="O211" s="22"/>
      <c r="P211" s="22"/>
      <c r="Q211" s="22"/>
      <c r="R211" s="22"/>
      <c r="S211" s="22"/>
      <c r="T211" s="23"/>
      <c r="U211" s="22"/>
      <c r="V211" s="22"/>
      <c r="Y211" s="24"/>
      <c r="Z211" s="24"/>
    </row>
    <row r="212" spans="8:26" hidden="1">
      <c r="H212" s="50"/>
      <c r="K212" s="51"/>
      <c r="L212" s="21"/>
      <c r="M212" s="21"/>
      <c r="O212" s="22"/>
      <c r="P212" s="22"/>
      <c r="Q212" s="22"/>
      <c r="R212" s="22"/>
      <c r="S212" s="22"/>
      <c r="T212" s="23"/>
      <c r="U212" s="22"/>
      <c r="V212" s="22"/>
      <c r="Y212" s="24"/>
      <c r="Z212" s="24"/>
    </row>
    <row r="213" spans="8:26" hidden="1">
      <c r="H213" s="50"/>
      <c r="K213" s="51"/>
      <c r="L213" s="21"/>
      <c r="M213" s="21"/>
      <c r="O213" s="22"/>
      <c r="P213" s="22"/>
      <c r="Q213" s="22"/>
      <c r="R213" s="22"/>
      <c r="S213" s="22"/>
      <c r="T213" s="23"/>
      <c r="U213" s="22"/>
      <c r="V213" s="22"/>
      <c r="Y213" s="24"/>
      <c r="Z213" s="24"/>
    </row>
    <row r="214" spans="8:26" hidden="1">
      <c r="H214" s="50"/>
      <c r="K214" s="51"/>
      <c r="L214" s="21"/>
      <c r="M214" s="21"/>
      <c r="O214" s="22"/>
      <c r="P214" s="22"/>
      <c r="Q214" s="22"/>
      <c r="R214" s="22"/>
      <c r="S214" s="22"/>
      <c r="T214" s="23"/>
      <c r="U214" s="22"/>
      <c r="V214" s="22"/>
      <c r="Y214" s="24"/>
      <c r="Z214" s="24"/>
    </row>
    <row r="215" spans="8:26" hidden="1">
      <c r="H215" s="50"/>
      <c r="K215" s="51"/>
      <c r="L215" s="21"/>
      <c r="M215" s="21"/>
      <c r="O215" s="22"/>
      <c r="P215" s="22"/>
      <c r="Q215" s="22"/>
      <c r="R215" s="22"/>
      <c r="S215" s="22"/>
      <c r="T215" s="23"/>
      <c r="U215" s="22"/>
      <c r="V215" s="22"/>
      <c r="Y215" s="24"/>
      <c r="Z215" s="24"/>
    </row>
    <row r="216" spans="8:26" hidden="1">
      <c r="H216" s="50"/>
      <c r="K216" s="51"/>
      <c r="L216" s="21"/>
      <c r="M216" s="21"/>
      <c r="O216" s="22"/>
      <c r="P216" s="22"/>
      <c r="Q216" s="22"/>
      <c r="R216" s="22"/>
      <c r="S216" s="22"/>
      <c r="T216" s="23"/>
      <c r="U216" s="22"/>
      <c r="V216" s="22"/>
      <c r="Y216" s="24"/>
      <c r="Z216" s="24"/>
    </row>
    <row r="217" spans="8:26" hidden="1">
      <c r="H217" s="50"/>
      <c r="K217" s="51"/>
      <c r="L217" s="21"/>
      <c r="M217" s="21"/>
      <c r="O217" s="22"/>
      <c r="P217" s="22"/>
      <c r="Q217" s="22"/>
      <c r="R217" s="22"/>
      <c r="S217" s="22"/>
      <c r="T217" s="23"/>
      <c r="U217" s="22"/>
      <c r="V217" s="22"/>
      <c r="Y217" s="24"/>
      <c r="Z217" s="24"/>
    </row>
    <row r="218" spans="8:26" hidden="1">
      <c r="H218" s="50"/>
      <c r="K218" s="51"/>
      <c r="L218" s="21"/>
      <c r="M218" s="21"/>
      <c r="O218" s="22"/>
      <c r="P218" s="22"/>
      <c r="Q218" s="22"/>
      <c r="R218" s="22"/>
      <c r="S218" s="22"/>
      <c r="T218" s="23"/>
      <c r="U218" s="22"/>
      <c r="V218" s="22"/>
      <c r="Y218" s="24"/>
      <c r="Z218" s="24"/>
    </row>
    <row r="219" spans="8:26" hidden="1">
      <c r="H219" s="50"/>
      <c r="K219" s="51"/>
      <c r="L219" s="21"/>
      <c r="M219" s="21"/>
      <c r="O219" s="22"/>
      <c r="P219" s="22"/>
      <c r="Q219" s="22"/>
      <c r="R219" s="22"/>
      <c r="S219" s="22"/>
      <c r="T219" s="23"/>
      <c r="U219" s="22"/>
      <c r="V219" s="22"/>
      <c r="Y219" s="24"/>
      <c r="Z219" s="24"/>
    </row>
    <row r="220" spans="8:26" hidden="1">
      <c r="H220" s="50"/>
      <c r="K220" s="51"/>
      <c r="L220" s="21"/>
      <c r="M220" s="21"/>
      <c r="O220" s="22"/>
      <c r="P220" s="22"/>
      <c r="Q220" s="22"/>
      <c r="R220" s="22"/>
      <c r="S220" s="22"/>
      <c r="T220" s="23"/>
      <c r="U220" s="22"/>
      <c r="V220" s="22"/>
      <c r="Y220" s="24"/>
      <c r="Z220" s="24"/>
    </row>
    <row r="221" spans="8:26" hidden="1">
      <c r="H221" s="50"/>
      <c r="K221" s="51"/>
      <c r="L221" s="21"/>
      <c r="M221" s="21"/>
      <c r="O221" s="22"/>
      <c r="P221" s="22"/>
      <c r="Q221" s="22"/>
      <c r="R221" s="22"/>
      <c r="S221" s="22"/>
      <c r="T221" s="23"/>
      <c r="U221" s="22"/>
      <c r="V221" s="22"/>
      <c r="Y221" s="24"/>
      <c r="Z221" s="24"/>
    </row>
    <row r="222" spans="8:26" hidden="1">
      <c r="H222" s="50"/>
      <c r="K222" s="51"/>
      <c r="L222" s="21"/>
      <c r="M222" s="21"/>
      <c r="O222" s="22"/>
      <c r="P222" s="22"/>
      <c r="Q222" s="22"/>
      <c r="R222" s="22"/>
      <c r="S222" s="22"/>
      <c r="T222" s="23"/>
      <c r="U222" s="22"/>
      <c r="V222" s="22"/>
      <c r="Y222" s="24"/>
      <c r="Z222" s="24"/>
    </row>
    <row r="223" spans="8:26" hidden="1">
      <c r="H223" s="50"/>
      <c r="K223" s="51"/>
      <c r="L223" s="21"/>
      <c r="M223" s="21"/>
      <c r="O223" s="22"/>
      <c r="P223" s="22"/>
      <c r="Q223" s="22"/>
      <c r="R223" s="22"/>
      <c r="S223" s="22"/>
      <c r="T223" s="23"/>
      <c r="U223" s="22"/>
      <c r="V223" s="22"/>
      <c r="Y223" s="24"/>
      <c r="Z223" s="24"/>
    </row>
    <row r="224" spans="8:26" hidden="1">
      <c r="H224" s="50"/>
      <c r="K224" s="51"/>
      <c r="L224" s="21"/>
      <c r="M224" s="21"/>
      <c r="O224" s="22"/>
      <c r="P224" s="22"/>
      <c r="Q224" s="22"/>
      <c r="R224" s="22"/>
      <c r="S224" s="22"/>
      <c r="T224" s="23"/>
      <c r="U224" s="22"/>
      <c r="V224" s="22"/>
      <c r="Y224" s="24"/>
      <c r="Z224" s="24"/>
    </row>
    <row r="225" spans="8:26" hidden="1">
      <c r="H225" s="50"/>
      <c r="K225" s="51"/>
      <c r="L225" s="21"/>
      <c r="M225" s="21"/>
      <c r="O225" s="22"/>
      <c r="P225" s="22"/>
      <c r="Q225" s="22"/>
      <c r="R225" s="22"/>
      <c r="S225" s="22"/>
      <c r="T225" s="23"/>
      <c r="U225" s="22"/>
      <c r="V225" s="22"/>
      <c r="Y225" s="24"/>
      <c r="Z225" s="24"/>
    </row>
    <row r="226" spans="8:26" hidden="1">
      <c r="H226" s="50"/>
      <c r="K226" s="51"/>
      <c r="L226" s="21"/>
      <c r="M226" s="21"/>
      <c r="O226" s="22"/>
      <c r="P226" s="22"/>
      <c r="Q226" s="22"/>
      <c r="R226" s="22"/>
      <c r="S226" s="22"/>
      <c r="T226" s="23"/>
      <c r="U226" s="22"/>
      <c r="V226" s="22"/>
      <c r="Y226" s="24"/>
      <c r="Z226" s="24"/>
    </row>
    <row r="227" spans="8:26" hidden="1">
      <c r="H227" s="50"/>
      <c r="K227" s="51"/>
      <c r="L227" s="21"/>
      <c r="M227" s="21"/>
      <c r="O227" s="22"/>
      <c r="P227" s="22"/>
      <c r="Q227" s="22"/>
      <c r="R227" s="22"/>
      <c r="S227" s="22"/>
      <c r="T227" s="23"/>
      <c r="U227" s="22"/>
      <c r="V227" s="22"/>
      <c r="Y227" s="24"/>
      <c r="Z227" s="24"/>
    </row>
    <row r="228" spans="8:26" hidden="1">
      <c r="H228" s="50"/>
      <c r="K228" s="51"/>
      <c r="L228" s="21"/>
      <c r="M228" s="21"/>
      <c r="O228" s="22"/>
      <c r="P228" s="22"/>
      <c r="Q228" s="22"/>
      <c r="R228" s="22"/>
      <c r="S228" s="22"/>
      <c r="T228" s="23"/>
      <c r="U228" s="22"/>
      <c r="V228" s="22"/>
      <c r="Y228" s="24"/>
      <c r="Z228" s="24"/>
    </row>
    <row r="229" spans="8:26" hidden="1">
      <c r="H229" s="50"/>
      <c r="K229" s="51"/>
      <c r="L229" s="21"/>
      <c r="M229" s="21"/>
      <c r="O229" s="22"/>
      <c r="P229" s="22"/>
      <c r="Q229" s="22"/>
      <c r="R229" s="22"/>
      <c r="S229" s="22"/>
      <c r="T229" s="23"/>
      <c r="U229" s="22"/>
      <c r="V229" s="22"/>
      <c r="Y229" s="24"/>
      <c r="Z229" s="24"/>
    </row>
    <row r="230" spans="8:26" hidden="1">
      <c r="H230" s="50"/>
      <c r="K230" s="51"/>
      <c r="L230" s="21"/>
      <c r="M230" s="21"/>
      <c r="O230" s="22"/>
      <c r="P230" s="22"/>
      <c r="Q230" s="22"/>
      <c r="R230" s="22"/>
      <c r="S230" s="22"/>
      <c r="T230" s="23"/>
      <c r="U230" s="22"/>
      <c r="V230" s="22"/>
      <c r="Y230" s="24"/>
      <c r="Z230" s="24"/>
    </row>
    <row r="231" spans="8:26" hidden="1">
      <c r="H231" s="50"/>
      <c r="K231" s="51"/>
      <c r="L231" s="21"/>
      <c r="M231" s="21"/>
      <c r="O231" s="22"/>
      <c r="P231" s="22"/>
      <c r="Q231" s="22"/>
      <c r="R231" s="22"/>
      <c r="S231" s="22"/>
      <c r="T231" s="23"/>
      <c r="U231" s="22"/>
      <c r="V231" s="22"/>
      <c r="Y231" s="24"/>
      <c r="Z231" s="24"/>
    </row>
    <row r="232" spans="8:26" hidden="1">
      <c r="H232" s="50"/>
      <c r="K232" s="51"/>
      <c r="L232" s="21"/>
      <c r="M232" s="21"/>
      <c r="O232" s="22"/>
      <c r="P232" s="22"/>
      <c r="Q232" s="22"/>
      <c r="R232" s="22"/>
      <c r="S232" s="22"/>
      <c r="T232" s="23"/>
      <c r="U232" s="22"/>
      <c r="V232" s="22"/>
      <c r="Y232" s="24"/>
      <c r="Z232" s="24"/>
    </row>
    <row r="233" spans="8:26" hidden="1">
      <c r="H233" s="50"/>
      <c r="K233" s="51"/>
      <c r="L233" s="21"/>
      <c r="M233" s="21"/>
      <c r="O233" s="22"/>
      <c r="P233" s="22"/>
      <c r="Q233" s="22"/>
      <c r="R233" s="22"/>
      <c r="S233" s="22"/>
      <c r="T233" s="23"/>
      <c r="U233" s="22"/>
      <c r="V233" s="22"/>
      <c r="Y233" s="24"/>
      <c r="Z233" s="24"/>
    </row>
    <row r="234" spans="8:26" hidden="1">
      <c r="H234" s="50"/>
      <c r="K234" s="51"/>
      <c r="L234" s="21"/>
      <c r="M234" s="21"/>
      <c r="O234" s="22"/>
      <c r="P234" s="22"/>
      <c r="Q234" s="22"/>
      <c r="R234" s="22"/>
      <c r="S234" s="22"/>
      <c r="T234" s="23"/>
      <c r="U234" s="22"/>
      <c r="V234" s="22"/>
      <c r="Y234" s="24"/>
      <c r="Z234" s="24"/>
    </row>
    <row r="235" spans="8:26" hidden="1">
      <c r="H235" s="50"/>
      <c r="K235" s="51"/>
      <c r="L235" s="21"/>
      <c r="M235" s="21"/>
      <c r="O235" s="22"/>
      <c r="P235" s="22"/>
      <c r="Q235" s="22"/>
      <c r="R235" s="22"/>
      <c r="S235" s="22"/>
      <c r="T235" s="23"/>
      <c r="U235" s="22"/>
      <c r="V235" s="22"/>
      <c r="Y235" s="24"/>
      <c r="Z235" s="24"/>
    </row>
    <row r="236" spans="8:26" hidden="1">
      <c r="H236" s="50"/>
      <c r="K236" s="51"/>
      <c r="L236" s="21"/>
      <c r="M236" s="21"/>
      <c r="O236" s="22"/>
      <c r="P236" s="22"/>
      <c r="Q236" s="22"/>
      <c r="R236" s="22"/>
      <c r="S236" s="22"/>
      <c r="T236" s="23"/>
      <c r="U236" s="22"/>
      <c r="V236" s="22"/>
      <c r="Y236" s="24"/>
      <c r="Z236" s="24"/>
    </row>
    <row r="237" spans="8:26" hidden="1">
      <c r="H237" s="50"/>
      <c r="K237" s="51"/>
      <c r="L237" s="21"/>
      <c r="M237" s="21"/>
      <c r="O237" s="22"/>
      <c r="P237" s="22"/>
      <c r="Q237" s="22"/>
      <c r="R237" s="22"/>
      <c r="S237" s="22"/>
      <c r="T237" s="23"/>
      <c r="U237" s="22"/>
      <c r="V237" s="22"/>
      <c r="Y237" s="24"/>
      <c r="Z237" s="24"/>
    </row>
    <row r="238" spans="8:26" hidden="1">
      <c r="H238" s="50"/>
      <c r="K238" s="51"/>
      <c r="L238" s="21"/>
      <c r="M238" s="21"/>
      <c r="O238" s="22"/>
      <c r="P238" s="22"/>
      <c r="Q238" s="22"/>
      <c r="R238" s="22"/>
      <c r="S238" s="22"/>
      <c r="T238" s="23"/>
      <c r="U238" s="22"/>
      <c r="V238" s="22"/>
      <c r="Y238" s="24"/>
      <c r="Z238" s="24"/>
    </row>
    <row r="239" spans="8:26" hidden="1">
      <c r="H239" s="50"/>
      <c r="K239" s="51"/>
      <c r="L239" s="21"/>
      <c r="M239" s="21"/>
      <c r="O239" s="22"/>
      <c r="P239" s="22"/>
      <c r="Q239" s="22"/>
      <c r="R239" s="22"/>
      <c r="S239" s="22"/>
      <c r="T239" s="23"/>
      <c r="U239" s="22"/>
      <c r="V239" s="22"/>
      <c r="Y239" s="24"/>
      <c r="Z239" s="24"/>
    </row>
    <row r="240" spans="8:26" hidden="1">
      <c r="H240" s="50"/>
      <c r="K240" s="51"/>
      <c r="L240" s="21"/>
      <c r="M240" s="21"/>
      <c r="O240" s="22"/>
      <c r="P240" s="22"/>
      <c r="Q240" s="22"/>
      <c r="R240" s="22"/>
      <c r="S240" s="22"/>
      <c r="T240" s="23"/>
      <c r="U240" s="22"/>
      <c r="V240" s="22"/>
      <c r="Y240" s="24"/>
      <c r="Z240" s="24"/>
    </row>
    <row r="241" spans="8:26" hidden="1">
      <c r="H241" s="50"/>
      <c r="K241" s="51"/>
      <c r="L241" s="21"/>
      <c r="M241" s="21"/>
      <c r="O241" s="22"/>
      <c r="P241" s="22"/>
      <c r="Q241" s="22"/>
      <c r="R241" s="22"/>
      <c r="S241" s="22"/>
      <c r="T241" s="23"/>
      <c r="U241" s="22"/>
      <c r="V241" s="22"/>
      <c r="Y241" s="24"/>
      <c r="Z241" s="24"/>
    </row>
    <row r="242" spans="8:26" hidden="1">
      <c r="H242" s="50"/>
      <c r="K242" s="51"/>
      <c r="L242" s="21"/>
      <c r="M242" s="21"/>
      <c r="O242" s="22"/>
      <c r="P242" s="22"/>
      <c r="Q242" s="22"/>
      <c r="R242" s="22"/>
      <c r="S242" s="22"/>
      <c r="T242" s="23"/>
      <c r="U242" s="22"/>
      <c r="V242" s="22"/>
      <c r="Y242" s="24"/>
      <c r="Z242" s="24"/>
    </row>
    <row r="243" spans="8:26" hidden="1">
      <c r="H243" s="50"/>
      <c r="K243" s="51"/>
      <c r="L243" s="21"/>
      <c r="M243" s="21"/>
      <c r="O243" s="22"/>
      <c r="P243" s="22"/>
      <c r="Q243" s="22"/>
      <c r="R243" s="22"/>
      <c r="S243" s="22"/>
      <c r="T243" s="23"/>
      <c r="U243" s="22"/>
      <c r="V243" s="22"/>
      <c r="Y243" s="24"/>
      <c r="Z243" s="24"/>
    </row>
    <row r="244" spans="8:26" hidden="1">
      <c r="H244" s="50"/>
      <c r="K244" s="51"/>
      <c r="L244" s="21"/>
      <c r="M244" s="21"/>
      <c r="O244" s="22"/>
      <c r="P244" s="22"/>
      <c r="Q244" s="22"/>
      <c r="R244" s="22"/>
      <c r="S244" s="22"/>
      <c r="T244" s="23"/>
      <c r="U244" s="22"/>
      <c r="V244" s="22"/>
      <c r="Y244" s="24"/>
      <c r="Z244" s="24"/>
    </row>
    <row r="245" spans="8:26" hidden="1">
      <c r="H245" s="50"/>
      <c r="K245" s="51"/>
      <c r="L245" s="21"/>
      <c r="M245" s="21"/>
      <c r="O245" s="22"/>
      <c r="P245" s="22"/>
      <c r="Q245" s="22"/>
      <c r="R245" s="22"/>
      <c r="S245" s="22"/>
      <c r="T245" s="23"/>
      <c r="U245" s="22"/>
      <c r="V245" s="22"/>
      <c r="Y245" s="24"/>
      <c r="Z245" s="24"/>
    </row>
    <row r="246" spans="8:26" hidden="1">
      <c r="H246" s="50"/>
      <c r="K246" s="51"/>
      <c r="L246" s="21"/>
      <c r="M246" s="21"/>
      <c r="O246" s="22"/>
      <c r="P246" s="22"/>
      <c r="Q246" s="22"/>
      <c r="R246" s="22"/>
      <c r="S246" s="22"/>
      <c r="T246" s="23"/>
      <c r="U246" s="22"/>
      <c r="V246" s="22"/>
      <c r="Y246" s="24"/>
      <c r="Z246" s="24"/>
    </row>
    <row r="247" spans="8:26" hidden="1">
      <c r="H247" s="50"/>
      <c r="K247" s="51"/>
      <c r="L247" s="21"/>
      <c r="M247" s="21"/>
      <c r="O247" s="22"/>
      <c r="P247" s="22"/>
      <c r="Q247" s="22"/>
      <c r="R247" s="22"/>
      <c r="S247" s="22"/>
      <c r="T247" s="23"/>
      <c r="U247" s="22"/>
      <c r="V247" s="22"/>
      <c r="Y247" s="24"/>
      <c r="Z247" s="24"/>
    </row>
    <row r="248" spans="8:26" hidden="1">
      <c r="H248" s="50"/>
      <c r="K248" s="51"/>
      <c r="L248" s="21"/>
      <c r="M248" s="21"/>
      <c r="O248" s="22"/>
      <c r="P248" s="22"/>
      <c r="Q248" s="22"/>
      <c r="R248" s="22"/>
      <c r="S248" s="22"/>
      <c r="T248" s="23"/>
      <c r="U248" s="22"/>
      <c r="V248" s="22"/>
      <c r="Y248" s="24"/>
      <c r="Z248" s="24"/>
    </row>
    <row r="249" spans="8:26" hidden="1">
      <c r="H249" s="50"/>
      <c r="K249" s="51"/>
      <c r="L249" s="21"/>
      <c r="M249" s="21"/>
      <c r="O249" s="22"/>
      <c r="P249" s="22"/>
      <c r="Q249" s="22"/>
      <c r="R249" s="22"/>
      <c r="S249" s="22"/>
      <c r="T249" s="23"/>
      <c r="U249" s="22"/>
      <c r="V249" s="22"/>
      <c r="Y249" s="24"/>
      <c r="Z249" s="24"/>
    </row>
    <row r="250" spans="8:26" hidden="1">
      <c r="H250" s="50"/>
      <c r="K250" s="51"/>
      <c r="L250" s="21"/>
      <c r="M250" s="21"/>
      <c r="O250" s="22"/>
      <c r="P250" s="22"/>
      <c r="Q250" s="22"/>
      <c r="R250" s="22"/>
      <c r="S250" s="22"/>
      <c r="T250" s="23"/>
      <c r="U250" s="22"/>
      <c r="V250" s="22"/>
      <c r="Y250" s="24"/>
      <c r="Z250" s="24"/>
    </row>
    <row r="251" spans="8:26" hidden="1">
      <c r="H251" s="50"/>
      <c r="K251" s="51"/>
      <c r="L251" s="21"/>
      <c r="M251" s="21"/>
      <c r="O251" s="22"/>
      <c r="P251" s="22"/>
      <c r="Q251" s="22"/>
      <c r="R251" s="22"/>
      <c r="S251" s="22"/>
      <c r="T251" s="23"/>
      <c r="U251" s="22"/>
      <c r="V251" s="22"/>
      <c r="Y251" s="24"/>
      <c r="Z251" s="24"/>
    </row>
    <row r="252" spans="8:26" hidden="1">
      <c r="H252" s="50"/>
      <c r="K252" s="51"/>
      <c r="L252" s="21"/>
      <c r="M252" s="21"/>
      <c r="O252" s="22"/>
      <c r="P252" s="22"/>
      <c r="Q252" s="22"/>
      <c r="R252" s="22"/>
      <c r="S252" s="22"/>
      <c r="T252" s="23"/>
      <c r="U252" s="22"/>
      <c r="V252" s="22"/>
      <c r="Y252" s="24"/>
      <c r="Z252" s="24"/>
    </row>
    <row r="253" spans="8:26" hidden="1">
      <c r="H253" s="50"/>
      <c r="K253" s="51"/>
      <c r="L253" s="21"/>
      <c r="M253" s="21"/>
      <c r="O253" s="22"/>
      <c r="P253" s="22"/>
      <c r="Q253" s="22"/>
      <c r="R253" s="22"/>
      <c r="S253" s="22"/>
      <c r="T253" s="23"/>
      <c r="U253" s="22"/>
      <c r="V253" s="22"/>
      <c r="Y253" s="24"/>
      <c r="Z253" s="24"/>
    </row>
    <row r="254" spans="8:26" hidden="1">
      <c r="H254" s="50"/>
      <c r="K254" s="51"/>
      <c r="L254" s="21"/>
      <c r="M254" s="21"/>
      <c r="O254" s="22"/>
      <c r="P254" s="22"/>
      <c r="Q254" s="22"/>
      <c r="R254" s="22"/>
      <c r="S254" s="22"/>
      <c r="T254" s="23"/>
      <c r="U254" s="22"/>
      <c r="V254" s="22"/>
      <c r="Y254" s="24"/>
      <c r="Z254" s="24"/>
    </row>
    <row r="255" spans="8:26" hidden="1">
      <c r="H255" s="50"/>
      <c r="K255" s="51"/>
      <c r="L255" s="21"/>
      <c r="M255" s="21"/>
      <c r="O255" s="22"/>
      <c r="P255" s="22"/>
      <c r="Q255" s="22"/>
      <c r="R255" s="22"/>
      <c r="S255" s="22"/>
      <c r="T255" s="23"/>
      <c r="U255" s="22"/>
      <c r="V255" s="22"/>
      <c r="Y255" s="24"/>
      <c r="Z255" s="24"/>
    </row>
    <row r="256" spans="8:26" hidden="1">
      <c r="H256" s="50"/>
      <c r="K256" s="51"/>
      <c r="L256" s="21"/>
      <c r="M256" s="21"/>
      <c r="O256" s="22"/>
      <c r="P256" s="22"/>
      <c r="Q256" s="22"/>
      <c r="R256" s="22"/>
      <c r="S256" s="22"/>
      <c r="T256" s="23"/>
      <c r="U256" s="22"/>
      <c r="V256" s="22"/>
      <c r="Y256" s="24"/>
      <c r="Z256" s="24"/>
    </row>
    <row r="257" spans="8:26" hidden="1">
      <c r="H257" s="50"/>
      <c r="K257" s="51"/>
      <c r="L257" s="21"/>
      <c r="M257" s="21"/>
      <c r="O257" s="22"/>
      <c r="P257" s="22"/>
      <c r="Q257" s="22"/>
      <c r="R257" s="22"/>
      <c r="S257" s="22"/>
      <c r="T257" s="23"/>
      <c r="U257" s="22"/>
      <c r="V257" s="22"/>
      <c r="Y257" s="24"/>
      <c r="Z257" s="24"/>
    </row>
    <row r="258" spans="8:26" hidden="1">
      <c r="H258" s="50"/>
      <c r="K258" s="51"/>
      <c r="L258" s="21"/>
      <c r="M258" s="21"/>
      <c r="O258" s="22"/>
      <c r="P258" s="22"/>
      <c r="Q258" s="22"/>
      <c r="R258" s="22"/>
      <c r="S258" s="22"/>
      <c r="T258" s="23"/>
      <c r="U258" s="22"/>
      <c r="V258" s="22"/>
      <c r="Y258" s="24"/>
      <c r="Z258" s="24"/>
    </row>
    <row r="259" spans="8:26" hidden="1">
      <c r="H259" s="50"/>
      <c r="K259" s="51"/>
      <c r="L259" s="21"/>
      <c r="M259" s="21"/>
      <c r="O259" s="22"/>
      <c r="P259" s="22"/>
      <c r="Q259" s="22"/>
      <c r="R259" s="22"/>
      <c r="S259" s="22"/>
      <c r="T259" s="23"/>
      <c r="U259" s="22"/>
      <c r="V259" s="22"/>
      <c r="Y259" s="24"/>
      <c r="Z259" s="24"/>
    </row>
    <row r="260" spans="8:26" hidden="1">
      <c r="H260" s="50"/>
      <c r="K260" s="51"/>
      <c r="L260" s="21"/>
      <c r="M260" s="21"/>
      <c r="O260" s="22"/>
      <c r="P260" s="22"/>
      <c r="Q260" s="22"/>
      <c r="R260" s="22"/>
      <c r="S260" s="22"/>
      <c r="T260" s="23"/>
      <c r="U260" s="22"/>
      <c r="V260" s="22"/>
      <c r="Y260" s="24"/>
      <c r="Z260" s="24"/>
    </row>
    <row r="261" spans="8:26" hidden="1">
      <c r="H261" s="50"/>
      <c r="K261" s="51"/>
      <c r="L261" s="21"/>
      <c r="M261" s="21"/>
      <c r="O261" s="22"/>
      <c r="P261" s="22"/>
      <c r="Q261" s="22"/>
      <c r="R261" s="22"/>
      <c r="S261" s="22"/>
      <c r="T261" s="23"/>
      <c r="U261" s="22"/>
      <c r="V261" s="22"/>
      <c r="Y261" s="24"/>
      <c r="Z261" s="24"/>
    </row>
    <row r="262" spans="8:26" hidden="1">
      <c r="H262" s="50"/>
      <c r="K262" s="51"/>
      <c r="L262" s="21"/>
      <c r="M262" s="21"/>
      <c r="O262" s="22"/>
      <c r="P262" s="22"/>
      <c r="Q262" s="22"/>
      <c r="R262" s="22"/>
      <c r="S262" s="22"/>
      <c r="T262" s="23"/>
      <c r="U262" s="22"/>
      <c r="V262" s="22"/>
      <c r="Y262" s="24"/>
      <c r="Z262" s="24"/>
    </row>
    <row r="263" spans="8:26" hidden="1">
      <c r="H263" s="50"/>
      <c r="K263" s="51"/>
      <c r="L263" s="21"/>
      <c r="M263" s="21"/>
      <c r="O263" s="22"/>
      <c r="P263" s="22"/>
      <c r="Q263" s="22"/>
      <c r="R263" s="22"/>
      <c r="S263" s="22"/>
      <c r="T263" s="23"/>
      <c r="U263" s="22"/>
      <c r="V263" s="22"/>
      <c r="Y263" s="24"/>
      <c r="Z263" s="24"/>
    </row>
    <row r="264" spans="8:26" hidden="1">
      <c r="H264" s="50"/>
      <c r="K264" s="51"/>
      <c r="L264" s="21"/>
      <c r="M264" s="21"/>
      <c r="O264" s="22"/>
      <c r="P264" s="22"/>
      <c r="Q264" s="22"/>
      <c r="R264" s="22"/>
      <c r="S264" s="22"/>
      <c r="T264" s="23"/>
      <c r="U264" s="22"/>
      <c r="V264" s="22"/>
      <c r="Y264" s="24"/>
      <c r="Z264" s="24"/>
    </row>
    <row r="265" spans="8:26" hidden="1">
      <c r="H265" s="50"/>
      <c r="K265" s="51"/>
      <c r="L265" s="21"/>
      <c r="M265" s="21"/>
      <c r="O265" s="22"/>
      <c r="P265" s="22"/>
      <c r="Q265" s="22"/>
      <c r="R265" s="22"/>
      <c r="S265" s="22"/>
      <c r="T265" s="23"/>
      <c r="U265" s="22"/>
      <c r="V265" s="22"/>
      <c r="Y265" s="24"/>
      <c r="Z265" s="24"/>
    </row>
    <row r="266" spans="8:26" hidden="1">
      <c r="H266" s="50"/>
      <c r="K266" s="51"/>
      <c r="L266" s="21"/>
      <c r="M266" s="21"/>
      <c r="O266" s="22"/>
      <c r="P266" s="22"/>
      <c r="Q266" s="22"/>
      <c r="R266" s="22"/>
      <c r="S266" s="22"/>
      <c r="T266" s="23"/>
      <c r="U266" s="22"/>
      <c r="V266" s="22"/>
      <c r="Y266" s="24"/>
      <c r="Z266" s="24"/>
    </row>
    <row r="267" spans="8:26" hidden="1">
      <c r="H267" s="50"/>
      <c r="K267" s="51"/>
      <c r="L267" s="21"/>
      <c r="M267" s="21"/>
      <c r="O267" s="22"/>
      <c r="P267" s="22"/>
      <c r="Q267" s="22"/>
      <c r="R267" s="22"/>
      <c r="S267" s="22"/>
      <c r="T267" s="23"/>
      <c r="U267" s="22"/>
      <c r="V267" s="22"/>
      <c r="Y267" s="24"/>
      <c r="Z267" s="24"/>
    </row>
    <row r="268" spans="8:26" hidden="1">
      <c r="H268" s="50"/>
      <c r="K268" s="51"/>
      <c r="L268" s="21"/>
      <c r="M268" s="21"/>
      <c r="O268" s="22"/>
      <c r="P268" s="22"/>
      <c r="Q268" s="22"/>
      <c r="R268" s="22"/>
      <c r="S268" s="22"/>
      <c r="T268" s="23"/>
      <c r="U268" s="22"/>
      <c r="V268" s="22"/>
      <c r="Y268" s="24"/>
      <c r="Z268" s="24"/>
    </row>
    <row r="269" spans="8:26" hidden="1">
      <c r="H269" s="50"/>
      <c r="K269" s="51"/>
      <c r="L269" s="21"/>
      <c r="M269" s="21"/>
      <c r="O269" s="22"/>
      <c r="P269" s="22"/>
      <c r="Q269" s="22"/>
      <c r="R269" s="22"/>
      <c r="S269" s="22"/>
      <c r="T269" s="23"/>
      <c r="U269" s="22"/>
      <c r="V269" s="22"/>
      <c r="Y269" s="24"/>
      <c r="Z269" s="24"/>
    </row>
    <row r="270" spans="8:26" hidden="1">
      <c r="H270" s="50"/>
      <c r="K270" s="51"/>
      <c r="L270" s="21"/>
      <c r="M270" s="21"/>
      <c r="O270" s="22"/>
      <c r="P270" s="22"/>
      <c r="Q270" s="22"/>
      <c r="R270" s="22"/>
      <c r="S270" s="22"/>
      <c r="T270" s="23"/>
      <c r="U270" s="22"/>
      <c r="V270" s="22"/>
      <c r="Y270" s="24"/>
      <c r="Z270" s="24"/>
    </row>
    <row r="271" spans="8:26" hidden="1">
      <c r="H271" s="50"/>
      <c r="K271" s="51"/>
      <c r="L271" s="21"/>
      <c r="M271" s="21"/>
      <c r="O271" s="22"/>
      <c r="P271" s="22"/>
      <c r="Q271" s="22"/>
      <c r="R271" s="22"/>
      <c r="S271" s="22"/>
      <c r="T271" s="23"/>
      <c r="U271" s="22"/>
      <c r="V271" s="22"/>
      <c r="Y271" s="24"/>
      <c r="Z271" s="24"/>
    </row>
    <row r="272" spans="8:26" hidden="1">
      <c r="H272" s="50"/>
      <c r="K272" s="51"/>
      <c r="L272" s="21"/>
      <c r="M272" s="21"/>
      <c r="O272" s="22"/>
      <c r="P272" s="22"/>
      <c r="Q272" s="22"/>
      <c r="R272" s="22"/>
      <c r="S272" s="22"/>
      <c r="T272" s="23"/>
      <c r="U272" s="22"/>
      <c r="V272" s="22"/>
      <c r="Y272" s="24"/>
      <c r="Z272" s="24"/>
    </row>
    <row r="273" spans="1:28" hidden="1">
      <c r="H273" s="50"/>
      <c r="K273" s="51"/>
      <c r="L273" s="21"/>
      <c r="M273" s="21"/>
      <c r="O273" s="22"/>
      <c r="P273" s="22"/>
      <c r="Q273" s="22"/>
      <c r="R273" s="22"/>
      <c r="S273" s="22"/>
      <c r="T273" s="23"/>
      <c r="U273" s="22"/>
      <c r="V273" s="22"/>
      <c r="Y273" s="24"/>
      <c r="Z273" s="24"/>
    </row>
    <row r="274" spans="1:28" hidden="1">
      <c r="H274" s="50"/>
      <c r="K274" s="51"/>
      <c r="L274" s="21"/>
      <c r="M274" s="21"/>
      <c r="O274" s="22"/>
      <c r="P274" s="22"/>
      <c r="Q274" s="22"/>
      <c r="R274" s="22"/>
      <c r="S274" s="22"/>
      <c r="T274" s="23"/>
      <c r="U274" s="22"/>
      <c r="V274" s="22"/>
      <c r="Y274" s="24"/>
      <c r="Z274" s="24"/>
    </row>
    <row r="275" spans="1:28" hidden="1">
      <c r="H275" s="50"/>
      <c r="K275" s="51"/>
      <c r="L275" s="21"/>
      <c r="M275" s="21"/>
      <c r="O275" s="22"/>
      <c r="P275" s="22"/>
      <c r="Q275" s="22"/>
      <c r="R275" s="22"/>
      <c r="S275" s="22"/>
      <c r="T275" s="23"/>
      <c r="U275" s="22"/>
      <c r="V275" s="22"/>
      <c r="Y275" s="24"/>
      <c r="Z275" s="24"/>
    </row>
    <row r="276" spans="1:28" hidden="1">
      <c r="A276" s="23"/>
      <c r="B276" s="23"/>
      <c r="D276" s="23"/>
      <c r="E276" s="64"/>
      <c r="F276" s="64"/>
      <c r="G276" s="64"/>
      <c r="H276" s="65"/>
      <c r="I276" s="66"/>
      <c r="J276" s="66"/>
      <c r="K276" s="66"/>
      <c r="L276" s="21"/>
      <c r="M276" s="21"/>
      <c r="N276" s="23"/>
      <c r="O276" s="22"/>
      <c r="P276" s="22"/>
      <c r="Q276" s="22"/>
      <c r="R276" s="22"/>
      <c r="S276" s="22"/>
      <c r="T276" s="23"/>
      <c r="U276" s="22"/>
      <c r="V276" s="22"/>
      <c r="W276" s="66"/>
      <c r="X276" s="66"/>
      <c r="Y276" s="24"/>
      <c r="Z276" s="24"/>
      <c r="AA276" s="23"/>
      <c r="AB276" s="23"/>
    </row>
    <row r="277" spans="1:28" hidden="1">
      <c r="A277" s="23"/>
      <c r="B277" s="23"/>
      <c r="D277" s="23"/>
      <c r="E277" s="64"/>
      <c r="F277" s="64"/>
      <c r="G277" s="64"/>
      <c r="H277" s="65"/>
      <c r="I277" s="66"/>
      <c r="J277" s="66"/>
      <c r="K277" s="66"/>
      <c r="L277" s="21"/>
      <c r="M277" s="21"/>
      <c r="N277" s="23"/>
      <c r="O277" s="22"/>
      <c r="P277" s="22"/>
      <c r="Q277" s="22"/>
      <c r="R277" s="22"/>
      <c r="S277" s="22"/>
      <c r="T277" s="23"/>
      <c r="U277" s="22"/>
      <c r="V277" s="22"/>
      <c r="W277" s="66"/>
      <c r="X277" s="66"/>
      <c r="Y277" s="24"/>
      <c r="Z277" s="24"/>
      <c r="AA277" s="23"/>
      <c r="AB277" s="23"/>
    </row>
    <row r="278" spans="1:28" hidden="1">
      <c r="A278" s="23"/>
      <c r="B278" s="23"/>
      <c r="D278" s="23"/>
      <c r="E278" s="64"/>
      <c r="F278" s="64"/>
      <c r="G278" s="64"/>
      <c r="H278" s="65"/>
      <c r="I278" s="66"/>
      <c r="J278" s="66"/>
      <c r="K278" s="66"/>
      <c r="L278" s="21"/>
      <c r="M278" s="21"/>
      <c r="N278" s="23"/>
      <c r="O278" s="22"/>
      <c r="P278" s="22"/>
      <c r="Q278" s="22"/>
      <c r="R278" s="22"/>
      <c r="S278" s="22"/>
      <c r="T278" s="23"/>
      <c r="U278" s="22"/>
      <c r="V278" s="22"/>
      <c r="W278" s="66"/>
      <c r="X278" s="66"/>
      <c r="Y278" s="24"/>
      <c r="Z278" s="24"/>
      <c r="AA278" s="23"/>
      <c r="AB278" s="23"/>
    </row>
    <row r="279" spans="1:28" hidden="1">
      <c r="A279" s="23"/>
      <c r="B279" s="23"/>
      <c r="D279" s="23"/>
      <c r="E279" s="64"/>
      <c r="F279" s="64"/>
      <c r="G279" s="64"/>
      <c r="H279" s="65"/>
      <c r="I279" s="66"/>
      <c r="J279" s="66"/>
      <c r="K279" s="66"/>
      <c r="L279" s="21"/>
      <c r="M279" s="21"/>
      <c r="N279" s="23"/>
      <c r="O279" s="22"/>
      <c r="P279" s="22"/>
      <c r="Q279" s="22"/>
      <c r="R279" s="22"/>
      <c r="S279" s="22"/>
      <c r="T279" s="23"/>
      <c r="U279" s="22"/>
      <c r="V279" s="22"/>
      <c r="W279" s="66"/>
      <c r="X279" s="66"/>
      <c r="Y279" s="24"/>
      <c r="Z279" s="24"/>
      <c r="AA279" s="23"/>
      <c r="AB279" s="23"/>
    </row>
    <row r="280" spans="1:28" hidden="1">
      <c r="D280" s="23"/>
      <c r="E280" s="64"/>
      <c r="F280" s="64"/>
      <c r="G280" s="64"/>
      <c r="H280" s="65"/>
      <c r="I280" s="66"/>
      <c r="J280" s="66"/>
      <c r="K280" s="66"/>
      <c r="L280" s="21"/>
      <c r="M280" s="21"/>
      <c r="N280" s="23"/>
      <c r="O280" s="22"/>
      <c r="P280" s="22"/>
      <c r="Q280" s="22"/>
      <c r="R280" s="22"/>
      <c r="S280" s="22"/>
      <c r="T280" s="23"/>
      <c r="U280" s="22"/>
      <c r="V280" s="22"/>
      <c r="W280" s="66"/>
      <c r="X280" s="66"/>
      <c r="Y280" s="24"/>
      <c r="Z280" s="24"/>
      <c r="AA280" s="23"/>
      <c r="AB280" s="23"/>
    </row>
    <row r="281" spans="1:28" hidden="1">
      <c r="D281" s="23"/>
      <c r="E281" s="64"/>
      <c r="F281" s="64"/>
      <c r="G281" s="64"/>
      <c r="H281" s="65"/>
      <c r="I281" s="66"/>
      <c r="J281" s="66"/>
      <c r="K281" s="66"/>
      <c r="L281" s="21"/>
      <c r="M281" s="21"/>
      <c r="N281" s="23"/>
      <c r="O281" s="22"/>
      <c r="P281" s="22"/>
      <c r="Q281" s="22"/>
      <c r="R281" s="22"/>
      <c r="S281" s="22"/>
      <c r="T281" s="23"/>
      <c r="U281" s="22"/>
      <c r="V281" s="22"/>
      <c r="W281" s="66"/>
      <c r="X281" s="66"/>
      <c r="Y281" s="24"/>
      <c r="Z281" s="24"/>
      <c r="AA281" s="23"/>
      <c r="AB281" s="23"/>
    </row>
    <row r="282" spans="1:28" hidden="1">
      <c r="D282" s="23"/>
      <c r="E282" s="64"/>
      <c r="F282" s="64"/>
      <c r="G282" s="64"/>
      <c r="H282" s="65"/>
      <c r="I282" s="66"/>
      <c r="J282" s="66"/>
      <c r="K282" s="66"/>
      <c r="L282" s="21"/>
      <c r="M282" s="21"/>
      <c r="N282" s="23"/>
      <c r="O282" s="22"/>
      <c r="P282" s="22"/>
      <c r="Q282" s="22"/>
      <c r="R282" s="22"/>
      <c r="S282" s="22"/>
      <c r="T282" s="23"/>
      <c r="U282" s="22"/>
      <c r="V282" s="22"/>
      <c r="W282" s="66"/>
      <c r="X282" s="66"/>
      <c r="Y282" s="24"/>
      <c r="Z282" s="24"/>
      <c r="AA282" s="23"/>
      <c r="AB282" s="23"/>
    </row>
    <row r="283" spans="1:28" ht="13.5" hidden="1" customHeight="1">
      <c r="H283" s="50"/>
      <c r="K283" s="51"/>
      <c r="L283" s="21"/>
      <c r="M283" s="21"/>
      <c r="O283" s="22"/>
      <c r="P283" s="22"/>
      <c r="Q283" s="22"/>
      <c r="R283" s="22"/>
      <c r="S283" s="22"/>
      <c r="T283" s="23"/>
      <c r="U283" s="22"/>
      <c r="V283" s="22"/>
      <c r="Y283" s="24"/>
      <c r="Z283" s="24"/>
    </row>
    <row r="284" spans="1:28" hidden="1">
      <c r="H284" s="50"/>
      <c r="K284" s="51"/>
      <c r="L284" s="21"/>
      <c r="M284" s="21"/>
      <c r="O284" s="22"/>
      <c r="P284" s="22"/>
      <c r="Q284" s="22"/>
      <c r="R284" s="22"/>
      <c r="S284" s="22"/>
      <c r="T284" s="23"/>
      <c r="U284" s="22"/>
      <c r="V284" s="22"/>
      <c r="Y284" s="24"/>
      <c r="Z284" s="24"/>
    </row>
    <row r="285" spans="1:28" hidden="1">
      <c r="H285" s="50"/>
      <c r="K285" s="51"/>
      <c r="L285" s="21"/>
      <c r="M285" s="21"/>
      <c r="O285" s="22"/>
      <c r="P285" s="22"/>
      <c r="Q285" s="22"/>
      <c r="R285" s="22"/>
      <c r="S285" s="22"/>
      <c r="T285" s="23"/>
      <c r="U285" s="22"/>
      <c r="V285" s="22"/>
      <c r="Y285" s="24"/>
      <c r="Z285" s="24"/>
    </row>
    <row r="286" spans="1:28" hidden="1">
      <c r="H286" s="50"/>
      <c r="K286" s="51"/>
      <c r="L286" s="21"/>
      <c r="M286" s="21"/>
      <c r="O286" s="22"/>
      <c r="P286" s="22"/>
      <c r="Q286" s="22"/>
      <c r="R286" s="22"/>
      <c r="S286" s="22"/>
      <c r="T286" s="23"/>
      <c r="U286" s="22"/>
      <c r="V286" s="22"/>
      <c r="Y286" s="24"/>
      <c r="Z286" s="24"/>
    </row>
    <row r="287" spans="1:28" hidden="1">
      <c r="H287" s="50"/>
      <c r="K287" s="51"/>
      <c r="L287" s="21"/>
      <c r="M287" s="21"/>
      <c r="O287" s="22"/>
      <c r="P287" s="22"/>
      <c r="Q287" s="22"/>
      <c r="R287" s="22"/>
      <c r="S287" s="22"/>
      <c r="T287" s="23"/>
      <c r="U287" s="22"/>
      <c r="V287" s="22"/>
      <c r="Y287" s="24"/>
      <c r="Z287" s="24"/>
    </row>
    <row r="288" spans="1:28" hidden="1">
      <c r="H288" s="50"/>
      <c r="K288" s="51"/>
      <c r="L288" s="21"/>
      <c r="M288" s="21"/>
      <c r="O288" s="22"/>
      <c r="P288" s="22"/>
      <c r="Q288" s="22"/>
      <c r="R288" s="22"/>
      <c r="S288" s="22"/>
      <c r="T288" s="23"/>
      <c r="U288" s="22"/>
      <c r="V288" s="22"/>
      <c r="Y288" s="24"/>
      <c r="Z288" s="24"/>
    </row>
    <row r="289" spans="1:28" hidden="1">
      <c r="H289" s="50"/>
      <c r="K289" s="51"/>
      <c r="L289" s="21"/>
      <c r="M289" s="21"/>
      <c r="O289" s="22"/>
      <c r="P289" s="22"/>
      <c r="Q289" s="22"/>
      <c r="R289" s="22"/>
      <c r="S289" s="22"/>
      <c r="T289" s="23"/>
      <c r="U289" s="22"/>
      <c r="V289" s="22"/>
      <c r="Y289" s="24"/>
      <c r="Z289" s="24"/>
    </row>
    <row r="290" spans="1:28" hidden="1">
      <c r="H290" s="50"/>
      <c r="K290" s="51"/>
      <c r="L290" s="21"/>
      <c r="M290" s="21"/>
      <c r="O290" s="22"/>
      <c r="P290" s="22"/>
      <c r="Q290" s="22"/>
      <c r="R290" s="22"/>
      <c r="S290" s="22"/>
      <c r="T290" s="23"/>
      <c r="U290" s="22"/>
      <c r="V290" s="22"/>
      <c r="Y290" s="24"/>
      <c r="Z290" s="24"/>
    </row>
    <row r="291" spans="1:28" hidden="1">
      <c r="H291" s="50"/>
      <c r="K291" s="51"/>
      <c r="L291" s="21"/>
      <c r="M291" s="21"/>
      <c r="O291" s="22"/>
      <c r="P291" s="22"/>
      <c r="Q291" s="22"/>
      <c r="R291" s="22"/>
      <c r="S291" s="22"/>
      <c r="T291" s="23"/>
      <c r="U291" s="22"/>
      <c r="V291" s="22"/>
      <c r="Y291" s="24"/>
      <c r="Z291" s="24"/>
    </row>
    <row r="292" spans="1:28" hidden="1">
      <c r="H292" s="50"/>
      <c r="K292" s="51"/>
      <c r="L292" s="21"/>
      <c r="M292" s="21"/>
      <c r="O292" s="22"/>
      <c r="P292" s="22"/>
      <c r="Q292" s="22"/>
      <c r="R292" s="22"/>
      <c r="S292" s="22"/>
      <c r="T292" s="23"/>
      <c r="U292" s="22"/>
      <c r="V292" s="22"/>
      <c r="Y292" s="24"/>
      <c r="Z292" s="24"/>
    </row>
    <row r="293" spans="1:28" hidden="1">
      <c r="H293" s="50"/>
      <c r="K293" s="51"/>
      <c r="L293" s="21"/>
      <c r="M293" s="21"/>
      <c r="O293" s="22"/>
      <c r="P293" s="22"/>
      <c r="Q293" s="22"/>
      <c r="R293" s="22"/>
      <c r="S293" s="22"/>
      <c r="T293" s="23"/>
      <c r="U293" s="22"/>
      <c r="V293" s="22"/>
      <c r="Y293" s="24"/>
      <c r="Z293" s="24"/>
    </row>
    <row r="294" spans="1:28" hidden="1">
      <c r="H294" s="50"/>
      <c r="K294" s="51"/>
      <c r="L294" s="21"/>
      <c r="M294" s="21"/>
      <c r="O294" s="22"/>
      <c r="P294" s="22"/>
      <c r="Q294" s="22"/>
      <c r="R294" s="22"/>
      <c r="S294" s="22"/>
      <c r="T294" s="23"/>
      <c r="U294" s="22"/>
      <c r="V294" s="22"/>
      <c r="Y294" s="24"/>
      <c r="Z294" s="24"/>
    </row>
    <row r="295" spans="1:28" hidden="1">
      <c r="A295" s="23"/>
      <c r="B295" s="23"/>
      <c r="C295" s="63"/>
      <c r="D295" s="23"/>
      <c r="E295" s="64"/>
      <c r="F295" s="64"/>
      <c r="G295" s="64"/>
      <c r="H295" s="65"/>
      <c r="I295" s="66"/>
      <c r="J295" s="66"/>
      <c r="K295" s="66"/>
      <c r="L295" s="25"/>
      <c r="M295" s="25"/>
      <c r="N295" s="23"/>
      <c r="O295" s="22"/>
      <c r="P295" s="22"/>
      <c r="Q295" s="22"/>
      <c r="R295" s="22"/>
      <c r="S295" s="22"/>
      <c r="T295" s="23"/>
      <c r="U295" s="22"/>
      <c r="V295" s="22"/>
      <c r="W295" s="66"/>
      <c r="X295" s="66"/>
      <c r="Y295" s="24"/>
      <c r="Z295" s="24"/>
      <c r="AA295" s="23"/>
      <c r="AB295" s="23"/>
    </row>
    <row r="296" spans="1:28" hidden="1">
      <c r="A296" s="23"/>
      <c r="B296" s="23"/>
      <c r="C296" s="63"/>
      <c r="D296" s="23"/>
      <c r="E296" s="64"/>
      <c r="F296" s="64"/>
      <c r="G296" s="64"/>
      <c r="H296" s="65"/>
      <c r="I296" s="66"/>
      <c r="J296" s="66"/>
      <c r="K296" s="66"/>
      <c r="L296" s="25"/>
      <c r="M296" s="25"/>
      <c r="N296" s="23"/>
      <c r="O296" s="22"/>
      <c r="P296" s="22"/>
      <c r="Q296" s="22"/>
      <c r="R296" s="22"/>
      <c r="S296" s="22"/>
      <c r="T296" s="23"/>
      <c r="U296" s="22"/>
      <c r="V296" s="22"/>
      <c r="W296" s="66"/>
      <c r="X296" s="66"/>
      <c r="Y296" s="24"/>
      <c r="Z296" s="24"/>
      <c r="AA296" s="23"/>
      <c r="AB296" s="23"/>
    </row>
    <row r="297" spans="1:28" hidden="1">
      <c r="A297" s="23"/>
      <c r="B297" s="23"/>
      <c r="C297" s="63"/>
      <c r="D297" s="23"/>
      <c r="E297" s="64"/>
      <c r="F297" s="64"/>
      <c r="G297" s="64"/>
      <c r="H297" s="65"/>
      <c r="I297" s="66"/>
      <c r="J297" s="66"/>
      <c r="K297" s="66"/>
      <c r="L297" s="25"/>
      <c r="M297" s="25"/>
      <c r="N297" s="23"/>
      <c r="O297" s="22"/>
      <c r="P297" s="22"/>
      <c r="Q297" s="22"/>
      <c r="R297" s="22"/>
      <c r="S297" s="22"/>
      <c r="T297" s="23"/>
      <c r="U297" s="22"/>
      <c r="V297" s="22"/>
      <c r="W297" s="66"/>
      <c r="X297" s="66"/>
      <c r="Y297" s="24"/>
      <c r="Z297" s="24"/>
      <c r="AA297" s="23"/>
      <c r="AB297" s="23"/>
    </row>
    <row r="298" spans="1:28" hidden="1">
      <c r="A298" s="23"/>
      <c r="B298" s="23"/>
      <c r="C298" s="63"/>
      <c r="D298" s="23"/>
      <c r="E298" s="64"/>
      <c r="F298" s="64"/>
      <c r="G298" s="64"/>
      <c r="H298" s="65"/>
      <c r="I298" s="66"/>
      <c r="J298" s="66"/>
      <c r="K298" s="66"/>
      <c r="L298" s="25"/>
      <c r="M298" s="25"/>
      <c r="N298" s="23"/>
      <c r="O298" s="22"/>
      <c r="P298" s="22"/>
      <c r="Q298" s="22"/>
      <c r="R298" s="22"/>
      <c r="S298" s="22"/>
      <c r="T298" s="23"/>
      <c r="U298" s="22"/>
      <c r="V298" s="22"/>
      <c r="W298" s="66"/>
      <c r="X298" s="66"/>
      <c r="Y298" s="24"/>
      <c r="Z298" s="24"/>
      <c r="AA298" s="23"/>
      <c r="AB298" s="23"/>
    </row>
    <row r="299" spans="1:28" hidden="1">
      <c r="C299" s="63"/>
      <c r="D299" s="23"/>
      <c r="E299" s="64"/>
      <c r="F299" s="64"/>
      <c r="G299" s="64"/>
      <c r="H299" s="65"/>
      <c r="I299" s="66"/>
      <c r="J299" s="66"/>
      <c r="K299" s="66"/>
      <c r="L299" s="25"/>
      <c r="M299" s="25"/>
      <c r="N299" s="23"/>
      <c r="O299" s="22"/>
      <c r="P299" s="22"/>
      <c r="Q299" s="22"/>
      <c r="R299" s="22"/>
      <c r="S299" s="22"/>
      <c r="T299" s="23"/>
      <c r="U299" s="22"/>
      <c r="V299" s="22"/>
      <c r="W299" s="66"/>
      <c r="X299" s="66"/>
      <c r="Y299" s="24"/>
      <c r="Z299" s="24"/>
      <c r="AA299" s="23"/>
      <c r="AB299" s="23"/>
    </row>
    <row r="300" spans="1:28" hidden="1">
      <c r="C300" s="63"/>
      <c r="D300" s="23"/>
      <c r="E300" s="64"/>
      <c r="F300" s="64"/>
      <c r="G300" s="64"/>
      <c r="H300" s="65"/>
      <c r="I300" s="66"/>
      <c r="J300" s="66"/>
      <c r="K300" s="66"/>
      <c r="L300" s="25"/>
      <c r="M300" s="25"/>
      <c r="N300" s="23"/>
      <c r="O300" s="22"/>
      <c r="P300" s="22"/>
      <c r="Q300" s="22"/>
      <c r="R300" s="22"/>
      <c r="S300" s="22"/>
      <c r="T300" s="23"/>
      <c r="U300" s="22"/>
      <c r="V300" s="22"/>
      <c r="W300" s="66"/>
      <c r="X300" s="66"/>
      <c r="Y300" s="24"/>
      <c r="Z300" s="24"/>
      <c r="AA300" s="23"/>
      <c r="AB300" s="23"/>
    </row>
    <row r="301" spans="1:28" hidden="1">
      <c r="C301" s="63"/>
      <c r="D301" s="23"/>
      <c r="E301" s="64"/>
      <c r="F301" s="64"/>
      <c r="G301" s="64"/>
      <c r="H301" s="65"/>
      <c r="I301" s="66"/>
      <c r="J301" s="66"/>
      <c r="K301" s="66"/>
      <c r="L301" s="25"/>
      <c r="M301" s="25"/>
      <c r="N301" s="23"/>
      <c r="O301" s="22"/>
      <c r="P301" s="22"/>
      <c r="Q301" s="22"/>
      <c r="R301" s="22"/>
      <c r="S301" s="22"/>
      <c r="T301" s="23"/>
      <c r="U301" s="22"/>
      <c r="V301" s="22"/>
      <c r="W301" s="66"/>
      <c r="X301" s="66"/>
      <c r="Y301" s="24"/>
      <c r="Z301" s="24"/>
      <c r="AA301" s="23"/>
      <c r="AB301" s="23"/>
    </row>
    <row r="302" spans="1:28" hidden="1">
      <c r="C302" s="63"/>
      <c r="D302" s="23"/>
      <c r="E302" s="64"/>
      <c r="F302" s="64"/>
      <c r="G302" s="64"/>
      <c r="H302" s="65"/>
      <c r="I302" s="66"/>
      <c r="J302" s="66"/>
      <c r="K302" s="66"/>
      <c r="L302" s="25"/>
      <c r="M302" s="25"/>
      <c r="N302" s="23"/>
      <c r="O302" s="22"/>
      <c r="P302" s="22"/>
      <c r="Q302" s="22"/>
      <c r="R302" s="22"/>
      <c r="S302" s="22"/>
      <c r="T302" s="23"/>
      <c r="U302" s="22"/>
      <c r="V302" s="22"/>
      <c r="W302" s="66"/>
      <c r="X302" s="66"/>
      <c r="Y302" s="24"/>
      <c r="Z302" s="24"/>
      <c r="AA302" s="23"/>
      <c r="AB302" s="23"/>
    </row>
    <row r="303" spans="1:28" hidden="1">
      <c r="C303" s="63"/>
      <c r="D303" s="23"/>
      <c r="E303" s="64"/>
      <c r="F303" s="64"/>
      <c r="G303" s="64"/>
      <c r="H303" s="65"/>
      <c r="I303" s="66"/>
      <c r="J303" s="66"/>
      <c r="K303" s="66"/>
      <c r="L303" s="25"/>
      <c r="M303" s="25"/>
      <c r="N303" s="23"/>
      <c r="O303" s="22"/>
      <c r="P303" s="22"/>
      <c r="Q303" s="22"/>
      <c r="R303" s="22"/>
      <c r="S303" s="22"/>
      <c r="T303" s="23"/>
      <c r="U303" s="22"/>
      <c r="V303" s="22"/>
      <c r="W303" s="66"/>
      <c r="X303" s="66"/>
      <c r="Y303" s="24"/>
      <c r="Z303" s="24"/>
      <c r="AA303" s="23"/>
      <c r="AB303" s="23"/>
    </row>
    <row r="304" spans="1:28" hidden="1">
      <c r="C304" s="63"/>
      <c r="D304" s="23"/>
      <c r="E304" s="64"/>
      <c r="F304" s="64"/>
      <c r="G304" s="64"/>
      <c r="H304" s="65"/>
      <c r="I304" s="66"/>
      <c r="J304" s="66"/>
      <c r="K304" s="66"/>
      <c r="L304" s="25"/>
      <c r="M304" s="25"/>
      <c r="N304" s="23"/>
      <c r="O304" s="22"/>
      <c r="P304" s="22"/>
      <c r="Q304" s="22"/>
      <c r="R304" s="22"/>
      <c r="S304" s="22"/>
      <c r="T304" s="23"/>
      <c r="U304" s="22"/>
      <c r="V304" s="22"/>
      <c r="W304" s="66"/>
      <c r="X304" s="66"/>
      <c r="Y304" s="24"/>
      <c r="Z304" s="24"/>
      <c r="AA304" s="23"/>
      <c r="AB304" s="23"/>
    </row>
    <row r="305" spans="4:28" hidden="1">
      <c r="D305" s="23"/>
      <c r="E305" s="64"/>
      <c r="F305" s="64"/>
      <c r="G305" s="64"/>
      <c r="H305" s="65"/>
      <c r="I305" s="66"/>
      <c r="J305" s="66"/>
      <c r="K305" s="66"/>
      <c r="L305" s="21"/>
      <c r="M305" s="21"/>
      <c r="N305" s="23"/>
      <c r="O305" s="22"/>
      <c r="P305" s="22"/>
      <c r="Q305" s="22"/>
      <c r="R305" s="22"/>
      <c r="S305" s="22"/>
      <c r="T305" s="23"/>
      <c r="U305" s="22"/>
      <c r="V305" s="22"/>
      <c r="W305" s="66"/>
      <c r="X305" s="66"/>
      <c r="Y305" s="24"/>
      <c r="Z305" s="24"/>
      <c r="AA305" s="23"/>
      <c r="AB305" s="23"/>
    </row>
    <row r="306" spans="4:28" hidden="1">
      <c r="D306" s="23"/>
      <c r="E306" s="64"/>
      <c r="F306" s="64"/>
      <c r="G306" s="64"/>
      <c r="H306" s="65"/>
      <c r="I306" s="66"/>
      <c r="J306" s="66"/>
      <c r="K306" s="66"/>
      <c r="L306" s="21"/>
      <c r="M306" s="21"/>
      <c r="N306" s="23"/>
      <c r="O306" s="22"/>
      <c r="P306" s="22"/>
      <c r="Q306" s="22"/>
      <c r="R306" s="22"/>
      <c r="S306" s="22"/>
      <c r="T306" s="23"/>
      <c r="U306" s="22"/>
      <c r="V306" s="22"/>
      <c r="W306" s="66"/>
      <c r="X306" s="66"/>
      <c r="Y306" s="24"/>
      <c r="Z306" s="24"/>
      <c r="AA306" s="23"/>
      <c r="AB306" s="23"/>
    </row>
    <row r="307" spans="4:28" hidden="1">
      <c r="D307" s="23"/>
      <c r="E307" s="64"/>
      <c r="F307" s="64"/>
      <c r="G307" s="64"/>
      <c r="H307" s="65"/>
      <c r="I307" s="66"/>
      <c r="J307" s="66"/>
      <c r="K307" s="66"/>
      <c r="L307" s="21"/>
      <c r="M307" s="21"/>
      <c r="N307" s="23"/>
      <c r="O307" s="22"/>
      <c r="P307" s="22"/>
      <c r="Q307" s="22"/>
      <c r="R307" s="22"/>
      <c r="S307" s="22"/>
      <c r="T307" s="23"/>
      <c r="U307" s="22"/>
      <c r="V307" s="22"/>
      <c r="W307" s="66"/>
      <c r="X307" s="66"/>
      <c r="Y307" s="24"/>
      <c r="Z307" s="24"/>
      <c r="AA307" s="23"/>
      <c r="AB307" s="23"/>
    </row>
    <row r="308" spans="4:28" hidden="1">
      <c r="D308" s="23"/>
      <c r="E308" s="64"/>
      <c r="F308" s="64"/>
      <c r="G308" s="64"/>
      <c r="H308" s="65"/>
      <c r="I308" s="66"/>
      <c r="J308" s="66"/>
      <c r="K308" s="66"/>
      <c r="L308" s="21"/>
      <c r="M308" s="21"/>
      <c r="N308" s="23"/>
      <c r="O308" s="22"/>
      <c r="P308" s="22"/>
      <c r="Q308" s="22"/>
      <c r="R308" s="22"/>
      <c r="S308" s="22"/>
      <c r="T308" s="23"/>
      <c r="U308" s="22"/>
      <c r="V308" s="22"/>
      <c r="W308" s="66"/>
      <c r="X308" s="66"/>
      <c r="Y308" s="24"/>
      <c r="Z308" s="24"/>
      <c r="AA308" s="23"/>
      <c r="AB308" s="23"/>
    </row>
    <row r="309" spans="4:28" hidden="1">
      <c r="D309" s="23"/>
      <c r="E309" s="64"/>
      <c r="F309" s="64"/>
      <c r="G309" s="64"/>
      <c r="H309" s="65"/>
      <c r="I309" s="66"/>
      <c r="J309" s="66"/>
      <c r="K309" s="66"/>
      <c r="L309" s="21"/>
      <c r="M309" s="21"/>
      <c r="N309" s="23"/>
      <c r="O309" s="22"/>
      <c r="P309" s="22"/>
      <c r="Q309" s="22"/>
      <c r="R309" s="22"/>
      <c r="S309" s="22"/>
      <c r="T309" s="23"/>
      <c r="U309" s="22"/>
      <c r="V309" s="22"/>
      <c r="W309" s="66"/>
      <c r="X309" s="66"/>
      <c r="Y309" s="24"/>
      <c r="Z309" s="24"/>
      <c r="AA309" s="23"/>
      <c r="AB309" s="23"/>
    </row>
    <row r="310" spans="4:28" hidden="1">
      <c r="D310" s="23"/>
      <c r="E310" s="64"/>
      <c r="F310" s="64"/>
      <c r="G310" s="64"/>
      <c r="H310" s="65"/>
      <c r="I310" s="66"/>
      <c r="J310" s="66"/>
      <c r="K310" s="66"/>
      <c r="L310" s="21"/>
      <c r="M310" s="21"/>
      <c r="N310" s="23"/>
      <c r="O310" s="22"/>
      <c r="P310" s="22"/>
      <c r="Q310" s="22"/>
      <c r="R310" s="22"/>
      <c r="S310" s="22"/>
      <c r="T310" s="23"/>
      <c r="U310" s="22"/>
      <c r="V310" s="22"/>
      <c r="W310" s="66"/>
      <c r="X310" s="66"/>
      <c r="Y310" s="24"/>
      <c r="Z310" s="24"/>
      <c r="AA310" s="23"/>
      <c r="AB310" s="23"/>
    </row>
    <row r="311" spans="4:28" hidden="1">
      <c r="D311" s="23"/>
      <c r="E311" s="64"/>
      <c r="F311" s="64"/>
      <c r="G311" s="64"/>
      <c r="H311" s="65"/>
      <c r="I311" s="66"/>
      <c r="J311" s="66"/>
      <c r="K311" s="66"/>
      <c r="L311" s="21"/>
      <c r="M311" s="21"/>
      <c r="N311" s="23"/>
      <c r="O311" s="22"/>
      <c r="P311" s="22"/>
      <c r="Q311" s="22"/>
      <c r="R311" s="22"/>
      <c r="S311" s="22"/>
      <c r="T311" s="23"/>
      <c r="U311" s="22"/>
      <c r="V311" s="22"/>
      <c r="W311" s="66"/>
      <c r="X311" s="66"/>
      <c r="Y311" s="24"/>
      <c r="Z311" s="24"/>
      <c r="AA311" s="23"/>
      <c r="AB311" s="23"/>
    </row>
    <row r="312" spans="4:28" hidden="1">
      <c r="D312" s="23"/>
      <c r="E312" s="64"/>
      <c r="F312" s="64"/>
      <c r="G312" s="64"/>
      <c r="H312" s="65"/>
      <c r="I312" s="66"/>
      <c r="J312" s="66"/>
      <c r="K312" s="66"/>
      <c r="L312" s="21"/>
      <c r="M312" s="21"/>
      <c r="N312" s="23"/>
      <c r="O312" s="22"/>
      <c r="P312" s="22"/>
      <c r="Q312" s="22"/>
      <c r="R312" s="22"/>
      <c r="S312" s="22"/>
      <c r="T312" s="23"/>
      <c r="U312" s="22"/>
      <c r="V312" s="22"/>
      <c r="W312" s="66"/>
      <c r="X312" s="66"/>
      <c r="Y312" s="24"/>
      <c r="Z312" s="24"/>
      <c r="AA312" s="23"/>
      <c r="AB312" s="23"/>
    </row>
    <row r="313" spans="4:28" hidden="1">
      <c r="D313" s="23"/>
      <c r="E313" s="64"/>
      <c r="F313" s="64"/>
      <c r="G313" s="64"/>
      <c r="H313" s="65"/>
      <c r="I313" s="66"/>
      <c r="J313" s="66"/>
      <c r="K313" s="66"/>
      <c r="L313" s="21"/>
      <c r="M313" s="21"/>
      <c r="N313" s="23"/>
      <c r="O313" s="22"/>
      <c r="P313" s="22"/>
      <c r="Q313" s="22"/>
      <c r="R313" s="22"/>
      <c r="S313" s="22"/>
      <c r="T313" s="23"/>
      <c r="U313" s="22"/>
      <c r="V313" s="22"/>
      <c r="W313" s="66"/>
      <c r="X313" s="66"/>
      <c r="Y313" s="24"/>
      <c r="Z313" s="24"/>
      <c r="AA313" s="23"/>
      <c r="AB313" s="23"/>
    </row>
    <row r="314" spans="4:28" hidden="1">
      <c r="D314" s="23"/>
      <c r="E314" s="64"/>
      <c r="F314" s="64"/>
      <c r="G314" s="64"/>
      <c r="H314" s="65"/>
      <c r="I314" s="66"/>
      <c r="J314" s="66"/>
      <c r="K314" s="66"/>
      <c r="L314" s="21"/>
      <c r="M314" s="21"/>
      <c r="N314" s="23"/>
      <c r="O314" s="22"/>
      <c r="P314" s="22"/>
      <c r="Q314" s="22"/>
      <c r="R314" s="22"/>
      <c r="S314" s="22"/>
      <c r="T314" s="23"/>
      <c r="U314" s="22"/>
      <c r="V314" s="22"/>
      <c r="W314" s="66"/>
      <c r="X314" s="66"/>
      <c r="Y314" s="24"/>
      <c r="Z314" s="24"/>
      <c r="AA314" s="23"/>
      <c r="AB314" s="23"/>
    </row>
    <row r="315" spans="4:28" hidden="1">
      <c r="D315" s="23"/>
      <c r="E315" s="64"/>
      <c r="F315" s="64"/>
      <c r="G315" s="64"/>
      <c r="H315" s="65"/>
      <c r="I315" s="66"/>
      <c r="J315" s="66"/>
      <c r="K315" s="66"/>
      <c r="L315" s="21"/>
      <c r="M315" s="21"/>
      <c r="N315" s="23"/>
      <c r="O315" s="22"/>
      <c r="P315" s="22"/>
      <c r="Q315" s="22"/>
      <c r="R315" s="22"/>
      <c r="S315" s="22"/>
      <c r="T315" s="23"/>
      <c r="U315" s="22"/>
      <c r="V315" s="22"/>
      <c r="W315" s="66"/>
      <c r="X315" s="66"/>
      <c r="Y315" s="24"/>
      <c r="Z315" s="24"/>
      <c r="AA315" s="23"/>
      <c r="AB315" s="23"/>
    </row>
    <row r="316" spans="4:28" hidden="1">
      <c r="D316" s="23"/>
      <c r="E316" s="64"/>
      <c r="F316" s="64"/>
      <c r="G316" s="64"/>
      <c r="H316" s="65"/>
      <c r="I316" s="66"/>
      <c r="J316" s="66"/>
      <c r="K316" s="66"/>
      <c r="L316" s="21"/>
      <c r="M316" s="21"/>
      <c r="N316" s="23"/>
      <c r="O316" s="22"/>
      <c r="P316" s="22"/>
      <c r="Q316" s="22"/>
      <c r="R316" s="22"/>
      <c r="S316" s="22"/>
      <c r="T316" s="23"/>
      <c r="U316" s="22"/>
      <c r="V316" s="22"/>
      <c r="W316" s="66"/>
      <c r="X316" s="66"/>
      <c r="Y316" s="24"/>
      <c r="Z316" s="24"/>
      <c r="AA316" s="23"/>
      <c r="AB316" s="23"/>
    </row>
    <row r="317" spans="4:28" hidden="1">
      <c r="D317" s="23"/>
      <c r="E317" s="64"/>
      <c r="F317" s="64"/>
      <c r="G317" s="64"/>
      <c r="H317" s="65"/>
      <c r="I317" s="66"/>
      <c r="J317" s="66"/>
      <c r="K317" s="66"/>
      <c r="L317" s="21"/>
      <c r="M317" s="21"/>
      <c r="N317" s="23"/>
      <c r="O317" s="22"/>
      <c r="P317" s="22"/>
      <c r="Q317" s="22"/>
      <c r="R317" s="22"/>
      <c r="S317" s="22"/>
      <c r="T317" s="23"/>
      <c r="U317" s="22"/>
      <c r="V317" s="22"/>
      <c r="W317" s="66"/>
      <c r="X317" s="66"/>
      <c r="Y317" s="24"/>
      <c r="Z317" s="24"/>
      <c r="AA317" s="23"/>
      <c r="AB317" s="23"/>
    </row>
    <row r="318" spans="4:28" hidden="1">
      <c r="D318" s="23"/>
      <c r="E318" s="64"/>
      <c r="F318" s="64"/>
      <c r="G318" s="64"/>
      <c r="H318" s="65"/>
      <c r="I318" s="66"/>
      <c r="J318" s="66"/>
      <c r="K318" s="66"/>
      <c r="L318" s="21"/>
      <c r="M318" s="21"/>
      <c r="N318" s="23"/>
      <c r="O318" s="22"/>
      <c r="P318" s="22"/>
      <c r="Q318" s="22"/>
      <c r="R318" s="22"/>
      <c r="S318" s="22"/>
      <c r="T318" s="23"/>
      <c r="U318" s="22"/>
      <c r="V318" s="22"/>
      <c r="W318" s="66"/>
      <c r="X318" s="66"/>
      <c r="Y318" s="24"/>
      <c r="Z318" s="24"/>
      <c r="AA318" s="23"/>
      <c r="AB318" s="23"/>
    </row>
    <row r="319" spans="4:28" hidden="1">
      <c r="D319" s="23"/>
      <c r="E319" s="64"/>
      <c r="F319" s="64"/>
      <c r="G319" s="64"/>
      <c r="H319" s="65"/>
      <c r="I319" s="66"/>
      <c r="J319" s="66"/>
      <c r="K319" s="66"/>
      <c r="L319" s="21"/>
      <c r="M319" s="21"/>
      <c r="N319" s="23"/>
      <c r="O319" s="22"/>
      <c r="P319" s="22"/>
      <c r="Q319" s="22"/>
      <c r="R319" s="22"/>
      <c r="S319" s="22"/>
      <c r="T319" s="23"/>
      <c r="U319" s="22"/>
      <c r="V319" s="22"/>
      <c r="W319" s="66"/>
      <c r="X319" s="66"/>
      <c r="Y319" s="24"/>
      <c r="Z319" s="24"/>
      <c r="AA319" s="23"/>
      <c r="AB319" s="23"/>
    </row>
    <row r="320" spans="4:28" hidden="1">
      <c r="D320" s="23"/>
      <c r="E320" s="64"/>
      <c r="F320" s="64"/>
      <c r="G320" s="64"/>
      <c r="H320" s="65"/>
      <c r="I320" s="66"/>
      <c r="J320" s="66"/>
      <c r="K320" s="66"/>
      <c r="L320" s="21"/>
      <c r="M320" s="21"/>
      <c r="N320" s="23"/>
      <c r="O320" s="22"/>
      <c r="P320" s="22"/>
      <c r="Q320" s="22"/>
      <c r="R320" s="22"/>
      <c r="S320" s="22"/>
      <c r="T320" s="23"/>
      <c r="U320" s="22"/>
      <c r="V320" s="22"/>
      <c r="W320" s="66"/>
      <c r="X320" s="66"/>
      <c r="Y320" s="24"/>
      <c r="Z320" s="24"/>
      <c r="AA320" s="23"/>
      <c r="AB320" s="23"/>
    </row>
    <row r="321" spans="4:28" hidden="1">
      <c r="D321" s="23"/>
      <c r="E321" s="64"/>
      <c r="F321" s="64"/>
      <c r="G321" s="64"/>
      <c r="H321" s="65"/>
      <c r="I321" s="66"/>
      <c r="J321" s="66"/>
      <c r="K321" s="66"/>
      <c r="L321" s="21"/>
      <c r="M321" s="21"/>
      <c r="N321" s="23"/>
      <c r="O321" s="22"/>
      <c r="P321" s="22"/>
      <c r="Q321" s="22"/>
      <c r="R321" s="22"/>
      <c r="S321" s="22"/>
      <c r="T321" s="23"/>
      <c r="U321" s="22"/>
      <c r="V321" s="22"/>
      <c r="W321" s="66"/>
      <c r="X321" s="66"/>
      <c r="Y321" s="24"/>
      <c r="Z321" s="24"/>
      <c r="AA321" s="23"/>
      <c r="AB321" s="23"/>
    </row>
    <row r="322" spans="4:28" hidden="1">
      <c r="D322" s="23"/>
      <c r="E322" s="64"/>
      <c r="F322" s="64"/>
      <c r="G322" s="64"/>
      <c r="H322" s="65"/>
      <c r="I322" s="66"/>
      <c r="J322" s="66"/>
      <c r="K322" s="66"/>
      <c r="L322" s="21"/>
      <c r="M322" s="21"/>
      <c r="N322" s="23"/>
      <c r="O322" s="22"/>
      <c r="P322" s="22"/>
      <c r="Q322" s="22"/>
      <c r="R322" s="22"/>
      <c r="S322" s="22"/>
      <c r="T322" s="23"/>
      <c r="U322" s="22"/>
      <c r="V322" s="22"/>
      <c r="W322" s="66"/>
      <c r="X322" s="66"/>
      <c r="Y322" s="24"/>
      <c r="Z322" s="24"/>
      <c r="AA322" s="23"/>
      <c r="AB322" s="23"/>
    </row>
    <row r="323" spans="4:28" hidden="1">
      <c r="D323" s="23"/>
      <c r="E323" s="64"/>
      <c r="F323" s="64"/>
      <c r="G323" s="64"/>
      <c r="H323" s="65"/>
      <c r="I323" s="66"/>
      <c r="J323" s="66"/>
      <c r="K323" s="66"/>
      <c r="L323" s="21"/>
      <c r="M323" s="21"/>
      <c r="N323" s="23"/>
      <c r="O323" s="22"/>
      <c r="P323" s="22"/>
      <c r="Q323" s="22"/>
      <c r="R323" s="22"/>
      <c r="S323" s="22"/>
      <c r="T323" s="23"/>
      <c r="U323" s="22"/>
      <c r="V323" s="22"/>
      <c r="W323" s="66"/>
      <c r="X323" s="66"/>
      <c r="Y323" s="24"/>
      <c r="Z323" s="24"/>
      <c r="AA323" s="23"/>
      <c r="AB323" s="23"/>
    </row>
    <row r="324" spans="4:28" hidden="1">
      <c r="D324" s="23"/>
      <c r="E324" s="64"/>
      <c r="F324" s="64"/>
      <c r="G324" s="64"/>
      <c r="H324" s="65"/>
      <c r="I324" s="66"/>
      <c r="J324" s="66"/>
      <c r="K324" s="66"/>
      <c r="L324" s="21"/>
      <c r="M324" s="21"/>
      <c r="N324" s="23"/>
      <c r="O324" s="22"/>
      <c r="P324" s="22"/>
      <c r="Q324" s="22"/>
      <c r="R324" s="22"/>
      <c r="S324" s="22"/>
      <c r="T324" s="23"/>
      <c r="U324" s="22"/>
      <c r="V324" s="22"/>
      <c r="W324" s="66"/>
      <c r="X324" s="66"/>
      <c r="Y324" s="24"/>
      <c r="Z324" s="24"/>
      <c r="AA324" s="23"/>
      <c r="AB324" s="23"/>
    </row>
    <row r="325" spans="4:28" hidden="1">
      <c r="D325" s="23"/>
      <c r="E325" s="64"/>
      <c r="F325" s="64"/>
      <c r="G325" s="64"/>
      <c r="H325" s="65"/>
      <c r="I325" s="66"/>
      <c r="J325" s="66"/>
      <c r="K325" s="66"/>
      <c r="L325" s="21"/>
      <c r="M325" s="21"/>
      <c r="N325" s="23"/>
      <c r="O325" s="22"/>
      <c r="P325" s="22"/>
      <c r="Q325" s="22"/>
      <c r="R325" s="22"/>
      <c r="S325" s="22"/>
      <c r="T325" s="23"/>
      <c r="U325" s="22"/>
      <c r="V325" s="22"/>
      <c r="W325" s="66"/>
      <c r="X325" s="66"/>
      <c r="Y325" s="24"/>
      <c r="Z325" s="24"/>
      <c r="AA325" s="23"/>
      <c r="AB325" s="23"/>
    </row>
    <row r="326" spans="4:28" hidden="1">
      <c r="D326" s="23"/>
      <c r="E326" s="64"/>
      <c r="F326" s="64"/>
      <c r="G326" s="64"/>
      <c r="H326" s="65"/>
      <c r="I326" s="66"/>
      <c r="J326" s="66"/>
      <c r="K326" s="66"/>
      <c r="L326" s="21"/>
      <c r="M326" s="21"/>
      <c r="N326" s="23"/>
      <c r="O326" s="22"/>
      <c r="P326" s="22"/>
      <c r="Q326" s="22"/>
      <c r="R326" s="22"/>
      <c r="S326" s="22"/>
      <c r="T326" s="23"/>
      <c r="U326" s="22"/>
      <c r="V326" s="22"/>
      <c r="W326" s="66"/>
      <c r="X326" s="66"/>
      <c r="Y326" s="24"/>
      <c r="Z326" s="24"/>
      <c r="AA326" s="23"/>
      <c r="AB326" s="23"/>
    </row>
    <row r="327" spans="4:28" hidden="1">
      <c r="D327" s="23"/>
      <c r="E327" s="64"/>
      <c r="F327" s="64"/>
      <c r="G327" s="64"/>
      <c r="H327" s="65"/>
      <c r="I327" s="66"/>
      <c r="J327" s="66"/>
      <c r="K327" s="66"/>
      <c r="L327" s="21"/>
      <c r="M327" s="21"/>
      <c r="N327" s="23"/>
      <c r="O327" s="22"/>
      <c r="P327" s="22"/>
      <c r="Q327" s="22"/>
      <c r="R327" s="22"/>
      <c r="S327" s="22"/>
      <c r="T327" s="23"/>
      <c r="U327" s="22"/>
      <c r="V327" s="22"/>
      <c r="W327" s="66"/>
      <c r="X327" s="66"/>
      <c r="Y327" s="24"/>
      <c r="Z327" s="24"/>
      <c r="AA327" s="23"/>
      <c r="AB327" s="23"/>
    </row>
    <row r="328" spans="4:28" hidden="1">
      <c r="D328" s="23"/>
      <c r="E328" s="64"/>
      <c r="F328" s="64"/>
      <c r="G328" s="64"/>
      <c r="H328" s="65"/>
      <c r="I328" s="66"/>
      <c r="J328" s="66"/>
      <c r="K328" s="66"/>
      <c r="L328" s="21"/>
      <c r="M328" s="21"/>
      <c r="N328" s="23"/>
      <c r="O328" s="22"/>
      <c r="P328" s="22"/>
      <c r="Q328" s="22"/>
      <c r="R328" s="22"/>
      <c r="S328" s="22"/>
      <c r="T328" s="23"/>
      <c r="U328" s="22"/>
      <c r="V328" s="22"/>
      <c r="W328" s="66"/>
      <c r="X328" s="66"/>
      <c r="Y328" s="24"/>
      <c r="Z328" s="24"/>
      <c r="AA328" s="23"/>
      <c r="AB328" s="23"/>
    </row>
    <row r="329" spans="4:28" hidden="1">
      <c r="D329" s="23"/>
      <c r="E329" s="64"/>
      <c r="F329" s="64"/>
      <c r="G329" s="64"/>
      <c r="H329" s="65"/>
      <c r="I329" s="66"/>
      <c r="J329" s="66"/>
      <c r="K329" s="66"/>
      <c r="L329" s="21"/>
      <c r="M329" s="21"/>
      <c r="N329" s="23"/>
      <c r="O329" s="22"/>
      <c r="P329" s="22"/>
      <c r="Q329" s="22"/>
      <c r="R329" s="22"/>
      <c r="S329" s="22"/>
      <c r="T329" s="23"/>
      <c r="U329" s="22"/>
      <c r="V329" s="22"/>
      <c r="W329" s="66"/>
      <c r="X329" s="66"/>
      <c r="Y329" s="24"/>
      <c r="Z329" s="24"/>
      <c r="AA329" s="23"/>
      <c r="AB329" s="23"/>
    </row>
    <row r="330" spans="4:28" hidden="1">
      <c r="D330" s="23"/>
      <c r="E330" s="64"/>
      <c r="F330" s="64"/>
      <c r="G330" s="64"/>
      <c r="H330" s="65"/>
      <c r="I330" s="66"/>
      <c r="J330" s="66"/>
      <c r="K330" s="66"/>
      <c r="L330" s="21"/>
      <c r="M330" s="21"/>
      <c r="N330" s="23"/>
      <c r="O330" s="22"/>
      <c r="P330" s="22"/>
      <c r="Q330" s="22"/>
      <c r="R330" s="22"/>
      <c r="S330" s="22"/>
      <c r="T330" s="23"/>
      <c r="U330" s="22"/>
      <c r="V330" s="22"/>
      <c r="W330" s="66"/>
      <c r="X330" s="66"/>
      <c r="Y330" s="24"/>
      <c r="Z330" s="24"/>
      <c r="AA330" s="23"/>
      <c r="AB330" s="23"/>
    </row>
    <row r="331" spans="4:28" hidden="1">
      <c r="D331" s="23"/>
      <c r="E331" s="64"/>
      <c r="F331" s="64"/>
      <c r="G331" s="64"/>
      <c r="H331" s="65"/>
      <c r="I331" s="66"/>
      <c r="J331" s="66"/>
      <c r="K331" s="66"/>
      <c r="L331" s="21"/>
      <c r="M331" s="21"/>
      <c r="N331" s="23"/>
      <c r="O331" s="22"/>
      <c r="P331" s="22"/>
      <c r="Q331" s="22"/>
      <c r="R331" s="22"/>
      <c r="S331" s="22"/>
      <c r="T331" s="23"/>
      <c r="U331" s="22"/>
      <c r="V331" s="22"/>
      <c r="W331" s="66"/>
      <c r="X331" s="66"/>
      <c r="Y331" s="24"/>
      <c r="Z331" s="24"/>
      <c r="AA331" s="23"/>
      <c r="AB331" s="23"/>
    </row>
    <row r="332" spans="4:28" hidden="1">
      <c r="D332" s="23"/>
      <c r="E332" s="64"/>
      <c r="F332" s="64"/>
      <c r="G332" s="64"/>
      <c r="H332" s="65"/>
      <c r="I332" s="66"/>
      <c r="J332" s="66"/>
      <c r="K332" s="66"/>
      <c r="L332" s="21"/>
      <c r="M332" s="21"/>
      <c r="N332" s="23"/>
      <c r="O332" s="22"/>
      <c r="P332" s="22"/>
      <c r="Q332" s="22"/>
      <c r="R332" s="22"/>
      <c r="S332" s="22"/>
      <c r="T332" s="23"/>
      <c r="U332" s="22"/>
      <c r="V332" s="22"/>
      <c r="W332" s="66"/>
      <c r="X332" s="66"/>
      <c r="Y332" s="24"/>
      <c r="Z332" s="24"/>
      <c r="AA332" s="23"/>
      <c r="AB332" s="23"/>
    </row>
    <row r="333" spans="4:28" hidden="1">
      <c r="D333" s="23"/>
      <c r="E333" s="64"/>
      <c r="F333" s="64"/>
      <c r="G333" s="64"/>
      <c r="H333" s="65"/>
      <c r="I333" s="66"/>
      <c r="J333" s="66"/>
      <c r="K333" s="66"/>
      <c r="L333" s="21"/>
      <c r="M333" s="21"/>
      <c r="N333" s="23"/>
      <c r="O333" s="22"/>
      <c r="P333" s="22"/>
      <c r="Q333" s="22"/>
      <c r="R333" s="22"/>
      <c r="S333" s="22"/>
      <c r="T333" s="23"/>
      <c r="U333" s="22"/>
      <c r="V333" s="22"/>
      <c r="W333" s="66"/>
      <c r="X333" s="66"/>
      <c r="Y333" s="24"/>
      <c r="Z333" s="24"/>
      <c r="AA333" s="23"/>
      <c r="AB333" s="23"/>
    </row>
    <row r="334" spans="4:28" hidden="1">
      <c r="D334" s="23"/>
      <c r="E334" s="64"/>
      <c r="F334" s="64"/>
      <c r="G334" s="64"/>
      <c r="H334" s="65"/>
      <c r="I334" s="66"/>
      <c r="J334" s="66"/>
      <c r="K334" s="66"/>
      <c r="L334" s="21"/>
      <c r="M334" s="21"/>
      <c r="N334" s="23"/>
      <c r="O334" s="22"/>
      <c r="P334" s="22"/>
      <c r="Q334" s="22"/>
      <c r="R334" s="22"/>
      <c r="S334" s="22"/>
      <c r="T334" s="23"/>
      <c r="U334" s="22"/>
      <c r="V334" s="22"/>
      <c r="W334" s="66"/>
      <c r="X334" s="66"/>
      <c r="Y334" s="24"/>
      <c r="Z334" s="24"/>
      <c r="AA334" s="23"/>
      <c r="AB334" s="23"/>
    </row>
    <row r="335" spans="4:28" hidden="1">
      <c r="D335" s="23"/>
      <c r="E335" s="64"/>
      <c r="F335" s="64"/>
      <c r="G335" s="64"/>
      <c r="H335" s="65"/>
      <c r="I335" s="66"/>
      <c r="J335" s="66"/>
      <c r="K335" s="66"/>
      <c r="L335" s="21"/>
      <c r="M335" s="21"/>
      <c r="N335" s="23"/>
      <c r="O335" s="22"/>
      <c r="P335" s="22"/>
      <c r="Q335" s="22"/>
      <c r="R335" s="22"/>
      <c r="S335" s="22"/>
      <c r="T335" s="23"/>
      <c r="U335" s="22"/>
      <c r="V335" s="22"/>
      <c r="W335" s="66"/>
      <c r="X335" s="66"/>
      <c r="Y335" s="24"/>
      <c r="Z335" s="24"/>
      <c r="AA335" s="23"/>
      <c r="AB335" s="23"/>
    </row>
    <row r="336" spans="4:28" hidden="1">
      <c r="D336" s="23"/>
      <c r="E336" s="64"/>
      <c r="F336" s="64"/>
      <c r="G336" s="64"/>
      <c r="H336" s="65"/>
      <c r="I336" s="66"/>
      <c r="J336" s="66"/>
      <c r="K336" s="66"/>
      <c r="L336" s="21"/>
      <c r="M336" s="21"/>
      <c r="N336" s="23"/>
      <c r="O336" s="22"/>
      <c r="P336" s="22"/>
      <c r="Q336" s="22"/>
      <c r="R336" s="22"/>
      <c r="S336" s="22"/>
      <c r="T336" s="23"/>
      <c r="U336" s="22"/>
      <c r="V336" s="22"/>
      <c r="W336" s="66"/>
      <c r="X336" s="66"/>
      <c r="Y336" s="24"/>
      <c r="Z336" s="24"/>
      <c r="AA336" s="23"/>
      <c r="AB336" s="23"/>
    </row>
    <row r="337" spans="1:28" hidden="1">
      <c r="D337" s="23"/>
      <c r="E337" s="64"/>
      <c r="F337" s="64"/>
      <c r="G337" s="64"/>
      <c r="H337" s="65"/>
      <c r="I337" s="66"/>
      <c r="J337" s="66"/>
      <c r="K337" s="66"/>
      <c r="L337" s="21"/>
      <c r="M337" s="21"/>
      <c r="N337" s="23"/>
      <c r="O337" s="22"/>
      <c r="P337" s="22"/>
      <c r="Q337" s="22"/>
      <c r="R337" s="22"/>
      <c r="S337" s="22"/>
      <c r="T337" s="23"/>
      <c r="U337" s="22"/>
      <c r="V337" s="22"/>
      <c r="W337" s="66"/>
      <c r="X337" s="66"/>
      <c r="Y337" s="24"/>
      <c r="Z337" s="24"/>
      <c r="AA337" s="23"/>
      <c r="AB337" s="23"/>
    </row>
    <row r="338" spans="1:28" hidden="1">
      <c r="D338" s="23"/>
      <c r="E338" s="64"/>
      <c r="F338" s="64"/>
      <c r="G338" s="64"/>
      <c r="H338" s="65"/>
      <c r="I338" s="66"/>
      <c r="J338" s="66"/>
      <c r="K338" s="66"/>
      <c r="L338" s="21"/>
      <c r="M338" s="21"/>
      <c r="N338" s="23"/>
      <c r="O338" s="22"/>
      <c r="P338" s="22"/>
      <c r="Q338" s="22"/>
      <c r="R338" s="22"/>
      <c r="S338" s="22"/>
      <c r="T338" s="23"/>
      <c r="U338" s="22"/>
      <c r="V338" s="22"/>
      <c r="W338" s="66"/>
      <c r="X338" s="66"/>
      <c r="Y338" s="24"/>
      <c r="Z338" s="24"/>
      <c r="AA338" s="23"/>
      <c r="AB338" s="23"/>
    </row>
    <row r="339" spans="1:28" hidden="1">
      <c r="D339" s="23"/>
      <c r="E339" s="64"/>
      <c r="F339" s="64"/>
      <c r="G339" s="64"/>
      <c r="H339" s="65"/>
      <c r="I339" s="66"/>
      <c r="J339" s="66"/>
      <c r="K339" s="66"/>
      <c r="L339" s="21"/>
      <c r="M339" s="21"/>
      <c r="N339" s="23"/>
      <c r="O339" s="22"/>
      <c r="P339" s="22"/>
      <c r="Q339" s="22"/>
      <c r="R339" s="22"/>
      <c r="S339" s="22"/>
      <c r="T339" s="23"/>
      <c r="U339" s="22"/>
      <c r="V339" s="22"/>
      <c r="W339" s="66"/>
      <c r="X339" s="66"/>
      <c r="Y339" s="24"/>
      <c r="Z339" s="24"/>
      <c r="AA339" s="23"/>
      <c r="AB339" s="23"/>
    </row>
    <row r="340" spans="1:28" hidden="1">
      <c r="D340" s="23"/>
      <c r="E340" s="64"/>
      <c r="F340" s="64"/>
      <c r="G340" s="64"/>
      <c r="H340" s="65"/>
      <c r="I340" s="66"/>
      <c r="J340" s="66"/>
      <c r="K340" s="66"/>
      <c r="L340" s="21"/>
      <c r="M340" s="21"/>
      <c r="N340" s="23"/>
      <c r="O340" s="22"/>
      <c r="P340" s="22"/>
      <c r="Q340" s="22"/>
      <c r="R340" s="22"/>
      <c r="S340" s="22"/>
      <c r="T340" s="23"/>
      <c r="U340" s="22"/>
      <c r="V340" s="22"/>
      <c r="W340" s="66"/>
      <c r="X340" s="66"/>
      <c r="Y340" s="24"/>
      <c r="Z340" s="24"/>
      <c r="AA340" s="23"/>
      <c r="AB340" s="23"/>
    </row>
    <row r="341" spans="1:28" hidden="1">
      <c r="D341" s="23"/>
      <c r="E341" s="64"/>
      <c r="F341" s="64"/>
      <c r="G341" s="64"/>
      <c r="H341" s="65"/>
      <c r="I341" s="66"/>
      <c r="J341" s="66"/>
      <c r="K341" s="66"/>
      <c r="L341" s="21"/>
      <c r="M341" s="21"/>
      <c r="N341" s="23"/>
      <c r="O341" s="22"/>
      <c r="P341" s="22"/>
      <c r="Q341" s="22"/>
      <c r="R341" s="22"/>
      <c r="S341" s="22"/>
      <c r="T341" s="23"/>
      <c r="U341" s="22"/>
      <c r="V341" s="22"/>
      <c r="W341" s="66"/>
      <c r="X341" s="66"/>
      <c r="Y341" s="24"/>
      <c r="Z341" s="24"/>
      <c r="AA341" s="23"/>
      <c r="AB341" s="23"/>
    </row>
    <row r="342" spans="1:28" hidden="1">
      <c r="D342" s="23"/>
      <c r="E342" s="64"/>
      <c r="F342" s="64"/>
      <c r="G342" s="64"/>
      <c r="H342" s="65"/>
      <c r="I342" s="66"/>
      <c r="J342" s="66"/>
      <c r="K342" s="66"/>
      <c r="L342" s="21"/>
      <c r="M342" s="21"/>
      <c r="N342" s="23"/>
      <c r="O342" s="22"/>
      <c r="P342" s="22"/>
      <c r="Q342" s="22"/>
      <c r="R342" s="22"/>
      <c r="S342" s="22"/>
      <c r="T342" s="23"/>
      <c r="U342" s="22"/>
      <c r="V342" s="22"/>
      <c r="W342" s="66"/>
      <c r="X342" s="66"/>
      <c r="Y342" s="24"/>
      <c r="Z342" s="24"/>
      <c r="AA342" s="23"/>
      <c r="AB342" s="23"/>
    </row>
    <row r="343" spans="1:28" hidden="1">
      <c r="D343" s="23"/>
      <c r="E343" s="64"/>
      <c r="F343" s="64"/>
      <c r="G343" s="64"/>
      <c r="H343" s="65"/>
      <c r="I343" s="66"/>
      <c r="J343" s="66"/>
      <c r="K343" s="66"/>
      <c r="L343" s="21"/>
      <c r="M343" s="21"/>
      <c r="N343" s="23"/>
      <c r="O343" s="22"/>
      <c r="P343" s="22"/>
      <c r="Q343" s="22"/>
      <c r="R343" s="22"/>
      <c r="S343" s="22"/>
      <c r="T343" s="23"/>
      <c r="U343" s="22"/>
      <c r="V343" s="22"/>
      <c r="W343" s="66"/>
      <c r="X343" s="66"/>
      <c r="Y343" s="24"/>
      <c r="Z343" s="24"/>
      <c r="AA343" s="23"/>
      <c r="AB343" s="23"/>
    </row>
    <row r="344" spans="1:28" hidden="1">
      <c r="D344" s="23"/>
      <c r="E344" s="64"/>
      <c r="F344" s="64"/>
      <c r="G344" s="64"/>
      <c r="H344" s="65"/>
      <c r="I344" s="66"/>
      <c r="J344" s="66"/>
      <c r="K344" s="66"/>
      <c r="L344" s="21"/>
      <c r="M344" s="21"/>
      <c r="N344" s="23"/>
      <c r="O344" s="22"/>
      <c r="P344" s="22"/>
      <c r="Q344" s="22"/>
      <c r="R344" s="22"/>
      <c r="S344" s="22"/>
      <c r="T344" s="23"/>
      <c r="U344" s="22"/>
      <c r="V344" s="22"/>
      <c r="W344" s="66"/>
      <c r="X344" s="66"/>
      <c r="Y344" s="24"/>
      <c r="Z344" s="24"/>
      <c r="AA344" s="23"/>
      <c r="AB344" s="23"/>
    </row>
    <row r="345" spans="1:28" hidden="1">
      <c r="D345" s="23"/>
      <c r="E345" s="64"/>
      <c r="F345" s="64"/>
      <c r="G345" s="64"/>
      <c r="H345" s="65"/>
      <c r="I345" s="66"/>
      <c r="J345" s="66"/>
      <c r="K345" s="66"/>
      <c r="L345" s="21"/>
      <c r="M345" s="21"/>
      <c r="N345" s="23"/>
      <c r="O345" s="22"/>
      <c r="P345" s="22"/>
      <c r="Q345" s="22"/>
      <c r="R345" s="22"/>
      <c r="S345" s="22"/>
      <c r="T345" s="23"/>
      <c r="U345" s="22"/>
      <c r="V345" s="22"/>
      <c r="W345" s="66"/>
      <c r="X345" s="66"/>
      <c r="Y345" s="24"/>
      <c r="Z345" s="24"/>
      <c r="AA345" s="23"/>
      <c r="AB345" s="23"/>
    </row>
    <row r="346" spans="1:28" hidden="1">
      <c r="A346" s="26"/>
      <c r="B346" s="26"/>
      <c r="C346" s="27"/>
      <c r="D346" s="28"/>
      <c r="E346" s="35"/>
      <c r="F346" s="35"/>
      <c r="G346" s="35"/>
      <c r="H346" s="28"/>
      <c r="I346" s="28"/>
      <c r="J346" s="28"/>
      <c r="K346" s="28"/>
      <c r="L346" s="26"/>
      <c r="M346" s="26"/>
      <c r="N346" s="28"/>
      <c r="O346" s="29"/>
      <c r="P346" s="30"/>
      <c r="Q346" s="29"/>
      <c r="R346" s="29"/>
      <c r="S346" s="28"/>
      <c r="T346" s="28"/>
      <c r="U346" s="29"/>
      <c r="V346" s="29"/>
      <c r="W346" s="31"/>
      <c r="X346" s="31"/>
      <c r="Y346" s="32"/>
      <c r="Z346" s="33"/>
      <c r="AA346" s="34"/>
      <c r="AB346" s="34"/>
    </row>
    <row r="347" spans="1:28" hidden="1">
      <c r="A347" s="26"/>
      <c r="B347" s="26"/>
      <c r="C347" s="27"/>
      <c r="D347" s="28"/>
      <c r="E347" s="35"/>
      <c r="F347" s="35"/>
      <c r="G347" s="35"/>
      <c r="H347" s="28"/>
      <c r="I347" s="28"/>
      <c r="J347" s="28"/>
      <c r="K347" s="28"/>
      <c r="L347" s="26"/>
      <c r="M347" s="26"/>
      <c r="N347" s="28"/>
      <c r="O347" s="29"/>
      <c r="P347" s="30"/>
      <c r="Q347" s="29"/>
      <c r="R347" s="29"/>
      <c r="S347" s="28"/>
      <c r="T347" s="28"/>
      <c r="U347" s="29"/>
      <c r="V347" s="29"/>
      <c r="W347" s="31"/>
      <c r="X347" s="31"/>
      <c r="Y347" s="32"/>
      <c r="Z347" s="33"/>
      <c r="AA347" s="34"/>
      <c r="AB347" s="34"/>
    </row>
    <row r="348" spans="1:28" hidden="1">
      <c r="A348" s="26"/>
      <c r="B348" s="26"/>
      <c r="C348" s="27"/>
      <c r="D348" s="28"/>
      <c r="E348" s="35"/>
      <c r="F348" s="35"/>
      <c r="G348" s="35"/>
      <c r="H348" s="28"/>
      <c r="I348" s="28"/>
      <c r="J348" s="28"/>
      <c r="K348" s="28"/>
      <c r="L348" s="26"/>
      <c r="M348" s="26"/>
      <c r="N348" s="28"/>
      <c r="O348" s="29"/>
      <c r="P348" s="30"/>
      <c r="Q348" s="29"/>
      <c r="R348" s="29"/>
      <c r="S348" s="28"/>
      <c r="T348" s="28"/>
      <c r="U348" s="29"/>
      <c r="V348" s="29"/>
      <c r="W348" s="31"/>
      <c r="X348" s="31"/>
      <c r="Y348" s="32"/>
      <c r="Z348" s="33"/>
      <c r="AA348" s="34"/>
      <c r="AB348" s="34"/>
    </row>
    <row r="349" spans="1:28" hidden="1">
      <c r="A349" s="26"/>
      <c r="B349" s="26"/>
      <c r="C349" s="27"/>
      <c r="D349" s="28"/>
      <c r="E349" s="35"/>
      <c r="F349" s="35"/>
      <c r="G349" s="35"/>
      <c r="H349" s="28"/>
      <c r="I349" s="28"/>
      <c r="J349" s="28"/>
      <c r="K349" s="28"/>
      <c r="L349" s="26"/>
      <c r="M349" s="26"/>
      <c r="N349" s="28"/>
      <c r="O349" s="29"/>
      <c r="P349" s="30"/>
      <c r="Q349" s="29"/>
      <c r="R349" s="29"/>
      <c r="S349" s="28"/>
      <c r="T349" s="28"/>
      <c r="U349" s="29"/>
      <c r="V349" s="29"/>
      <c r="W349" s="31"/>
      <c r="X349" s="31"/>
      <c r="Y349" s="32"/>
      <c r="Z349" s="33"/>
      <c r="AA349" s="34"/>
      <c r="AB349" s="34"/>
    </row>
    <row r="350" spans="1:28" hidden="1">
      <c r="D350" s="23"/>
      <c r="E350" s="64"/>
      <c r="F350" s="64"/>
      <c r="G350" s="64"/>
      <c r="H350" s="65"/>
      <c r="I350" s="66"/>
      <c r="J350" s="66"/>
      <c r="K350" s="66"/>
      <c r="L350" s="21"/>
      <c r="M350" s="21"/>
      <c r="N350" s="23"/>
      <c r="O350" s="22"/>
      <c r="P350" s="22"/>
      <c r="Q350" s="22"/>
      <c r="R350" s="22"/>
      <c r="S350" s="22"/>
      <c r="T350" s="23"/>
      <c r="U350" s="22"/>
      <c r="V350" s="22"/>
      <c r="W350" s="66"/>
      <c r="X350" s="66"/>
      <c r="Y350" s="24"/>
      <c r="Z350" s="24"/>
      <c r="AA350" s="23"/>
      <c r="AB350" s="23"/>
    </row>
    <row r="351" spans="1:28" hidden="1">
      <c r="D351" s="23"/>
      <c r="E351" s="64"/>
      <c r="F351" s="64"/>
      <c r="G351" s="64"/>
      <c r="H351" s="65"/>
      <c r="I351" s="66"/>
      <c r="J351" s="66"/>
      <c r="K351" s="66"/>
      <c r="L351" s="21"/>
      <c r="M351" s="21"/>
      <c r="N351" s="23"/>
      <c r="O351" s="22"/>
      <c r="P351" s="22"/>
      <c r="Q351" s="22"/>
      <c r="R351" s="22"/>
      <c r="S351" s="22"/>
      <c r="T351" s="23"/>
      <c r="U351" s="22"/>
      <c r="V351" s="22"/>
      <c r="W351" s="66"/>
      <c r="X351" s="66"/>
      <c r="Y351" s="24"/>
      <c r="Z351" s="24"/>
      <c r="AA351" s="23"/>
      <c r="AB351" s="23"/>
    </row>
    <row r="352" spans="1:28" hidden="1">
      <c r="D352" s="23"/>
      <c r="E352" s="64"/>
      <c r="F352" s="64"/>
      <c r="G352" s="64"/>
      <c r="H352" s="65"/>
      <c r="I352" s="66"/>
      <c r="J352" s="66"/>
      <c r="K352" s="66"/>
      <c r="L352" s="21"/>
      <c r="M352" s="21"/>
      <c r="N352" s="23"/>
      <c r="O352" s="22"/>
      <c r="P352" s="22"/>
      <c r="Q352" s="22"/>
      <c r="R352" s="22"/>
      <c r="S352" s="22"/>
      <c r="T352" s="23"/>
      <c r="U352" s="22"/>
      <c r="V352" s="22"/>
      <c r="W352" s="66"/>
      <c r="X352" s="66"/>
      <c r="Y352" s="24"/>
      <c r="Z352" s="24"/>
      <c r="AA352" s="23"/>
      <c r="AB352" s="23"/>
    </row>
    <row r="353" spans="4:28" hidden="1">
      <c r="D353" s="23"/>
      <c r="E353" s="64"/>
      <c r="F353" s="64"/>
      <c r="G353" s="64"/>
      <c r="H353" s="65"/>
      <c r="I353" s="66"/>
      <c r="J353" s="66"/>
      <c r="K353" s="66"/>
      <c r="L353" s="21"/>
      <c r="M353" s="21"/>
      <c r="N353" s="23"/>
      <c r="O353" s="22"/>
      <c r="P353" s="22"/>
      <c r="Q353" s="22"/>
      <c r="R353" s="22"/>
      <c r="S353" s="22"/>
      <c r="T353" s="23"/>
      <c r="U353" s="22"/>
      <c r="V353" s="22"/>
      <c r="W353" s="66"/>
      <c r="X353" s="66"/>
      <c r="Y353" s="24"/>
      <c r="Z353" s="24"/>
      <c r="AA353" s="23"/>
      <c r="AB353" s="23"/>
    </row>
    <row r="354" spans="4:28" hidden="1">
      <c r="D354" s="23"/>
      <c r="E354" s="64"/>
      <c r="F354" s="64"/>
      <c r="G354" s="64"/>
      <c r="H354" s="65"/>
      <c r="I354" s="66"/>
      <c r="J354" s="66"/>
      <c r="K354" s="66"/>
      <c r="L354" s="21"/>
      <c r="M354" s="21"/>
      <c r="N354" s="23"/>
      <c r="O354" s="22"/>
      <c r="P354" s="22"/>
      <c r="Q354" s="22"/>
      <c r="R354" s="22"/>
      <c r="S354" s="22"/>
      <c r="T354" s="23"/>
      <c r="U354" s="22"/>
      <c r="V354" s="22"/>
      <c r="W354" s="66"/>
      <c r="X354" s="66"/>
      <c r="Y354" s="24"/>
      <c r="Z354" s="24"/>
      <c r="AA354" s="23"/>
      <c r="AB354" s="23"/>
    </row>
    <row r="355" spans="4:28" hidden="1">
      <c r="D355" s="23"/>
      <c r="E355" s="64"/>
      <c r="F355" s="64"/>
      <c r="G355" s="64"/>
      <c r="H355" s="65"/>
      <c r="I355" s="66"/>
      <c r="J355" s="66"/>
      <c r="K355" s="66"/>
      <c r="L355" s="21"/>
      <c r="M355" s="21"/>
      <c r="N355" s="23"/>
      <c r="O355" s="22"/>
      <c r="P355" s="22"/>
      <c r="Q355" s="22"/>
      <c r="R355" s="22"/>
      <c r="S355" s="22"/>
      <c r="T355" s="23"/>
      <c r="U355" s="22"/>
      <c r="V355" s="22"/>
      <c r="W355" s="66"/>
      <c r="X355" s="66"/>
      <c r="Y355" s="24"/>
      <c r="Z355" s="24"/>
      <c r="AA355" s="23"/>
      <c r="AB355" s="23"/>
    </row>
    <row r="356" spans="4:28" hidden="1">
      <c r="D356" s="23"/>
      <c r="E356" s="64"/>
      <c r="F356" s="64"/>
      <c r="G356" s="64"/>
      <c r="H356" s="65"/>
      <c r="I356" s="66"/>
      <c r="J356" s="66"/>
      <c r="K356" s="66"/>
      <c r="L356" s="21"/>
      <c r="M356" s="21"/>
      <c r="N356" s="23"/>
      <c r="O356" s="22"/>
      <c r="P356" s="22"/>
      <c r="Q356" s="22"/>
      <c r="R356" s="22"/>
      <c r="S356" s="22"/>
      <c r="T356" s="23"/>
      <c r="U356" s="22"/>
      <c r="V356" s="22"/>
      <c r="W356" s="66"/>
      <c r="X356" s="66"/>
      <c r="Y356" s="24"/>
      <c r="Z356" s="24"/>
      <c r="AA356" s="23"/>
      <c r="AB356" s="23"/>
    </row>
    <row r="357" spans="4:28" hidden="1">
      <c r="D357" s="23"/>
      <c r="E357" s="64"/>
      <c r="F357" s="64"/>
      <c r="G357" s="64"/>
      <c r="H357" s="65"/>
      <c r="I357" s="66"/>
      <c r="J357" s="66"/>
      <c r="K357" s="66"/>
      <c r="L357" s="21"/>
      <c r="M357" s="21"/>
      <c r="N357" s="23"/>
      <c r="O357" s="22"/>
      <c r="P357" s="22"/>
      <c r="Q357" s="22"/>
      <c r="R357" s="22"/>
      <c r="S357" s="22"/>
      <c r="T357" s="23"/>
      <c r="U357" s="22"/>
      <c r="V357" s="22"/>
      <c r="W357" s="66"/>
      <c r="X357" s="66"/>
      <c r="Y357" s="24"/>
      <c r="Z357" s="24"/>
      <c r="AA357" s="23"/>
      <c r="AB357" s="23"/>
    </row>
    <row r="358" spans="4:28" hidden="1">
      <c r="D358" s="23"/>
      <c r="E358" s="64"/>
      <c r="F358" s="64"/>
      <c r="G358" s="64"/>
      <c r="H358" s="65"/>
      <c r="I358" s="66"/>
      <c r="J358" s="66"/>
      <c r="K358" s="66"/>
      <c r="L358" s="21"/>
      <c r="M358" s="21"/>
      <c r="N358" s="23"/>
      <c r="O358" s="22"/>
      <c r="P358" s="22"/>
      <c r="Q358" s="22"/>
      <c r="R358" s="22"/>
      <c r="S358" s="22"/>
      <c r="T358" s="23"/>
      <c r="U358" s="22"/>
      <c r="V358" s="22"/>
      <c r="W358" s="66"/>
      <c r="X358" s="66"/>
      <c r="Y358" s="24"/>
      <c r="Z358" s="24"/>
      <c r="AA358" s="23"/>
      <c r="AB358" s="23"/>
    </row>
    <row r="359" spans="4:28" hidden="1">
      <c r="D359" s="23"/>
      <c r="E359" s="64"/>
      <c r="F359" s="64"/>
      <c r="G359" s="64"/>
      <c r="H359" s="65"/>
      <c r="I359" s="66"/>
      <c r="J359" s="66"/>
      <c r="K359" s="66"/>
      <c r="L359" s="21"/>
      <c r="M359" s="21"/>
      <c r="N359" s="23"/>
      <c r="O359" s="22"/>
      <c r="P359" s="22"/>
      <c r="Q359" s="22"/>
      <c r="R359" s="22"/>
      <c r="S359" s="22"/>
      <c r="T359" s="23"/>
      <c r="U359" s="22"/>
      <c r="V359" s="22"/>
      <c r="W359" s="66"/>
      <c r="X359" s="66"/>
      <c r="Y359" s="24"/>
      <c r="Z359" s="24"/>
      <c r="AA359" s="23"/>
      <c r="AB359" s="23"/>
    </row>
    <row r="360" spans="4:28" hidden="1">
      <c r="D360" s="23"/>
      <c r="E360" s="64"/>
      <c r="F360" s="64"/>
      <c r="G360" s="64"/>
      <c r="H360" s="65"/>
      <c r="I360" s="66"/>
      <c r="J360" s="66"/>
      <c r="K360" s="66"/>
      <c r="L360" s="21"/>
      <c r="M360" s="21"/>
      <c r="N360" s="23"/>
      <c r="O360" s="22"/>
      <c r="P360" s="22"/>
      <c r="Q360" s="22"/>
      <c r="R360" s="22"/>
      <c r="S360" s="22"/>
      <c r="T360" s="23"/>
      <c r="U360" s="22"/>
      <c r="V360" s="22"/>
      <c r="W360" s="66"/>
      <c r="X360" s="66"/>
      <c r="Y360" s="24"/>
      <c r="Z360" s="24"/>
      <c r="AA360" s="23"/>
      <c r="AB360" s="23"/>
    </row>
    <row r="361" spans="4:28" hidden="1">
      <c r="D361" s="23"/>
      <c r="E361" s="64"/>
      <c r="F361" s="64"/>
      <c r="G361" s="64"/>
      <c r="H361" s="65"/>
      <c r="I361" s="66"/>
      <c r="J361" s="66"/>
      <c r="K361" s="66"/>
      <c r="L361" s="21"/>
      <c r="M361" s="21"/>
      <c r="N361" s="23"/>
      <c r="O361" s="22"/>
      <c r="P361" s="22"/>
      <c r="Q361" s="22"/>
      <c r="R361" s="22"/>
      <c r="S361" s="22"/>
      <c r="T361" s="23"/>
      <c r="U361" s="22"/>
      <c r="V361" s="22"/>
      <c r="W361" s="66"/>
      <c r="X361" s="66"/>
      <c r="Y361" s="24"/>
      <c r="Z361" s="24"/>
      <c r="AA361" s="23"/>
      <c r="AB361" s="23"/>
    </row>
    <row r="362" spans="4:28" hidden="1">
      <c r="D362" s="23"/>
      <c r="E362" s="64"/>
      <c r="F362" s="64"/>
      <c r="G362" s="64"/>
      <c r="H362" s="65"/>
      <c r="I362" s="66"/>
      <c r="J362" s="66"/>
      <c r="K362" s="66"/>
      <c r="L362" s="21"/>
      <c r="M362" s="21"/>
      <c r="N362" s="23"/>
      <c r="O362" s="22"/>
      <c r="P362" s="22"/>
      <c r="Q362" s="22"/>
      <c r="R362" s="22"/>
      <c r="S362" s="22"/>
      <c r="T362" s="23"/>
      <c r="U362" s="22"/>
      <c r="V362" s="22"/>
      <c r="W362" s="66"/>
      <c r="X362" s="66"/>
      <c r="Y362" s="24"/>
      <c r="Z362" s="24"/>
      <c r="AA362" s="23"/>
      <c r="AB362" s="23"/>
    </row>
    <row r="363" spans="4:28" hidden="1">
      <c r="D363" s="23"/>
      <c r="E363" s="64"/>
      <c r="F363" s="64"/>
      <c r="G363" s="64"/>
      <c r="H363" s="65"/>
      <c r="I363" s="66"/>
      <c r="J363" s="66"/>
      <c r="K363" s="66"/>
      <c r="L363" s="21"/>
      <c r="M363" s="21"/>
      <c r="N363" s="23"/>
      <c r="O363" s="22"/>
      <c r="P363" s="22"/>
      <c r="Q363" s="22"/>
      <c r="R363" s="22"/>
      <c r="S363" s="22"/>
      <c r="T363" s="23"/>
      <c r="U363" s="22"/>
      <c r="V363" s="22"/>
      <c r="W363" s="66"/>
      <c r="X363" s="66"/>
      <c r="Y363" s="24"/>
      <c r="Z363" s="24"/>
      <c r="AA363" s="23"/>
      <c r="AB363" s="23"/>
    </row>
    <row r="364" spans="4:28" hidden="1">
      <c r="D364" s="23"/>
      <c r="E364" s="64"/>
      <c r="F364" s="64"/>
      <c r="G364" s="64"/>
      <c r="H364" s="65"/>
      <c r="I364" s="66"/>
      <c r="J364" s="66"/>
      <c r="K364" s="66"/>
      <c r="L364" s="21"/>
      <c r="M364" s="21"/>
      <c r="N364" s="23"/>
      <c r="O364" s="22"/>
      <c r="P364" s="22"/>
      <c r="Q364" s="22"/>
      <c r="R364" s="22"/>
      <c r="S364" s="22"/>
      <c r="T364" s="23"/>
      <c r="U364" s="22"/>
      <c r="V364" s="22"/>
      <c r="W364" s="66"/>
      <c r="X364" s="66"/>
      <c r="Y364" s="24"/>
      <c r="Z364" s="24"/>
      <c r="AA364" s="23"/>
      <c r="AB364" s="23"/>
    </row>
    <row r="365" spans="4:28" hidden="1">
      <c r="D365" s="23"/>
      <c r="E365" s="64"/>
      <c r="F365" s="64"/>
      <c r="G365" s="64"/>
      <c r="H365" s="65"/>
      <c r="I365" s="66"/>
      <c r="J365" s="66"/>
      <c r="K365" s="66"/>
      <c r="L365" s="21"/>
      <c r="M365" s="21"/>
      <c r="N365" s="23"/>
      <c r="O365" s="22"/>
      <c r="P365" s="22"/>
      <c r="Q365" s="22"/>
      <c r="R365" s="22"/>
      <c r="S365" s="22"/>
      <c r="T365" s="23"/>
      <c r="U365" s="22"/>
      <c r="V365" s="22"/>
      <c r="W365" s="66"/>
      <c r="X365" s="66"/>
      <c r="Y365" s="24"/>
      <c r="Z365" s="24"/>
      <c r="AA365" s="23"/>
      <c r="AB365" s="23"/>
    </row>
    <row r="366" spans="4:28" hidden="1">
      <c r="D366" s="23"/>
      <c r="E366" s="64"/>
      <c r="F366" s="64"/>
      <c r="G366" s="64"/>
      <c r="H366" s="65"/>
      <c r="I366" s="66"/>
      <c r="J366" s="66"/>
      <c r="K366" s="66"/>
      <c r="L366" s="21"/>
      <c r="M366" s="21"/>
      <c r="N366" s="23"/>
      <c r="O366" s="22"/>
      <c r="P366" s="22"/>
      <c r="Q366" s="22"/>
      <c r="R366" s="22"/>
      <c r="S366" s="22"/>
      <c r="T366" s="23"/>
      <c r="U366" s="22"/>
      <c r="V366" s="22"/>
      <c r="W366" s="66"/>
      <c r="X366" s="66"/>
      <c r="Y366" s="24"/>
      <c r="Z366" s="24"/>
      <c r="AA366" s="23"/>
      <c r="AB366" s="23"/>
    </row>
    <row r="367" spans="4:28" hidden="1">
      <c r="D367" s="23"/>
      <c r="E367" s="64"/>
      <c r="F367" s="64"/>
      <c r="G367" s="64"/>
      <c r="H367" s="65"/>
      <c r="I367" s="66"/>
      <c r="J367" s="66"/>
      <c r="K367" s="66"/>
      <c r="L367" s="21"/>
      <c r="M367" s="21"/>
      <c r="N367" s="23"/>
      <c r="O367" s="22"/>
      <c r="P367" s="22"/>
      <c r="Q367" s="22"/>
      <c r="R367" s="22"/>
      <c r="S367" s="22"/>
      <c r="T367" s="23"/>
      <c r="U367" s="22"/>
      <c r="V367" s="22"/>
      <c r="W367" s="66"/>
      <c r="X367" s="66"/>
      <c r="Y367" s="24"/>
      <c r="Z367" s="24"/>
      <c r="AA367" s="23"/>
      <c r="AB367" s="23"/>
    </row>
    <row r="368" spans="4:28" hidden="1">
      <c r="D368" s="23"/>
      <c r="E368" s="64"/>
      <c r="F368" s="64"/>
      <c r="G368" s="64"/>
      <c r="H368" s="65"/>
      <c r="I368" s="66"/>
      <c r="J368" s="66"/>
      <c r="K368" s="66"/>
      <c r="L368" s="21"/>
      <c r="M368" s="21"/>
      <c r="N368" s="23"/>
      <c r="O368" s="22"/>
      <c r="P368" s="22"/>
      <c r="Q368" s="22"/>
      <c r="R368" s="22"/>
      <c r="S368" s="22"/>
      <c r="T368" s="23"/>
      <c r="U368" s="22"/>
      <c r="V368" s="22"/>
      <c r="W368" s="66"/>
      <c r="X368" s="66"/>
      <c r="Y368" s="24"/>
      <c r="Z368" s="24"/>
      <c r="AA368" s="23"/>
      <c r="AB368" s="23"/>
    </row>
    <row r="369" spans="1:28" hidden="1">
      <c r="D369" s="23"/>
      <c r="E369" s="64"/>
      <c r="F369" s="64"/>
      <c r="G369" s="64"/>
      <c r="H369" s="65"/>
      <c r="I369" s="66"/>
      <c r="J369" s="66"/>
      <c r="K369" s="66"/>
      <c r="L369" s="21"/>
      <c r="M369" s="21"/>
      <c r="N369" s="23"/>
      <c r="O369" s="22"/>
      <c r="P369" s="22"/>
      <c r="Q369" s="22"/>
      <c r="R369" s="22"/>
      <c r="S369" s="22"/>
      <c r="T369" s="23"/>
      <c r="U369" s="22"/>
      <c r="V369" s="22"/>
      <c r="W369" s="66"/>
      <c r="X369" s="66"/>
      <c r="Y369" s="24"/>
      <c r="Z369" s="24"/>
      <c r="AA369" s="23"/>
      <c r="AB369" s="23"/>
    </row>
    <row r="370" spans="1:28" hidden="1">
      <c r="D370" s="23"/>
      <c r="E370" s="64"/>
      <c r="F370" s="64"/>
      <c r="G370" s="64"/>
      <c r="H370" s="65"/>
      <c r="I370" s="66"/>
      <c r="J370" s="66"/>
      <c r="K370" s="66"/>
      <c r="L370" s="21"/>
      <c r="M370" s="21"/>
      <c r="N370" s="23"/>
      <c r="O370" s="22"/>
      <c r="P370" s="22"/>
      <c r="Q370" s="22"/>
      <c r="R370" s="22"/>
      <c r="S370" s="22"/>
      <c r="T370" s="23"/>
      <c r="U370" s="22"/>
      <c r="V370" s="22"/>
      <c r="W370" s="66"/>
      <c r="X370" s="66"/>
      <c r="Y370" s="24"/>
      <c r="Z370" s="24"/>
      <c r="AA370" s="23"/>
      <c r="AB370" s="23"/>
    </row>
    <row r="371" spans="1:28" hidden="1">
      <c r="D371" s="23"/>
      <c r="E371" s="64"/>
      <c r="F371" s="64"/>
      <c r="G371" s="64"/>
      <c r="H371" s="65"/>
      <c r="I371" s="66"/>
      <c r="J371" s="66"/>
      <c r="K371" s="66"/>
      <c r="L371" s="21"/>
      <c r="M371" s="21"/>
      <c r="N371" s="23"/>
      <c r="O371" s="22"/>
      <c r="P371" s="22"/>
      <c r="Q371" s="22"/>
      <c r="R371" s="22"/>
      <c r="S371" s="22"/>
      <c r="T371" s="23"/>
      <c r="U371" s="22"/>
      <c r="V371" s="22"/>
      <c r="W371" s="66"/>
      <c r="X371" s="66"/>
      <c r="Y371" s="24"/>
      <c r="Z371" s="24"/>
      <c r="AA371" s="23"/>
      <c r="AB371" s="23"/>
    </row>
    <row r="372" spans="1:28" hidden="1">
      <c r="D372" s="23"/>
      <c r="E372" s="64"/>
      <c r="F372" s="64"/>
      <c r="G372" s="64"/>
      <c r="H372" s="65"/>
      <c r="I372" s="66"/>
      <c r="J372" s="66"/>
      <c r="K372" s="66"/>
      <c r="L372" s="21"/>
      <c r="M372" s="21"/>
      <c r="N372" s="23"/>
      <c r="O372" s="22"/>
      <c r="P372" s="22"/>
      <c r="Q372" s="22"/>
      <c r="R372" s="22"/>
      <c r="S372" s="22"/>
      <c r="T372" s="23"/>
      <c r="U372" s="22"/>
      <c r="V372" s="22"/>
      <c r="W372" s="66"/>
      <c r="X372" s="66"/>
      <c r="Y372" s="24"/>
      <c r="Z372" s="24"/>
      <c r="AA372" s="23"/>
      <c r="AB372" s="23"/>
    </row>
    <row r="373" spans="1:28" hidden="1">
      <c r="D373" s="23"/>
      <c r="E373" s="64"/>
      <c r="F373" s="64"/>
      <c r="G373" s="64"/>
      <c r="H373" s="65"/>
      <c r="I373" s="66"/>
      <c r="J373" s="66"/>
      <c r="K373" s="66"/>
      <c r="L373" s="21"/>
      <c r="M373" s="21"/>
      <c r="N373" s="23"/>
      <c r="O373" s="22"/>
      <c r="P373" s="22"/>
      <c r="Q373" s="22"/>
      <c r="R373" s="22"/>
      <c r="S373" s="22"/>
      <c r="T373" s="23"/>
      <c r="U373" s="22"/>
      <c r="V373" s="22"/>
      <c r="W373" s="66"/>
      <c r="X373" s="66"/>
      <c r="Y373" s="24"/>
      <c r="Z373" s="24"/>
      <c r="AA373" s="23"/>
      <c r="AB373" s="23"/>
    </row>
    <row r="374" spans="1:28" hidden="1">
      <c r="D374" s="23"/>
      <c r="E374" s="64"/>
      <c r="F374" s="64"/>
      <c r="G374" s="64"/>
      <c r="H374" s="65"/>
      <c r="I374" s="66"/>
      <c r="J374" s="66"/>
      <c r="K374" s="66"/>
      <c r="L374" s="21"/>
      <c r="M374" s="21"/>
      <c r="N374" s="23"/>
      <c r="O374" s="22"/>
      <c r="P374" s="22"/>
      <c r="Q374" s="22"/>
      <c r="R374" s="22"/>
      <c r="S374" s="22"/>
      <c r="T374" s="23"/>
      <c r="U374" s="22"/>
      <c r="V374" s="22"/>
      <c r="W374" s="66"/>
      <c r="X374" s="66"/>
      <c r="Y374" s="24"/>
      <c r="Z374" s="24"/>
      <c r="AA374" s="23"/>
      <c r="AB374" s="23"/>
    </row>
    <row r="375" spans="1:28" hidden="1">
      <c r="D375" s="23"/>
      <c r="E375" s="64"/>
      <c r="F375" s="64"/>
      <c r="G375" s="64"/>
      <c r="H375" s="65"/>
      <c r="I375" s="66"/>
      <c r="J375" s="66"/>
      <c r="K375" s="66"/>
      <c r="L375" s="21"/>
      <c r="M375" s="21"/>
      <c r="N375" s="23"/>
      <c r="O375" s="22"/>
      <c r="P375" s="22"/>
      <c r="Q375" s="22"/>
      <c r="R375" s="22"/>
      <c r="S375" s="22"/>
      <c r="T375" s="23"/>
      <c r="U375" s="22"/>
      <c r="V375" s="22"/>
      <c r="W375" s="66"/>
      <c r="X375" s="66"/>
      <c r="Y375" s="24"/>
      <c r="Z375" s="24"/>
      <c r="AA375" s="23"/>
      <c r="AB375" s="23"/>
    </row>
    <row r="376" spans="1:28" hidden="1">
      <c r="D376" s="23"/>
      <c r="E376" s="64"/>
      <c r="F376" s="64"/>
      <c r="G376" s="64"/>
      <c r="H376" s="65"/>
      <c r="I376" s="66"/>
      <c r="J376" s="66"/>
      <c r="K376" s="66"/>
      <c r="L376" s="21"/>
      <c r="M376" s="21"/>
      <c r="N376" s="23"/>
      <c r="O376" s="22"/>
      <c r="P376" s="22"/>
      <c r="Q376" s="22"/>
      <c r="R376" s="22"/>
      <c r="S376" s="22"/>
      <c r="T376" s="23"/>
      <c r="U376" s="22"/>
      <c r="V376" s="22"/>
      <c r="W376" s="66"/>
      <c r="X376" s="66"/>
      <c r="Y376" s="24"/>
      <c r="Z376" s="24"/>
      <c r="AA376" s="23"/>
      <c r="AB376" s="23"/>
    </row>
    <row r="377" spans="1:28" hidden="1">
      <c r="D377" s="23"/>
      <c r="E377" s="64"/>
      <c r="F377" s="64"/>
      <c r="G377" s="64"/>
      <c r="H377" s="65"/>
      <c r="I377" s="66"/>
      <c r="J377" s="66"/>
      <c r="K377" s="66"/>
      <c r="L377" s="21"/>
      <c r="M377" s="21"/>
      <c r="N377" s="23"/>
      <c r="O377" s="22"/>
      <c r="P377" s="22"/>
      <c r="Q377" s="22"/>
      <c r="R377" s="22"/>
      <c r="S377" s="22"/>
      <c r="T377" s="23"/>
      <c r="U377" s="22"/>
      <c r="V377" s="22"/>
      <c r="W377" s="66"/>
      <c r="X377" s="66"/>
      <c r="Y377" s="24"/>
      <c r="Z377" s="24"/>
      <c r="AA377" s="23"/>
      <c r="AB377" s="23"/>
    </row>
    <row r="378" spans="1:28" hidden="1">
      <c r="D378" s="23"/>
      <c r="E378" s="64"/>
      <c r="F378" s="64"/>
      <c r="G378" s="64"/>
      <c r="H378" s="65"/>
      <c r="I378" s="66"/>
      <c r="J378" s="66"/>
      <c r="K378" s="66"/>
      <c r="L378" s="21"/>
      <c r="M378" s="21"/>
      <c r="N378" s="23"/>
      <c r="O378" s="22"/>
      <c r="P378" s="22"/>
      <c r="Q378" s="22"/>
      <c r="R378" s="22"/>
      <c r="S378" s="22"/>
      <c r="T378" s="23"/>
      <c r="U378" s="22"/>
      <c r="V378" s="22"/>
      <c r="W378" s="66"/>
      <c r="X378" s="66"/>
      <c r="Y378" s="24"/>
      <c r="Z378" s="24"/>
      <c r="AA378" s="23"/>
      <c r="AB378" s="23"/>
    </row>
    <row r="379" spans="1:28" hidden="1">
      <c r="D379" s="23"/>
      <c r="E379" s="64"/>
      <c r="F379" s="64"/>
      <c r="G379" s="64"/>
      <c r="H379" s="65"/>
      <c r="I379" s="66"/>
      <c r="J379" s="66"/>
      <c r="K379" s="66"/>
      <c r="L379" s="21"/>
      <c r="M379" s="21"/>
      <c r="N379" s="23"/>
      <c r="O379" s="22"/>
      <c r="P379" s="22"/>
      <c r="Q379" s="22"/>
      <c r="R379" s="22"/>
      <c r="S379" s="22"/>
      <c r="T379" s="23"/>
      <c r="U379" s="22"/>
      <c r="V379" s="22"/>
      <c r="W379" s="66"/>
      <c r="X379" s="66"/>
      <c r="Y379" s="24"/>
      <c r="Z379" s="24"/>
      <c r="AA379" s="23"/>
      <c r="AB379" s="23"/>
    </row>
    <row r="380" spans="1:28" hidden="1">
      <c r="D380" s="23"/>
      <c r="E380" s="64"/>
      <c r="F380" s="64"/>
      <c r="G380" s="64"/>
      <c r="H380" s="65"/>
      <c r="I380" s="66"/>
      <c r="J380" s="66"/>
      <c r="K380" s="66"/>
      <c r="L380" s="21"/>
      <c r="M380" s="21"/>
      <c r="N380" s="23"/>
      <c r="O380" s="22"/>
      <c r="P380" s="22"/>
      <c r="Q380" s="22"/>
      <c r="R380" s="22"/>
      <c r="S380" s="22"/>
      <c r="T380" s="23"/>
      <c r="U380" s="22"/>
      <c r="V380" s="22"/>
      <c r="W380" s="66"/>
      <c r="X380" s="66"/>
      <c r="Y380" s="24"/>
      <c r="Z380" s="24"/>
      <c r="AA380" s="23"/>
      <c r="AB380" s="23"/>
    </row>
    <row r="381" spans="1:28" hidden="1">
      <c r="D381" s="23"/>
      <c r="E381" s="64"/>
      <c r="F381" s="64"/>
      <c r="G381" s="64"/>
      <c r="H381" s="65"/>
      <c r="I381" s="66"/>
      <c r="J381" s="66"/>
      <c r="K381" s="66"/>
      <c r="L381" s="21"/>
      <c r="M381" s="21"/>
      <c r="N381" s="23"/>
      <c r="O381" s="22"/>
      <c r="P381" s="22"/>
      <c r="Q381" s="22"/>
      <c r="R381" s="22"/>
      <c r="S381" s="22"/>
      <c r="T381" s="23"/>
      <c r="U381" s="22"/>
      <c r="V381" s="22"/>
      <c r="W381" s="66"/>
      <c r="X381" s="66"/>
      <c r="Y381" s="24"/>
      <c r="Z381" s="24"/>
      <c r="AA381" s="23"/>
      <c r="AB381" s="23"/>
    </row>
    <row r="382" spans="1:28" hidden="1">
      <c r="D382" s="23"/>
      <c r="E382" s="64"/>
      <c r="F382" s="64"/>
      <c r="G382" s="64"/>
      <c r="H382" s="65"/>
      <c r="I382" s="66"/>
      <c r="J382" s="66"/>
      <c r="K382" s="66"/>
      <c r="L382" s="21"/>
      <c r="M382" s="21"/>
      <c r="N382" s="23"/>
      <c r="O382" s="22"/>
      <c r="P382" s="22"/>
      <c r="Q382" s="22"/>
      <c r="R382" s="22"/>
      <c r="S382" s="22"/>
      <c r="T382" s="23"/>
      <c r="U382" s="22"/>
      <c r="V382" s="22"/>
      <c r="W382" s="66"/>
      <c r="X382" s="66"/>
      <c r="Y382" s="24"/>
      <c r="Z382" s="24"/>
      <c r="AA382" s="23"/>
      <c r="AB382" s="23"/>
    </row>
    <row r="383" spans="1:28" hidden="1">
      <c r="D383" s="23"/>
      <c r="E383" s="64"/>
      <c r="F383" s="64"/>
      <c r="G383" s="64"/>
      <c r="H383" s="65"/>
      <c r="I383" s="66"/>
      <c r="J383" s="66"/>
      <c r="K383" s="66"/>
      <c r="L383" s="21"/>
      <c r="M383" s="21"/>
      <c r="N383" s="23"/>
      <c r="O383" s="22"/>
      <c r="P383" s="22"/>
      <c r="Q383" s="22"/>
      <c r="R383" s="22"/>
      <c r="S383" s="22"/>
      <c r="T383" s="23"/>
      <c r="U383" s="22"/>
      <c r="V383" s="22"/>
      <c r="W383" s="66"/>
      <c r="X383" s="66"/>
      <c r="Y383" s="24"/>
      <c r="Z383" s="24"/>
      <c r="AA383" s="23"/>
      <c r="AB383" s="23"/>
    </row>
    <row r="384" spans="1:28" hidden="1">
      <c r="A384" s="26"/>
      <c r="B384" s="26"/>
      <c r="C384" s="27"/>
      <c r="D384" s="28"/>
      <c r="E384" s="35"/>
      <c r="F384" s="35"/>
      <c r="G384" s="35"/>
      <c r="H384" s="28"/>
      <c r="I384" s="28"/>
      <c r="J384" s="28"/>
      <c r="K384" s="28"/>
      <c r="L384" s="26"/>
      <c r="M384" s="26"/>
      <c r="N384" s="28"/>
      <c r="O384" s="29"/>
      <c r="P384" s="30"/>
      <c r="Q384" s="29"/>
      <c r="R384" s="29"/>
      <c r="S384" s="28"/>
      <c r="T384" s="28"/>
      <c r="U384" s="29"/>
      <c r="V384" s="29"/>
      <c r="W384" s="31"/>
      <c r="X384" s="31"/>
      <c r="Y384" s="32"/>
      <c r="Z384" s="33"/>
      <c r="AA384" s="34"/>
      <c r="AB384" s="34"/>
    </row>
    <row r="385" spans="1:28" hidden="1">
      <c r="A385" s="26"/>
      <c r="B385" s="26"/>
      <c r="C385" s="27"/>
      <c r="D385" s="28"/>
      <c r="E385" s="35"/>
      <c r="F385" s="35"/>
      <c r="G385" s="35"/>
      <c r="H385" s="28"/>
      <c r="I385" s="28"/>
      <c r="J385" s="28"/>
      <c r="K385" s="28"/>
      <c r="L385" s="26"/>
      <c r="M385" s="26"/>
      <c r="N385" s="28"/>
      <c r="O385" s="29"/>
      <c r="P385" s="30"/>
      <c r="Q385" s="29"/>
      <c r="R385" s="29"/>
      <c r="S385" s="28"/>
      <c r="T385" s="28"/>
      <c r="U385" s="29"/>
      <c r="V385" s="29"/>
      <c r="W385" s="31"/>
      <c r="X385" s="31"/>
      <c r="Y385" s="32"/>
      <c r="Z385" s="33"/>
      <c r="AA385" s="34"/>
      <c r="AB385" s="34"/>
    </row>
    <row r="386" spans="1:28" hidden="1">
      <c r="A386" s="26"/>
      <c r="B386" s="26"/>
      <c r="C386" s="27"/>
      <c r="D386" s="28"/>
      <c r="E386" s="35"/>
      <c r="F386" s="35"/>
      <c r="G386" s="35"/>
      <c r="H386" s="28"/>
      <c r="I386" s="28"/>
      <c r="J386" s="28"/>
      <c r="K386" s="28"/>
      <c r="L386" s="26"/>
      <c r="M386" s="26"/>
      <c r="N386" s="28"/>
      <c r="O386" s="29"/>
      <c r="P386" s="30"/>
      <c r="Q386" s="29"/>
      <c r="R386" s="29"/>
      <c r="S386" s="28"/>
      <c r="T386" s="28"/>
      <c r="U386" s="29"/>
      <c r="V386" s="29"/>
      <c r="W386" s="31"/>
      <c r="X386" s="31"/>
      <c r="Y386" s="32"/>
      <c r="Z386" s="33"/>
      <c r="AA386" s="34"/>
      <c r="AB386" s="34"/>
    </row>
    <row r="387" spans="1:28" hidden="1">
      <c r="A387" s="26"/>
      <c r="B387" s="26"/>
      <c r="C387" s="27"/>
      <c r="D387" s="28"/>
      <c r="E387" s="35"/>
      <c r="F387" s="35"/>
      <c r="G387" s="35"/>
      <c r="H387" s="28"/>
      <c r="I387" s="28"/>
      <c r="J387" s="28"/>
      <c r="K387" s="28"/>
      <c r="L387" s="26"/>
      <c r="M387" s="26"/>
      <c r="N387" s="28"/>
      <c r="O387" s="29"/>
      <c r="P387" s="30"/>
      <c r="Q387" s="29"/>
      <c r="R387" s="29"/>
      <c r="S387" s="28"/>
      <c r="T387" s="28"/>
      <c r="U387" s="29"/>
      <c r="V387" s="29"/>
      <c r="W387" s="31"/>
      <c r="X387" s="31"/>
      <c r="Y387" s="32"/>
      <c r="Z387" s="33"/>
      <c r="AA387" s="34"/>
      <c r="AB387" s="34"/>
    </row>
    <row r="388" spans="1:28" hidden="1">
      <c r="H388" s="50"/>
    </row>
    <row r="389" spans="1:28" hidden="1">
      <c r="H389" s="50"/>
    </row>
    <row r="390" spans="1:28" hidden="1">
      <c r="H390" s="50"/>
    </row>
    <row r="391" spans="1:28" hidden="1">
      <c r="H391" s="50"/>
    </row>
    <row r="392" spans="1:28" hidden="1">
      <c r="H392" s="50"/>
    </row>
    <row r="393" spans="1:28" hidden="1">
      <c r="H393" s="50"/>
    </row>
    <row r="394" spans="1:28" hidden="1">
      <c r="H394" s="50"/>
    </row>
    <row r="395" spans="1:28" hidden="1">
      <c r="H395" s="50"/>
    </row>
    <row r="396" spans="1:28" hidden="1">
      <c r="H396" s="50"/>
    </row>
    <row r="397" spans="1:28" hidden="1">
      <c r="H397" s="50"/>
    </row>
    <row r="398" spans="1:28" hidden="1">
      <c r="H398" s="50"/>
    </row>
    <row r="399" spans="1:28" hidden="1">
      <c r="H399" s="50"/>
    </row>
    <row r="400" spans="1:28" hidden="1">
      <c r="H400" s="50"/>
    </row>
    <row r="401" spans="8:8" hidden="1">
      <c r="H401" s="50"/>
    </row>
    <row r="402" spans="8:8" hidden="1">
      <c r="H402" s="50"/>
    </row>
    <row r="403" spans="8:8" hidden="1">
      <c r="H403" s="50"/>
    </row>
    <row r="404" spans="8:8" hidden="1">
      <c r="H404" s="50"/>
    </row>
    <row r="405" spans="8:8" hidden="1">
      <c r="H405" s="50"/>
    </row>
    <row r="406" spans="8:8" hidden="1">
      <c r="H406" s="50"/>
    </row>
    <row r="407" spans="8:8" hidden="1">
      <c r="H407" s="50"/>
    </row>
    <row r="408" spans="8:8" hidden="1">
      <c r="H408" s="50"/>
    </row>
    <row r="409" spans="8:8" hidden="1">
      <c r="H409" s="50"/>
    </row>
    <row r="410" spans="8:8" hidden="1">
      <c r="H410" s="50"/>
    </row>
    <row r="411" spans="8:8" hidden="1">
      <c r="H411" s="50"/>
    </row>
    <row r="412" spans="8:8" hidden="1">
      <c r="H412" s="50"/>
    </row>
    <row r="413" spans="8:8" hidden="1">
      <c r="H413" s="50"/>
    </row>
    <row r="414" spans="8:8" hidden="1">
      <c r="H414" s="50"/>
    </row>
    <row r="415" spans="8:8" hidden="1">
      <c r="H415" s="50"/>
    </row>
    <row r="416" spans="8:8" hidden="1">
      <c r="H416" s="50"/>
    </row>
    <row r="417" spans="8:8" hidden="1">
      <c r="H417" s="50"/>
    </row>
    <row r="418" spans="8:8" hidden="1">
      <c r="H418" s="50"/>
    </row>
    <row r="419" spans="8:8" hidden="1">
      <c r="H419" s="50"/>
    </row>
    <row r="420" spans="8:8" hidden="1">
      <c r="H420" s="50"/>
    </row>
    <row r="421" spans="8:8" hidden="1">
      <c r="H421" s="50"/>
    </row>
    <row r="422" spans="8:8" hidden="1">
      <c r="H422" s="50"/>
    </row>
    <row r="423" spans="8:8" hidden="1">
      <c r="H423" s="50"/>
    </row>
    <row r="424" spans="8:8" hidden="1">
      <c r="H424" s="50"/>
    </row>
    <row r="425" spans="8:8" hidden="1">
      <c r="H425" s="50"/>
    </row>
    <row r="426" spans="8:8" hidden="1">
      <c r="H426" s="50"/>
    </row>
    <row r="427" spans="8:8" hidden="1">
      <c r="H427" s="50"/>
    </row>
    <row r="428" spans="8:8" hidden="1">
      <c r="H428" s="50"/>
    </row>
    <row r="429" spans="8:8" hidden="1">
      <c r="H429" s="50"/>
    </row>
    <row r="430" spans="8:8" hidden="1">
      <c r="H430" s="50"/>
    </row>
    <row r="431" spans="8:8" hidden="1">
      <c r="H431" s="50"/>
    </row>
    <row r="432" spans="8:8" hidden="1">
      <c r="H432" s="50"/>
    </row>
    <row r="433" spans="8:8" hidden="1">
      <c r="H433" s="50"/>
    </row>
    <row r="434" spans="8:8" hidden="1">
      <c r="H434" s="50"/>
    </row>
    <row r="435" spans="8:8" hidden="1">
      <c r="H435" s="50"/>
    </row>
    <row r="436" spans="8:8" hidden="1">
      <c r="H436" s="50"/>
    </row>
    <row r="437" spans="8:8" hidden="1">
      <c r="H437" s="50"/>
    </row>
    <row r="438" spans="8:8" hidden="1">
      <c r="H438" s="50"/>
    </row>
    <row r="439" spans="8:8" hidden="1">
      <c r="H439" s="50"/>
    </row>
    <row r="440" spans="8:8" hidden="1">
      <c r="H440" s="50"/>
    </row>
    <row r="441" spans="8:8" hidden="1">
      <c r="H441" s="50"/>
    </row>
    <row r="442" spans="8:8" hidden="1">
      <c r="H442" s="50"/>
    </row>
    <row r="443" spans="8:8" hidden="1">
      <c r="H443" s="50"/>
    </row>
    <row r="444" spans="8:8" hidden="1">
      <c r="H444" s="50"/>
    </row>
    <row r="445" spans="8:8" hidden="1">
      <c r="H445" s="50"/>
    </row>
    <row r="446" spans="8:8" hidden="1">
      <c r="H446" s="50"/>
    </row>
    <row r="447" spans="8:8" hidden="1">
      <c r="H447" s="50"/>
    </row>
    <row r="448" spans="8:8" hidden="1">
      <c r="H448" s="50"/>
    </row>
    <row r="449" spans="8:8" hidden="1">
      <c r="H449" s="50"/>
    </row>
    <row r="450" spans="8:8" hidden="1">
      <c r="H450" s="50"/>
    </row>
    <row r="451" spans="8:8" hidden="1">
      <c r="H451" s="50"/>
    </row>
    <row r="452" spans="8:8" hidden="1">
      <c r="H452" s="50"/>
    </row>
    <row r="453" spans="8:8" hidden="1">
      <c r="H453" s="50"/>
    </row>
    <row r="454" spans="8:8" hidden="1">
      <c r="H454" s="50"/>
    </row>
    <row r="455" spans="8:8" hidden="1">
      <c r="H455" s="50"/>
    </row>
    <row r="456" spans="8:8" hidden="1">
      <c r="H456" s="50"/>
    </row>
    <row r="457" spans="8:8" hidden="1">
      <c r="H457" s="50"/>
    </row>
    <row r="458" spans="8:8" hidden="1">
      <c r="H458" s="50"/>
    </row>
    <row r="459" spans="8:8" hidden="1">
      <c r="H459" s="50"/>
    </row>
    <row r="460" spans="8:8" hidden="1">
      <c r="H460" s="50"/>
    </row>
    <row r="461" spans="8:8" hidden="1">
      <c r="H461" s="50"/>
    </row>
    <row r="462" spans="8:8" hidden="1">
      <c r="H462" s="50"/>
    </row>
    <row r="463" spans="8:8" hidden="1">
      <c r="H463" s="50"/>
    </row>
    <row r="464" spans="8:8" hidden="1">
      <c r="H464" s="50"/>
    </row>
    <row r="465" spans="8:8" hidden="1">
      <c r="H465" s="50"/>
    </row>
    <row r="466" spans="8:8" hidden="1">
      <c r="H466" s="50"/>
    </row>
    <row r="467" spans="8:8" hidden="1">
      <c r="H467" s="50"/>
    </row>
    <row r="468" spans="8:8" hidden="1">
      <c r="H468" s="50"/>
    </row>
    <row r="469" spans="8:8" hidden="1">
      <c r="H469" s="50"/>
    </row>
    <row r="470" spans="8:8" hidden="1">
      <c r="H470" s="50"/>
    </row>
    <row r="471" spans="8:8" hidden="1">
      <c r="H471" s="50"/>
    </row>
    <row r="472" spans="8:8" hidden="1">
      <c r="H472" s="50"/>
    </row>
    <row r="473" spans="8:8" hidden="1">
      <c r="H473" s="50"/>
    </row>
    <row r="474" spans="8:8" hidden="1">
      <c r="H474" s="50"/>
    </row>
    <row r="475" spans="8:8" hidden="1">
      <c r="H475" s="50"/>
    </row>
    <row r="476" spans="8:8" hidden="1">
      <c r="H476" s="50"/>
    </row>
    <row r="477" spans="8:8" hidden="1">
      <c r="H477" s="50"/>
    </row>
    <row r="478" spans="8:8" hidden="1">
      <c r="H478" s="50"/>
    </row>
    <row r="479" spans="8:8" hidden="1">
      <c r="H479" s="50"/>
    </row>
    <row r="480" spans="8:8" hidden="1">
      <c r="H480" s="50"/>
    </row>
    <row r="481" spans="8:8" hidden="1">
      <c r="H481" s="50"/>
    </row>
    <row r="482" spans="8:8" hidden="1">
      <c r="H482" s="50"/>
    </row>
    <row r="483" spans="8:8" hidden="1">
      <c r="H483" s="50"/>
    </row>
    <row r="484" spans="8:8" hidden="1">
      <c r="H484" s="50"/>
    </row>
    <row r="485" spans="8:8" hidden="1">
      <c r="H485" s="50"/>
    </row>
    <row r="486" spans="8:8" hidden="1">
      <c r="H486" s="50"/>
    </row>
    <row r="487" spans="8:8" hidden="1">
      <c r="H487" s="50"/>
    </row>
    <row r="488" spans="8:8" hidden="1">
      <c r="H488" s="50"/>
    </row>
    <row r="489" spans="8:8" hidden="1">
      <c r="H489" s="50"/>
    </row>
    <row r="490" spans="8:8" hidden="1">
      <c r="H490" s="50"/>
    </row>
    <row r="491" spans="8:8" hidden="1">
      <c r="H491" s="50"/>
    </row>
    <row r="492" spans="8:8" hidden="1">
      <c r="H492" s="50"/>
    </row>
    <row r="493" spans="8:8" hidden="1">
      <c r="H493" s="50"/>
    </row>
    <row r="494" spans="8:8" hidden="1">
      <c r="H494" s="50"/>
    </row>
    <row r="495" spans="8:8" hidden="1">
      <c r="H495" s="50"/>
    </row>
    <row r="496" spans="8:8" hidden="1">
      <c r="H496" s="50"/>
    </row>
    <row r="497" spans="8:8" hidden="1">
      <c r="H497" s="50"/>
    </row>
    <row r="498" spans="8:8" hidden="1">
      <c r="H498" s="50"/>
    </row>
    <row r="499" spans="8:8" hidden="1">
      <c r="H499" s="50"/>
    </row>
    <row r="500" spans="8:8" hidden="1">
      <c r="H500" s="50"/>
    </row>
    <row r="501" spans="8:8" hidden="1">
      <c r="H501" s="50"/>
    </row>
    <row r="502" spans="8:8" hidden="1">
      <c r="H502" s="50"/>
    </row>
    <row r="503" spans="8:8" hidden="1">
      <c r="H503" s="50"/>
    </row>
    <row r="504" spans="8:8" hidden="1">
      <c r="H504" s="50"/>
    </row>
    <row r="505" spans="8:8" hidden="1">
      <c r="H505" s="50"/>
    </row>
    <row r="506" spans="8:8" hidden="1">
      <c r="H506" s="50"/>
    </row>
    <row r="507" spans="8:8" hidden="1">
      <c r="H507" s="50"/>
    </row>
    <row r="508" spans="8:8" hidden="1">
      <c r="H508" s="50"/>
    </row>
    <row r="509" spans="8:8" hidden="1">
      <c r="H509" s="50"/>
    </row>
    <row r="510" spans="8:8" hidden="1">
      <c r="H510" s="50"/>
    </row>
    <row r="511" spans="8:8" hidden="1">
      <c r="H511" s="50"/>
    </row>
    <row r="512" spans="8:8" hidden="1">
      <c r="H512" s="50"/>
    </row>
    <row r="513" spans="8:8" hidden="1">
      <c r="H513" s="50"/>
    </row>
    <row r="514" spans="8:8" hidden="1">
      <c r="H514" s="50"/>
    </row>
    <row r="515" spans="8:8" hidden="1">
      <c r="H515" s="50"/>
    </row>
    <row r="516" spans="8:8" hidden="1">
      <c r="H516" s="50"/>
    </row>
    <row r="517" spans="8:8" hidden="1">
      <c r="H517" s="50"/>
    </row>
    <row r="518" spans="8:8" hidden="1">
      <c r="H518" s="50"/>
    </row>
    <row r="519" spans="8:8" hidden="1">
      <c r="H519" s="50"/>
    </row>
    <row r="520" spans="8:8" hidden="1">
      <c r="H520" s="50"/>
    </row>
    <row r="521" spans="8:8" hidden="1">
      <c r="H521" s="50"/>
    </row>
    <row r="522" spans="8:8" hidden="1">
      <c r="H522" s="50"/>
    </row>
    <row r="523" spans="8:8" hidden="1">
      <c r="H523" s="50"/>
    </row>
    <row r="524" spans="8:8" hidden="1">
      <c r="H524" s="50"/>
    </row>
    <row r="525" spans="8:8" hidden="1">
      <c r="H525" s="50"/>
    </row>
    <row r="526" spans="8:8" hidden="1">
      <c r="H526" s="50"/>
    </row>
    <row r="527" spans="8:8" hidden="1">
      <c r="H527" s="50"/>
    </row>
    <row r="528" spans="8:8" hidden="1">
      <c r="H528" s="50"/>
    </row>
    <row r="529" spans="8:8" hidden="1">
      <c r="H529" s="50"/>
    </row>
    <row r="530" spans="8:8" hidden="1">
      <c r="H530" s="50"/>
    </row>
    <row r="531" spans="8:8" hidden="1">
      <c r="H531" s="50"/>
    </row>
    <row r="532" spans="8:8" hidden="1">
      <c r="H532" s="50"/>
    </row>
    <row r="533" spans="8:8" hidden="1">
      <c r="H533" s="50"/>
    </row>
    <row r="534" spans="8:8" hidden="1">
      <c r="H534" s="50"/>
    </row>
    <row r="535" spans="8:8" hidden="1">
      <c r="H535" s="50"/>
    </row>
    <row r="536" spans="8:8" hidden="1">
      <c r="H536" s="50"/>
    </row>
    <row r="537" spans="8:8" hidden="1">
      <c r="H537" s="50"/>
    </row>
    <row r="538" spans="8:8" hidden="1">
      <c r="H538" s="50"/>
    </row>
    <row r="539" spans="8:8" hidden="1">
      <c r="H539" s="50"/>
    </row>
    <row r="540" spans="8:8" hidden="1">
      <c r="H540" s="50"/>
    </row>
    <row r="541" spans="8:8" hidden="1">
      <c r="H541" s="50"/>
    </row>
    <row r="542" spans="8:8" hidden="1">
      <c r="H542" s="50"/>
    </row>
    <row r="543" spans="8:8" hidden="1">
      <c r="H543" s="50"/>
    </row>
    <row r="544" spans="8:8" hidden="1">
      <c r="H544" s="50"/>
    </row>
    <row r="545" spans="8:8" hidden="1">
      <c r="H545" s="50"/>
    </row>
    <row r="546" spans="8:8" hidden="1">
      <c r="H546" s="50"/>
    </row>
    <row r="547" spans="8:8" hidden="1">
      <c r="H547" s="50"/>
    </row>
    <row r="548" spans="8:8" hidden="1">
      <c r="H548" s="50"/>
    </row>
    <row r="549" spans="8:8" hidden="1">
      <c r="H549" s="50"/>
    </row>
    <row r="550" spans="8:8" hidden="1">
      <c r="H550" s="50"/>
    </row>
    <row r="551" spans="8:8" hidden="1">
      <c r="H551" s="50"/>
    </row>
    <row r="552" spans="8:8" hidden="1">
      <c r="H552" s="50"/>
    </row>
    <row r="553" spans="8:8" hidden="1">
      <c r="H553" s="50"/>
    </row>
    <row r="554" spans="8:8" hidden="1">
      <c r="H554" s="50"/>
    </row>
    <row r="555" spans="8:8" hidden="1">
      <c r="H555" s="50"/>
    </row>
    <row r="556" spans="8:8" hidden="1">
      <c r="H556" s="50"/>
    </row>
    <row r="557" spans="8:8" hidden="1">
      <c r="H557" s="50"/>
    </row>
    <row r="558" spans="8:8" hidden="1">
      <c r="H558" s="50"/>
    </row>
    <row r="559" spans="8:8" hidden="1">
      <c r="H559" s="50"/>
    </row>
    <row r="560" spans="8:8" hidden="1">
      <c r="H560" s="50"/>
    </row>
    <row r="561" spans="8:8" hidden="1">
      <c r="H561" s="50"/>
    </row>
    <row r="562" spans="8:8" hidden="1">
      <c r="H562" s="50"/>
    </row>
    <row r="563" spans="8:8" hidden="1">
      <c r="H563" s="50"/>
    </row>
    <row r="564" spans="8:8" hidden="1">
      <c r="H564" s="50"/>
    </row>
    <row r="565" spans="8:8" hidden="1">
      <c r="H565" s="50"/>
    </row>
    <row r="566" spans="8:8" hidden="1">
      <c r="H566" s="50"/>
    </row>
    <row r="567" spans="8:8" hidden="1">
      <c r="H567" s="50"/>
    </row>
    <row r="568" spans="8:8" hidden="1">
      <c r="H568" s="50"/>
    </row>
    <row r="569" spans="8:8" hidden="1">
      <c r="H569" s="50"/>
    </row>
    <row r="570" spans="8:8" hidden="1">
      <c r="H570" s="50"/>
    </row>
    <row r="571" spans="8:8" hidden="1">
      <c r="H571" s="50"/>
    </row>
    <row r="572" spans="8:8" hidden="1">
      <c r="H572" s="50"/>
    </row>
    <row r="573" spans="8:8" hidden="1">
      <c r="H573" s="50"/>
    </row>
    <row r="574" spans="8:8" hidden="1">
      <c r="H574" s="50"/>
    </row>
    <row r="575" spans="8:8" hidden="1">
      <c r="H575" s="50"/>
    </row>
    <row r="576" spans="8:8" hidden="1">
      <c r="H576" s="50"/>
    </row>
    <row r="577" spans="8:8">
      <c r="H577" s="50"/>
    </row>
    <row r="578" spans="8:8">
      <c r="H578" s="50"/>
    </row>
    <row r="579" spans="8:8">
      <c r="H579" s="50"/>
    </row>
    <row r="580" spans="8:8">
      <c r="H580" s="50"/>
    </row>
    <row r="581" spans="8:8">
      <c r="H581" s="50"/>
    </row>
    <row r="582" spans="8:8">
      <c r="H582" s="50"/>
    </row>
    <row r="583" spans="8:8">
      <c r="H583" s="50"/>
    </row>
    <row r="584" spans="8:8">
      <c r="H584" s="50"/>
    </row>
    <row r="585" spans="8:8">
      <c r="H585" s="50"/>
    </row>
    <row r="586" spans="8:8">
      <c r="H586" s="50"/>
    </row>
    <row r="587" spans="8:8">
      <c r="H587" s="50"/>
    </row>
    <row r="588" spans="8:8">
      <c r="H588" s="50"/>
    </row>
    <row r="589" spans="8:8">
      <c r="H589" s="50"/>
    </row>
    <row r="590" spans="8:8">
      <c r="H590" s="50"/>
    </row>
    <row r="591" spans="8:8">
      <c r="H591" s="50"/>
    </row>
    <row r="592" spans="8:8">
      <c r="H592" s="50"/>
    </row>
    <row r="593" spans="8:8">
      <c r="H593" s="50"/>
    </row>
    <row r="594" spans="8:8">
      <c r="H594" s="50"/>
    </row>
    <row r="595" spans="8:8">
      <c r="H595" s="50"/>
    </row>
    <row r="596" spans="8:8">
      <c r="H596" s="50"/>
    </row>
    <row r="597" spans="8:8">
      <c r="H597" s="50"/>
    </row>
    <row r="598" spans="8:8">
      <c r="H598" s="50"/>
    </row>
    <row r="599" spans="8:8">
      <c r="H599" s="50"/>
    </row>
    <row r="600" spans="8:8">
      <c r="H600" s="50"/>
    </row>
    <row r="601" spans="8:8">
      <c r="H601" s="50"/>
    </row>
    <row r="602" spans="8:8">
      <c r="H602" s="50"/>
    </row>
    <row r="603" spans="8:8">
      <c r="H603" s="50"/>
    </row>
    <row r="604" spans="8:8">
      <c r="H604" s="50"/>
    </row>
    <row r="605" spans="8:8">
      <c r="H605" s="50"/>
    </row>
    <row r="606" spans="8:8">
      <c r="H606" s="50"/>
    </row>
    <row r="607" spans="8:8">
      <c r="H607" s="50"/>
    </row>
    <row r="608" spans="8:8">
      <c r="H608" s="50"/>
    </row>
    <row r="609" spans="8:8">
      <c r="H609" s="50"/>
    </row>
    <row r="610" spans="8:8">
      <c r="H610" s="50"/>
    </row>
    <row r="611" spans="8:8">
      <c r="H611" s="50"/>
    </row>
    <row r="612" spans="8:8">
      <c r="H612" s="50"/>
    </row>
    <row r="613" spans="8:8">
      <c r="H613" s="50"/>
    </row>
    <row r="614" spans="8:8">
      <c r="H614" s="50"/>
    </row>
    <row r="615" spans="8:8">
      <c r="H615" s="50"/>
    </row>
    <row r="616" spans="8:8">
      <c r="H616" s="50"/>
    </row>
    <row r="617" spans="8:8">
      <c r="H617" s="50"/>
    </row>
    <row r="618" spans="8:8">
      <c r="H618" s="50"/>
    </row>
    <row r="619" spans="8:8">
      <c r="H619" s="50"/>
    </row>
    <row r="620" spans="8:8">
      <c r="H620" s="50"/>
    </row>
    <row r="621" spans="8:8">
      <c r="H621" s="50"/>
    </row>
    <row r="622" spans="8:8">
      <c r="H622" s="50"/>
    </row>
    <row r="623" spans="8:8">
      <c r="H623" s="50"/>
    </row>
    <row r="624" spans="8:8">
      <c r="H624" s="50"/>
    </row>
    <row r="625" spans="8:8">
      <c r="H625" s="50"/>
    </row>
    <row r="626" spans="8:8">
      <c r="H626" s="50"/>
    </row>
    <row r="627" spans="8:8">
      <c r="H627" s="50"/>
    </row>
    <row r="628" spans="8:8">
      <c r="H628" s="50"/>
    </row>
    <row r="629" spans="8:8">
      <c r="H629" s="50"/>
    </row>
    <row r="630" spans="8:8">
      <c r="H630" s="50"/>
    </row>
    <row r="631" spans="8:8">
      <c r="H631" s="50"/>
    </row>
    <row r="632" spans="8:8">
      <c r="H632" s="50"/>
    </row>
    <row r="633" spans="8:8">
      <c r="H633" s="50"/>
    </row>
    <row r="634" spans="8:8">
      <c r="H634" s="50"/>
    </row>
    <row r="635" spans="8:8">
      <c r="H635" s="50"/>
    </row>
    <row r="636" spans="8:8">
      <c r="H636" s="50"/>
    </row>
    <row r="637" spans="8:8">
      <c r="H637" s="50"/>
    </row>
    <row r="638" spans="8:8">
      <c r="H638" s="50"/>
    </row>
    <row r="639" spans="8:8">
      <c r="H639" s="50"/>
    </row>
    <row r="640" spans="8:8">
      <c r="H640" s="50"/>
    </row>
    <row r="641" spans="8:8">
      <c r="H641" s="50"/>
    </row>
    <row r="642" spans="8:8">
      <c r="H642" s="50"/>
    </row>
    <row r="643" spans="8:8">
      <c r="H643" s="50"/>
    </row>
    <row r="644" spans="8:8">
      <c r="H644" s="50"/>
    </row>
    <row r="645" spans="8:8">
      <c r="H645" s="50"/>
    </row>
    <row r="646" spans="8:8">
      <c r="H646" s="50"/>
    </row>
    <row r="647" spans="8:8">
      <c r="H647" s="50"/>
    </row>
    <row r="648" spans="8:8">
      <c r="H648" s="50"/>
    </row>
    <row r="649" spans="8:8">
      <c r="H649" s="50"/>
    </row>
    <row r="650" spans="8:8">
      <c r="H650" s="50"/>
    </row>
    <row r="651" spans="8:8">
      <c r="H651" s="50"/>
    </row>
    <row r="652" spans="8:8">
      <c r="H652" s="50"/>
    </row>
    <row r="653" spans="8:8">
      <c r="H653" s="50"/>
    </row>
    <row r="654" spans="8:8">
      <c r="H654" s="50"/>
    </row>
    <row r="655" spans="8:8">
      <c r="H655" s="50"/>
    </row>
    <row r="656" spans="8:8">
      <c r="H656" s="50"/>
    </row>
    <row r="657" spans="8:8">
      <c r="H657" s="50"/>
    </row>
    <row r="658" spans="8:8">
      <c r="H658" s="50"/>
    </row>
    <row r="659" spans="8:8">
      <c r="H659" s="50"/>
    </row>
    <row r="660" spans="8:8">
      <c r="H660" s="50"/>
    </row>
    <row r="661" spans="8:8">
      <c r="H661" s="50"/>
    </row>
    <row r="662" spans="8:8">
      <c r="H662" s="50"/>
    </row>
    <row r="663" spans="8:8">
      <c r="H663" s="50"/>
    </row>
    <row r="664" spans="8:8">
      <c r="H664" s="50"/>
    </row>
    <row r="665" spans="8:8">
      <c r="H665" s="50"/>
    </row>
    <row r="666" spans="8:8">
      <c r="H666" s="50"/>
    </row>
    <row r="667" spans="8:8">
      <c r="H667" s="50"/>
    </row>
    <row r="668" spans="8:8">
      <c r="H668" s="50"/>
    </row>
    <row r="669" spans="8:8">
      <c r="H669" s="50"/>
    </row>
    <row r="670" spans="8:8">
      <c r="H670" s="50"/>
    </row>
    <row r="671" spans="8:8">
      <c r="H671" s="50"/>
    </row>
    <row r="672" spans="8:8">
      <c r="H672" s="50"/>
    </row>
    <row r="673" spans="8:8">
      <c r="H673" s="50"/>
    </row>
    <row r="674" spans="8:8">
      <c r="H674" s="50"/>
    </row>
    <row r="675" spans="8:8">
      <c r="H675" s="50"/>
    </row>
    <row r="676" spans="8:8">
      <c r="H676" s="50"/>
    </row>
    <row r="677" spans="8:8">
      <c r="H677" s="50"/>
    </row>
    <row r="678" spans="8:8">
      <c r="H678" s="50"/>
    </row>
    <row r="679" spans="8:8">
      <c r="H679" s="50"/>
    </row>
    <row r="680" spans="8:8">
      <c r="H680" s="50"/>
    </row>
    <row r="681" spans="8:8">
      <c r="H681" s="50"/>
    </row>
    <row r="682" spans="8:8">
      <c r="H682" s="50"/>
    </row>
    <row r="683" spans="8:8">
      <c r="H683" s="50"/>
    </row>
    <row r="684" spans="8:8">
      <c r="H684" s="50"/>
    </row>
    <row r="685" spans="8:8">
      <c r="H685" s="50"/>
    </row>
    <row r="686" spans="8:8">
      <c r="H686" s="50"/>
    </row>
    <row r="687" spans="8:8">
      <c r="H687" s="50"/>
    </row>
    <row r="688" spans="8:8">
      <c r="H688" s="50"/>
    </row>
    <row r="689" spans="8:8">
      <c r="H689" s="50"/>
    </row>
    <row r="690" spans="8:8">
      <c r="H690" s="50"/>
    </row>
    <row r="691" spans="8:8">
      <c r="H691" s="50"/>
    </row>
    <row r="692" spans="8:8">
      <c r="H692" s="50"/>
    </row>
    <row r="693" spans="8:8">
      <c r="H693" s="50"/>
    </row>
    <row r="694" spans="8:8">
      <c r="H694" s="50"/>
    </row>
    <row r="695" spans="8:8">
      <c r="H695" s="50"/>
    </row>
    <row r="696" spans="8:8">
      <c r="H696" s="50"/>
    </row>
    <row r="697" spans="8:8">
      <c r="H697" s="50"/>
    </row>
    <row r="698" spans="8:8">
      <c r="H698" s="50"/>
    </row>
    <row r="699" spans="8:8">
      <c r="H699" s="50"/>
    </row>
    <row r="700" spans="8:8">
      <c r="H700" s="50"/>
    </row>
    <row r="701" spans="8:8">
      <c r="H701" s="50"/>
    </row>
    <row r="702" spans="8:8">
      <c r="H702" s="50"/>
    </row>
    <row r="703" spans="8:8">
      <c r="H703" s="50"/>
    </row>
    <row r="704" spans="8:8">
      <c r="H704" s="50"/>
    </row>
    <row r="705" spans="8:8">
      <c r="H705" s="50"/>
    </row>
    <row r="706" spans="8:8">
      <c r="H706" s="50"/>
    </row>
    <row r="707" spans="8:8">
      <c r="H707" s="50"/>
    </row>
    <row r="708" spans="8:8">
      <c r="H708" s="50"/>
    </row>
    <row r="709" spans="8:8">
      <c r="H709" s="50"/>
    </row>
    <row r="710" spans="8:8">
      <c r="H710" s="50"/>
    </row>
    <row r="711" spans="8:8">
      <c r="H711" s="50"/>
    </row>
    <row r="712" spans="8:8">
      <c r="H712" s="50"/>
    </row>
    <row r="713" spans="8:8">
      <c r="H713" s="50"/>
    </row>
    <row r="714" spans="8:8">
      <c r="H714" s="50"/>
    </row>
    <row r="715" spans="8:8">
      <c r="H715" s="50"/>
    </row>
    <row r="716" spans="8:8">
      <c r="H716" s="50"/>
    </row>
    <row r="717" spans="8:8">
      <c r="H717" s="50"/>
    </row>
    <row r="718" spans="8:8">
      <c r="H718" s="50"/>
    </row>
    <row r="719" spans="8:8">
      <c r="H719" s="50"/>
    </row>
    <row r="720" spans="8:8">
      <c r="H720" s="50"/>
    </row>
    <row r="721" spans="8:8">
      <c r="H721" s="50"/>
    </row>
    <row r="722" spans="8:8">
      <c r="H722" s="50"/>
    </row>
    <row r="723" spans="8:8">
      <c r="H723" s="50"/>
    </row>
    <row r="724" spans="8:8">
      <c r="H724" s="50"/>
    </row>
    <row r="725" spans="8:8">
      <c r="H725" s="50"/>
    </row>
    <row r="726" spans="8:8">
      <c r="H726" s="50"/>
    </row>
    <row r="727" spans="8:8">
      <c r="H727" s="50"/>
    </row>
    <row r="728" spans="8:8">
      <c r="H728" s="50"/>
    </row>
    <row r="729" spans="8:8">
      <c r="H729" s="50"/>
    </row>
    <row r="730" spans="8:8">
      <c r="H730" s="50"/>
    </row>
    <row r="731" spans="8:8">
      <c r="H731" s="50"/>
    </row>
    <row r="732" spans="8:8">
      <c r="H732" s="50"/>
    </row>
    <row r="733" spans="8:8">
      <c r="H733" s="50"/>
    </row>
    <row r="734" spans="8:8">
      <c r="H734" s="50"/>
    </row>
    <row r="735" spans="8:8">
      <c r="H735" s="50"/>
    </row>
    <row r="736" spans="8:8">
      <c r="H736" s="50"/>
    </row>
    <row r="737" spans="8:8">
      <c r="H737" s="50"/>
    </row>
    <row r="738" spans="8:8">
      <c r="H738" s="50"/>
    </row>
    <row r="739" spans="8:8">
      <c r="H739" s="50"/>
    </row>
    <row r="740" spans="8:8">
      <c r="H740" s="50"/>
    </row>
    <row r="741" spans="8:8">
      <c r="H741" s="50"/>
    </row>
    <row r="742" spans="8:8">
      <c r="H742" s="50"/>
    </row>
    <row r="743" spans="8:8">
      <c r="H743" s="50"/>
    </row>
    <row r="744" spans="8:8">
      <c r="H744" s="50"/>
    </row>
    <row r="745" spans="8:8">
      <c r="H745" s="50"/>
    </row>
    <row r="746" spans="8:8">
      <c r="H746" s="50"/>
    </row>
    <row r="747" spans="8:8">
      <c r="H747" s="50"/>
    </row>
    <row r="748" spans="8:8">
      <c r="H748" s="50"/>
    </row>
    <row r="749" spans="8:8">
      <c r="H749" s="50"/>
    </row>
    <row r="750" spans="8:8">
      <c r="H750" s="50"/>
    </row>
    <row r="751" spans="8:8">
      <c r="H751" s="50"/>
    </row>
    <row r="752" spans="8:8">
      <c r="H752" s="50"/>
    </row>
    <row r="753" spans="8:8">
      <c r="H753" s="50"/>
    </row>
    <row r="754" spans="8:8">
      <c r="H754" s="50"/>
    </row>
    <row r="755" spans="8:8">
      <c r="H755" s="50"/>
    </row>
    <row r="756" spans="8:8">
      <c r="H756" s="50"/>
    </row>
    <row r="757" spans="8:8">
      <c r="H757" s="50"/>
    </row>
    <row r="758" spans="8:8">
      <c r="H758" s="50"/>
    </row>
    <row r="759" spans="8:8">
      <c r="H759" s="50"/>
    </row>
    <row r="760" spans="8:8">
      <c r="H760" s="50"/>
    </row>
    <row r="761" spans="8:8">
      <c r="H761" s="50"/>
    </row>
    <row r="762" spans="8:8">
      <c r="H762" s="50"/>
    </row>
    <row r="763" spans="8:8">
      <c r="H763" s="50"/>
    </row>
    <row r="764" spans="8:8">
      <c r="H764" s="50"/>
    </row>
    <row r="765" spans="8:8">
      <c r="H765" s="50"/>
    </row>
    <row r="766" spans="8:8">
      <c r="H766" s="50"/>
    </row>
    <row r="767" spans="8:8">
      <c r="H767" s="50"/>
    </row>
    <row r="768" spans="8:8">
      <c r="H768" s="50"/>
    </row>
    <row r="769" spans="8:8">
      <c r="H769" s="50"/>
    </row>
    <row r="770" spans="8:8">
      <c r="H770" s="50"/>
    </row>
    <row r="771" spans="8:8">
      <c r="H771" s="50"/>
    </row>
    <row r="772" spans="8:8">
      <c r="H772" s="50"/>
    </row>
    <row r="773" spans="8:8">
      <c r="H773" s="50"/>
    </row>
    <row r="774" spans="8:8">
      <c r="H774" s="50"/>
    </row>
    <row r="775" spans="8:8">
      <c r="H775" s="50"/>
    </row>
    <row r="776" spans="8:8">
      <c r="H776" s="50"/>
    </row>
    <row r="777" spans="8:8">
      <c r="H777" s="50"/>
    </row>
    <row r="778" spans="8:8">
      <c r="H778" s="50"/>
    </row>
    <row r="779" spans="8:8">
      <c r="H779" s="50"/>
    </row>
    <row r="780" spans="8:8">
      <c r="H780" s="50"/>
    </row>
    <row r="781" spans="8:8">
      <c r="H781" s="50"/>
    </row>
    <row r="782" spans="8:8">
      <c r="H782" s="50"/>
    </row>
    <row r="783" spans="8:8">
      <c r="H783" s="50"/>
    </row>
    <row r="784" spans="8:8">
      <c r="H784" s="50"/>
    </row>
    <row r="785" spans="8:8">
      <c r="H785" s="50"/>
    </row>
    <row r="786" spans="8:8">
      <c r="H786" s="50"/>
    </row>
    <row r="787" spans="8:8">
      <c r="H787" s="50"/>
    </row>
    <row r="788" spans="8:8">
      <c r="H788" s="50"/>
    </row>
    <row r="789" spans="8:8">
      <c r="H789" s="50"/>
    </row>
    <row r="790" spans="8:8">
      <c r="H790" s="50"/>
    </row>
    <row r="791" spans="8:8">
      <c r="H791" s="50"/>
    </row>
    <row r="792" spans="8:8">
      <c r="H792" s="50"/>
    </row>
    <row r="793" spans="8:8">
      <c r="H793" s="50"/>
    </row>
    <row r="794" spans="8:8">
      <c r="H794" s="50"/>
    </row>
    <row r="795" spans="8:8">
      <c r="H795" s="50"/>
    </row>
    <row r="796" spans="8:8">
      <c r="H796" s="50"/>
    </row>
    <row r="797" spans="8:8">
      <c r="H797" s="50"/>
    </row>
    <row r="798" spans="8:8">
      <c r="H798" s="50"/>
    </row>
    <row r="799" spans="8:8">
      <c r="H799" s="50"/>
    </row>
    <row r="800" spans="8:8">
      <c r="H800" s="50"/>
    </row>
    <row r="801" spans="8:8">
      <c r="H801" s="50"/>
    </row>
    <row r="802" spans="8:8">
      <c r="H802" s="50"/>
    </row>
    <row r="803" spans="8:8">
      <c r="H803" s="50"/>
    </row>
    <row r="804" spans="8:8">
      <c r="H804" s="50"/>
    </row>
    <row r="805" spans="8:8">
      <c r="H805" s="50"/>
    </row>
    <row r="806" spans="8:8">
      <c r="H806" s="50"/>
    </row>
    <row r="807" spans="8:8">
      <c r="H807" s="50"/>
    </row>
    <row r="808" spans="8:8">
      <c r="H808" s="50"/>
    </row>
    <row r="809" spans="8:8">
      <c r="H809" s="50"/>
    </row>
    <row r="810" spans="8:8">
      <c r="H810" s="50"/>
    </row>
    <row r="811" spans="8:8">
      <c r="H811" s="50"/>
    </row>
    <row r="812" spans="8:8">
      <c r="H812" s="50"/>
    </row>
    <row r="813" spans="8:8">
      <c r="H813" s="50"/>
    </row>
    <row r="814" spans="8:8">
      <c r="H814" s="50"/>
    </row>
    <row r="815" spans="8:8">
      <c r="H815" s="50"/>
    </row>
    <row r="816" spans="8:8">
      <c r="H816" s="50"/>
    </row>
    <row r="817" spans="8:8">
      <c r="H817" s="50"/>
    </row>
    <row r="818" spans="8:8">
      <c r="H818" s="50"/>
    </row>
    <row r="819" spans="8:8">
      <c r="H819" s="50"/>
    </row>
    <row r="820" spans="8:8">
      <c r="H820" s="50"/>
    </row>
    <row r="821" spans="8:8">
      <c r="H821" s="50"/>
    </row>
    <row r="822" spans="8:8">
      <c r="H822" s="50"/>
    </row>
    <row r="823" spans="8:8">
      <c r="H823" s="50"/>
    </row>
    <row r="824" spans="8:8">
      <c r="H824" s="50"/>
    </row>
    <row r="825" spans="8:8">
      <c r="H825" s="50"/>
    </row>
    <row r="826" spans="8:8">
      <c r="H826" s="50"/>
    </row>
    <row r="827" spans="8:8">
      <c r="H827" s="50"/>
    </row>
    <row r="828" spans="8:8">
      <c r="H828" s="50"/>
    </row>
    <row r="829" spans="8:8">
      <c r="H829" s="50"/>
    </row>
    <row r="830" spans="8:8">
      <c r="H830" s="50"/>
    </row>
    <row r="831" spans="8:8">
      <c r="H831" s="50"/>
    </row>
    <row r="832" spans="8:8">
      <c r="H832" s="50"/>
    </row>
    <row r="833" spans="8:8">
      <c r="H833" s="50"/>
    </row>
    <row r="834" spans="8:8">
      <c r="H834" s="50"/>
    </row>
    <row r="835" spans="8:8">
      <c r="H835" s="50"/>
    </row>
    <row r="836" spans="8:8">
      <c r="H836" s="50"/>
    </row>
    <row r="837" spans="8:8">
      <c r="H837" s="50"/>
    </row>
    <row r="838" spans="8:8">
      <c r="H838" s="50"/>
    </row>
    <row r="839" spans="8:8">
      <c r="H839" s="50"/>
    </row>
    <row r="840" spans="8:8">
      <c r="H840" s="50"/>
    </row>
    <row r="841" spans="8:8">
      <c r="H841" s="50"/>
    </row>
    <row r="842" spans="8:8">
      <c r="H842" s="50"/>
    </row>
    <row r="843" spans="8:8">
      <c r="H843" s="50"/>
    </row>
    <row r="844" spans="8:8">
      <c r="H844" s="50"/>
    </row>
    <row r="845" spans="8:8">
      <c r="H845" s="50"/>
    </row>
    <row r="846" spans="8:8">
      <c r="H846" s="50"/>
    </row>
    <row r="847" spans="8:8">
      <c r="H847" s="50"/>
    </row>
    <row r="848" spans="8:8">
      <c r="H848" s="50"/>
    </row>
    <row r="849" spans="8:8">
      <c r="H849" s="50"/>
    </row>
    <row r="850" spans="8:8">
      <c r="H850" s="50"/>
    </row>
    <row r="851" spans="8:8">
      <c r="H851" s="50"/>
    </row>
    <row r="852" spans="8:8">
      <c r="H852" s="50"/>
    </row>
    <row r="853" spans="8:8">
      <c r="H853" s="50"/>
    </row>
    <row r="854" spans="8:8">
      <c r="H854" s="50"/>
    </row>
    <row r="855" spans="8:8">
      <c r="H855" s="50"/>
    </row>
    <row r="856" spans="8:8">
      <c r="H856" s="50"/>
    </row>
    <row r="857" spans="8:8">
      <c r="H857" s="50"/>
    </row>
    <row r="858" spans="8:8">
      <c r="H858" s="50"/>
    </row>
    <row r="859" spans="8:8">
      <c r="H859" s="50"/>
    </row>
    <row r="860" spans="8:8">
      <c r="H860" s="50"/>
    </row>
    <row r="861" spans="8:8">
      <c r="H861" s="50"/>
    </row>
    <row r="862" spans="8:8">
      <c r="H862" s="50"/>
    </row>
    <row r="863" spans="8:8">
      <c r="H863" s="50"/>
    </row>
    <row r="864" spans="8:8">
      <c r="H864" s="50"/>
    </row>
    <row r="865" spans="8:8">
      <c r="H865" s="50"/>
    </row>
    <row r="866" spans="8:8">
      <c r="H866" s="50"/>
    </row>
    <row r="867" spans="8:8">
      <c r="H867" s="50"/>
    </row>
    <row r="868" spans="8:8">
      <c r="H868" s="50"/>
    </row>
    <row r="869" spans="8:8">
      <c r="H869" s="50"/>
    </row>
    <row r="870" spans="8:8">
      <c r="H870" s="50"/>
    </row>
    <row r="871" spans="8:8">
      <c r="H871" s="50"/>
    </row>
    <row r="872" spans="8:8">
      <c r="H872" s="50"/>
    </row>
    <row r="873" spans="8:8">
      <c r="H873" s="50"/>
    </row>
    <row r="874" spans="8:8">
      <c r="H874" s="50"/>
    </row>
    <row r="875" spans="8:8">
      <c r="H875" s="50"/>
    </row>
    <row r="876" spans="8:8">
      <c r="H876" s="50"/>
    </row>
    <row r="877" spans="8:8">
      <c r="H877" s="50"/>
    </row>
    <row r="878" spans="8:8">
      <c r="H878" s="50"/>
    </row>
    <row r="879" spans="8:8">
      <c r="H879" s="50"/>
    </row>
    <row r="880" spans="8:8">
      <c r="H880" s="50"/>
    </row>
    <row r="881" spans="8:8">
      <c r="H881" s="50"/>
    </row>
    <row r="882" spans="8:8">
      <c r="H882" s="50"/>
    </row>
    <row r="883" spans="8:8">
      <c r="H883" s="50"/>
    </row>
    <row r="884" spans="8:8">
      <c r="H884" s="50"/>
    </row>
    <row r="885" spans="8:8">
      <c r="H885" s="50"/>
    </row>
    <row r="886" spans="8:8">
      <c r="H886" s="50"/>
    </row>
    <row r="887" spans="8:8">
      <c r="H887" s="50"/>
    </row>
    <row r="888" spans="8:8">
      <c r="H888" s="50"/>
    </row>
    <row r="889" spans="8:8">
      <c r="H889" s="50"/>
    </row>
    <row r="890" spans="8:8">
      <c r="H890" s="50"/>
    </row>
    <row r="891" spans="8:8">
      <c r="H891" s="50"/>
    </row>
    <row r="892" spans="8:8">
      <c r="H892" s="50"/>
    </row>
    <row r="893" spans="8:8">
      <c r="H893" s="50"/>
    </row>
    <row r="894" spans="8:8">
      <c r="H894" s="50"/>
    </row>
    <row r="895" spans="8:8">
      <c r="H895" s="50"/>
    </row>
    <row r="896" spans="8:8">
      <c r="H896" s="50"/>
    </row>
    <row r="897" spans="8:8">
      <c r="H897" s="50"/>
    </row>
    <row r="898" spans="8:8">
      <c r="H898" s="50"/>
    </row>
    <row r="899" spans="8:8">
      <c r="H899" s="50"/>
    </row>
    <row r="900" spans="8:8">
      <c r="H900" s="50"/>
    </row>
    <row r="901" spans="8:8">
      <c r="H901" s="50"/>
    </row>
    <row r="902" spans="8:8">
      <c r="H902" s="50"/>
    </row>
    <row r="903" spans="8:8">
      <c r="H903" s="50"/>
    </row>
    <row r="904" spans="8:8">
      <c r="H904" s="50"/>
    </row>
    <row r="905" spans="8:8">
      <c r="H905" s="50"/>
    </row>
    <row r="906" spans="8:8">
      <c r="H906" s="50"/>
    </row>
    <row r="907" spans="8:8">
      <c r="H907" s="50"/>
    </row>
    <row r="908" spans="8:8">
      <c r="H908" s="50"/>
    </row>
    <row r="909" spans="8:8">
      <c r="H909" s="50"/>
    </row>
    <row r="910" spans="8:8">
      <c r="H910" s="50"/>
    </row>
    <row r="911" spans="8:8">
      <c r="H911" s="50"/>
    </row>
    <row r="912" spans="8:8">
      <c r="H912" s="50"/>
    </row>
    <row r="913" spans="8:8">
      <c r="H913" s="50"/>
    </row>
    <row r="914" spans="8:8">
      <c r="H914" s="50"/>
    </row>
    <row r="915" spans="8:8">
      <c r="H915" s="50"/>
    </row>
    <row r="916" spans="8:8">
      <c r="H916" s="50"/>
    </row>
    <row r="917" spans="8:8">
      <c r="H917" s="50"/>
    </row>
    <row r="918" spans="8:8">
      <c r="H918" s="50"/>
    </row>
    <row r="919" spans="8:8">
      <c r="H919" s="50"/>
    </row>
    <row r="920" spans="8:8">
      <c r="H920" s="50"/>
    </row>
    <row r="921" spans="8:8">
      <c r="H921" s="50"/>
    </row>
    <row r="922" spans="8:8">
      <c r="H922" s="50"/>
    </row>
    <row r="923" spans="8:8">
      <c r="H923" s="50"/>
    </row>
    <row r="924" spans="8:8">
      <c r="H924" s="50"/>
    </row>
    <row r="925" spans="8:8">
      <c r="H925" s="50"/>
    </row>
    <row r="926" spans="8:8">
      <c r="H926" s="50"/>
    </row>
    <row r="927" spans="8:8">
      <c r="H927" s="50"/>
    </row>
    <row r="928" spans="8:8">
      <c r="H928" s="50"/>
    </row>
    <row r="929" spans="8:8">
      <c r="H929" s="50"/>
    </row>
    <row r="930" spans="8:8">
      <c r="H930" s="50"/>
    </row>
    <row r="931" spans="8:8">
      <c r="H931" s="50"/>
    </row>
    <row r="932" spans="8:8">
      <c r="H932" s="50"/>
    </row>
    <row r="933" spans="8:8">
      <c r="H933" s="50"/>
    </row>
    <row r="934" spans="8:8">
      <c r="H934" s="50"/>
    </row>
    <row r="935" spans="8:8">
      <c r="H935" s="50"/>
    </row>
    <row r="936" spans="8:8">
      <c r="H936" s="50"/>
    </row>
    <row r="937" spans="8:8">
      <c r="H937" s="50"/>
    </row>
    <row r="938" spans="8:8">
      <c r="H938" s="50"/>
    </row>
    <row r="939" spans="8:8">
      <c r="H939" s="50"/>
    </row>
    <row r="940" spans="8:8">
      <c r="H940" s="50"/>
    </row>
    <row r="941" spans="8:8">
      <c r="H941" s="50"/>
    </row>
    <row r="942" spans="8:8">
      <c r="H942" s="50"/>
    </row>
    <row r="943" spans="8:8">
      <c r="H943" s="50"/>
    </row>
    <row r="944" spans="8:8">
      <c r="H944" s="50"/>
    </row>
    <row r="945" spans="8:8">
      <c r="H945" s="50"/>
    </row>
    <row r="946" spans="8:8">
      <c r="H946" s="50"/>
    </row>
    <row r="947" spans="8:8">
      <c r="H947" s="50"/>
    </row>
    <row r="948" spans="8:8">
      <c r="H948" s="50"/>
    </row>
    <row r="949" spans="8:8">
      <c r="H949" s="50"/>
    </row>
    <row r="950" spans="8:8">
      <c r="H950" s="50"/>
    </row>
    <row r="951" spans="8:8">
      <c r="H951" s="50"/>
    </row>
    <row r="952" spans="8:8">
      <c r="H952" s="50"/>
    </row>
    <row r="953" spans="8:8">
      <c r="H953" s="50"/>
    </row>
    <row r="954" spans="8:8">
      <c r="H954" s="50"/>
    </row>
    <row r="955" spans="8:8">
      <c r="H955" s="50"/>
    </row>
    <row r="956" spans="8:8">
      <c r="H956" s="50"/>
    </row>
    <row r="957" spans="8:8">
      <c r="H957" s="50"/>
    </row>
    <row r="958" spans="8:8">
      <c r="H958" s="50"/>
    </row>
    <row r="959" spans="8:8">
      <c r="H959" s="50"/>
    </row>
    <row r="960" spans="8:8">
      <c r="H960" s="50"/>
    </row>
    <row r="961" spans="8:8">
      <c r="H961" s="50"/>
    </row>
    <row r="962" spans="8:8">
      <c r="H962" s="50"/>
    </row>
    <row r="963" spans="8:8">
      <c r="H963" s="50"/>
    </row>
    <row r="964" spans="8:8">
      <c r="H964" s="50"/>
    </row>
    <row r="965" spans="8:8">
      <c r="H965" s="50"/>
    </row>
    <row r="966" spans="8:8">
      <c r="H966" s="50"/>
    </row>
    <row r="967" spans="8:8">
      <c r="H967" s="50"/>
    </row>
    <row r="968" spans="8:8">
      <c r="H968" s="50"/>
    </row>
    <row r="969" spans="8:8">
      <c r="H969" s="50"/>
    </row>
    <row r="970" spans="8:8">
      <c r="H970" s="50"/>
    </row>
    <row r="971" spans="8:8">
      <c r="H971" s="50"/>
    </row>
    <row r="972" spans="8:8">
      <c r="H972" s="50"/>
    </row>
    <row r="973" spans="8:8">
      <c r="H973" s="50"/>
    </row>
    <row r="974" spans="8:8">
      <c r="H974" s="50"/>
    </row>
    <row r="975" spans="8:8">
      <c r="H975" s="50"/>
    </row>
    <row r="976" spans="8:8">
      <c r="H976" s="50"/>
    </row>
    <row r="977" spans="8:8">
      <c r="H977" s="50"/>
    </row>
    <row r="978" spans="8:8">
      <c r="H978" s="50"/>
    </row>
    <row r="979" spans="8:8">
      <c r="H979" s="50"/>
    </row>
    <row r="980" spans="8:8">
      <c r="H980" s="50"/>
    </row>
    <row r="981" spans="8:8">
      <c r="H981" s="50"/>
    </row>
    <row r="982" spans="8:8">
      <c r="H982" s="50"/>
    </row>
    <row r="983" spans="8:8">
      <c r="H983" s="50"/>
    </row>
    <row r="984" spans="8:8">
      <c r="H984" s="50"/>
    </row>
    <row r="985" spans="8:8">
      <c r="H985" s="50"/>
    </row>
    <row r="986" spans="8:8">
      <c r="H986" s="50"/>
    </row>
    <row r="987" spans="8:8">
      <c r="H987" s="50"/>
    </row>
    <row r="988" spans="8:8">
      <c r="H988" s="50"/>
    </row>
    <row r="989" spans="8:8">
      <c r="H989" s="50"/>
    </row>
    <row r="990" spans="8:8">
      <c r="H990" s="50"/>
    </row>
    <row r="991" spans="8:8">
      <c r="H991" s="50"/>
    </row>
    <row r="1028" spans="24:24">
      <c r="X1028" s="70"/>
    </row>
    <row r="1029" spans="24:24">
      <c r="X1029" s="70"/>
    </row>
    <row r="1030" spans="24:24">
      <c r="X1030" s="70"/>
    </row>
    <row r="1031" spans="24:24">
      <c r="X1031" s="70"/>
    </row>
    <row r="1032" spans="24:24">
      <c r="X1032" s="70"/>
    </row>
    <row r="1033" spans="24:24">
      <c r="X1033" s="70"/>
    </row>
    <row r="1034" spans="24:24">
      <c r="X1034" s="70"/>
    </row>
    <row r="1035" spans="24:24">
      <c r="X1035" s="70"/>
    </row>
    <row r="1036" spans="24:24">
      <c r="X1036" s="70"/>
    </row>
    <row r="1037" spans="24:24">
      <c r="X1037" s="70"/>
    </row>
    <row r="1038" spans="24:24">
      <c r="X1038" s="70"/>
    </row>
    <row r="1039" spans="24:24">
      <c r="X1039" s="70"/>
    </row>
    <row r="1040" spans="24:24">
      <c r="X1040" s="70"/>
    </row>
    <row r="1041" spans="24:24">
      <c r="X1041" s="70"/>
    </row>
    <row r="1042" spans="24:24">
      <c r="X1042" s="70"/>
    </row>
    <row r="1043" spans="24:24">
      <c r="X1043" s="70"/>
    </row>
    <row r="1044" spans="24:24">
      <c r="X1044" s="70"/>
    </row>
    <row r="1045" spans="24:24">
      <c r="X1045" s="70"/>
    </row>
    <row r="1046" spans="24:24">
      <c r="X1046" s="70"/>
    </row>
    <row r="1047" spans="24:24">
      <c r="X1047" s="70"/>
    </row>
    <row r="1075" spans="24:24">
      <c r="X1075" s="70"/>
    </row>
    <row r="1076" spans="24:24">
      <c r="X1076" s="70"/>
    </row>
    <row r="1077" spans="24:24">
      <c r="X1077" s="70"/>
    </row>
    <row r="1078" spans="24:24">
      <c r="X1078" s="70"/>
    </row>
    <row r="1079" spans="24:24">
      <c r="X1079" s="70"/>
    </row>
    <row r="1080" spans="24:24">
      <c r="X1080" s="70"/>
    </row>
    <row r="1081" spans="24:24">
      <c r="X1081" s="70"/>
    </row>
    <row r="1082" spans="24:24">
      <c r="X1082" s="70"/>
    </row>
    <row r="1083" spans="24:24">
      <c r="X1083" s="70"/>
    </row>
    <row r="1084" spans="24:24">
      <c r="X1084" s="70"/>
    </row>
    <row r="1085" spans="24:24">
      <c r="X1085" s="70"/>
    </row>
    <row r="1086" spans="24:24">
      <c r="X1086" s="70"/>
    </row>
    <row r="1087" spans="24:24">
      <c r="X1087" s="70"/>
    </row>
    <row r="1088" spans="24:24">
      <c r="X1088" s="70"/>
    </row>
    <row r="1089" spans="24:24">
      <c r="X1089" s="70"/>
    </row>
    <row r="1090" spans="24:24">
      <c r="X1090" s="70"/>
    </row>
    <row r="1091" spans="24:24">
      <c r="X1091" s="70"/>
    </row>
    <row r="1092" spans="24:24">
      <c r="X1092" s="70"/>
    </row>
    <row r="1093" spans="24:24">
      <c r="X1093" s="70"/>
    </row>
    <row r="1094" spans="24:24">
      <c r="X1094" s="70"/>
    </row>
    <row r="1095" spans="24:24">
      <c r="X1095" s="70"/>
    </row>
    <row r="1096" spans="24:24">
      <c r="X1096" s="70"/>
    </row>
    <row r="1097" spans="24:24">
      <c r="X1097" s="70"/>
    </row>
    <row r="1098" spans="24:24">
      <c r="X1098" s="70"/>
    </row>
    <row r="1099" spans="24:24">
      <c r="X1099" s="70"/>
    </row>
    <row r="1114" spans="24:24">
      <c r="X1114" s="70"/>
    </row>
    <row r="1115" spans="24:24">
      <c r="X1115" s="70"/>
    </row>
    <row r="1116" spans="24:24">
      <c r="X1116" s="70"/>
    </row>
    <row r="1117" spans="24:24">
      <c r="X1117" s="70"/>
    </row>
    <row r="1118" spans="24:24">
      <c r="X1118" s="70"/>
    </row>
    <row r="1119" spans="24:24">
      <c r="X1119" s="70"/>
    </row>
    <row r="1120" spans="24:24">
      <c r="X1120" s="70"/>
    </row>
    <row r="1121" spans="24:24">
      <c r="X1121" s="70"/>
    </row>
    <row r="1122" spans="24:24">
      <c r="X1122" s="70"/>
    </row>
    <row r="1123" spans="24:24">
      <c r="X1123" s="70"/>
    </row>
    <row r="1124" spans="24:24">
      <c r="X1124" s="70"/>
    </row>
    <row r="1125" spans="24:24">
      <c r="X1125" s="70"/>
    </row>
    <row r="1126" spans="24:24">
      <c r="X1126" s="70"/>
    </row>
    <row r="1127" spans="24:24">
      <c r="X1127" s="70"/>
    </row>
    <row r="1128" spans="24:24">
      <c r="X1128" s="70"/>
    </row>
    <row r="1129" spans="24:24">
      <c r="X1129" s="70"/>
    </row>
    <row r="1130" spans="24:24">
      <c r="X1130" s="70"/>
    </row>
    <row r="1131" spans="24:24">
      <c r="X1131" s="70"/>
    </row>
    <row r="1132" spans="24:24">
      <c r="X1132" s="70"/>
    </row>
    <row r="1157" spans="23:24">
      <c r="W1157" s="70"/>
      <c r="X1157" s="70"/>
    </row>
    <row r="1158" spans="23:24">
      <c r="W1158" s="70"/>
      <c r="X1158" s="70"/>
    </row>
    <row r="1159" spans="23:24">
      <c r="W1159" s="70"/>
      <c r="X1159" s="70"/>
    </row>
    <row r="1160" spans="23:24">
      <c r="W1160" s="70"/>
      <c r="X1160" s="70"/>
    </row>
    <row r="1161" spans="23:24">
      <c r="W1161" s="70"/>
      <c r="X1161" s="70"/>
    </row>
    <row r="1162" spans="23:24">
      <c r="W1162" s="70"/>
      <c r="X1162" s="70"/>
    </row>
    <row r="1163" spans="23:24">
      <c r="W1163" s="70"/>
      <c r="X1163" s="70"/>
    </row>
    <row r="1164" spans="23:24">
      <c r="W1164" s="70"/>
      <c r="X1164" s="70"/>
    </row>
    <row r="1165" spans="23:24">
      <c r="X1165" s="70"/>
    </row>
    <row r="1166" spans="23:24">
      <c r="X1166" s="70"/>
    </row>
    <row r="1167" spans="23:24">
      <c r="X1167" s="70"/>
    </row>
    <row r="1168" spans="23:24">
      <c r="X1168" s="70"/>
    </row>
    <row r="1169" spans="24:24">
      <c r="X1169" s="70"/>
    </row>
    <row r="1170" spans="24:24">
      <c r="X1170" s="70"/>
    </row>
    <row r="1171" spans="24:24">
      <c r="X1171" s="70"/>
    </row>
    <row r="1172" spans="24:24">
      <c r="X1172" s="70"/>
    </row>
    <row r="1173" spans="24:24">
      <c r="X1173" s="70"/>
    </row>
    <row r="1174" spans="24:24">
      <c r="X1174" s="70"/>
    </row>
    <row r="1175" spans="24:24">
      <c r="X1175" s="70"/>
    </row>
    <row r="1176" spans="24:24">
      <c r="X1176" s="70"/>
    </row>
    <row r="1177" spans="24:24">
      <c r="X1177" s="70"/>
    </row>
    <row r="1178" spans="24:24">
      <c r="X1178" s="70"/>
    </row>
    <row r="1179" spans="24:24">
      <c r="X1179" s="70"/>
    </row>
    <row r="1180" spans="24:24">
      <c r="X1180" s="70"/>
    </row>
    <row r="1181" spans="24:24">
      <c r="X1181" s="70"/>
    </row>
    <row r="1182" spans="24:24">
      <c r="X1182" s="70"/>
    </row>
    <row r="1183" spans="24:24">
      <c r="X1183" s="70"/>
    </row>
    <row r="1184" spans="24:24">
      <c r="X1184" s="70"/>
    </row>
    <row r="1185" spans="23:24">
      <c r="X1185" s="70"/>
    </row>
    <row r="1186" spans="23:24">
      <c r="X1186" s="70"/>
    </row>
    <row r="1187" spans="23:24">
      <c r="X1187" s="70"/>
    </row>
    <row r="1188" spans="23:24">
      <c r="X1188" s="70"/>
    </row>
    <row r="1189" spans="23:24">
      <c r="W1189" s="70"/>
      <c r="X1189" s="70"/>
    </row>
    <row r="1190" spans="23:24">
      <c r="W1190" s="70"/>
      <c r="X1190" s="70"/>
    </row>
    <row r="1191" spans="23:24">
      <c r="W1191" s="70"/>
      <c r="X1191" s="70"/>
    </row>
    <row r="1192" spans="23:24">
      <c r="W1192" s="70"/>
      <c r="X1192" s="70"/>
    </row>
    <row r="1193" spans="23:24">
      <c r="W1193" s="70"/>
      <c r="X1193" s="70"/>
    </row>
    <row r="1194" spans="23:24">
      <c r="W1194" s="70"/>
      <c r="X1194" s="70"/>
    </row>
    <row r="1195" spans="23:24">
      <c r="W1195" s="70"/>
      <c r="X1195" s="70"/>
    </row>
    <row r="1196" spans="23:24">
      <c r="W1196" s="70"/>
      <c r="X1196" s="70"/>
    </row>
    <row r="1197" spans="23:24">
      <c r="W1197" s="70"/>
      <c r="X1197" s="70"/>
    </row>
    <row r="1198" spans="23:24">
      <c r="W1198" s="70"/>
      <c r="X1198" s="70"/>
    </row>
    <row r="1199" spans="23:24">
      <c r="W1199" s="70"/>
      <c r="X1199" s="70"/>
    </row>
    <row r="1200" spans="23:24">
      <c r="W1200" s="70"/>
      <c r="X1200" s="70"/>
    </row>
    <row r="1201" spans="23:24">
      <c r="W1201" s="70"/>
      <c r="X1201" s="70"/>
    </row>
    <row r="1202" spans="23:24">
      <c r="W1202" s="70"/>
      <c r="X1202" s="70"/>
    </row>
    <row r="1203" spans="23:24">
      <c r="W1203" s="70"/>
      <c r="X1203" s="70"/>
    </row>
    <row r="1204" spans="23:24">
      <c r="W1204" s="70"/>
      <c r="X1204" s="70"/>
    </row>
    <row r="1205" spans="23:24">
      <c r="W1205" s="70"/>
      <c r="X1205" s="70"/>
    </row>
    <row r="1206" spans="23:24">
      <c r="W1206" s="70"/>
      <c r="X1206" s="70"/>
    </row>
    <row r="1207" spans="23:24">
      <c r="W1207" s="70"/>
      <c r="X1207" s="70"/>
    </row>
    <row r="1208" spans="23:24">
      <c r="W1208" s="70"/>
      <c r="X1208" s="70"/>
    </row>
    <row r="1209" spans="23:24">
      <c r="W1209" s="70"/>
      <c r="X1209" s="70"/>
    </row>
    <row r="1210" spans="23:24">
      <c r="W1210" s="70"/>
      <c r="X1210" s="70"/>
    </row>
    <row r="1211" spans="23:24">
      <c r="W1211" s="70"/>
      <c r="X1211" s="70"/>
    </row>
    <row r="1212" spans="23:24">
      <c r="W1212" s="70"/>
      <c r="X1212" s="70"/>
    </row>
    <row r="1213" spans="23:24">
      <c r="W1213" s="70"/>
      <c r="X1213" s="70"/>
    </row>
    <row r="1214" spans="23:24">
      <c r="W1214" s="70"/>
      <c r="X1214" s="70"/>
    </row>
    <row r="1215" spans="23:24">
      <c r="W1215" s="70"/>
      <c r="X1215" s="70"/>
    </row>
    <row r="1216" spans="23:24">
      <c r="W1216" s="70"/>
      <c r="X1216" s="70"/>
    </row>
    <row r="1217" spans="23:24">
      <c r="W1217" s="70"/>
      <c r="X1217" s="70"/>
    </row>
    <row r="1218" spans="23:24">
      <c r="W1218" s="70"/>
      <c r="X1218" s="70"/>
    </row>
    <row r="1219" spans="23:24">
      <c r="W1219" s="70"/>
      <c r="X1219" s="70"/>
    </row>
    <row r="1220" spans="23:24">
      <c r="W1220" s="70"/>
      <c r="X1220" s="70"/>
    </row>
    <row r="1221" spans="23:24">
      <c r="W1221" s="70"/>
      <c r="X1221" s="70"/>
    </row>
    <row r="1222" spans="23:24">
      <c r="W1222" s="70"/>
      <c r="X1222" s="70"/>
    </row>
    <row r="1223" spans="23:24">
      <c r="W1223" s="70"/>
      <c r="X1223" s="70"/>
    </row>
    <row r="1224" spans="23:24">
      <c r="W1224" s="70"/>
      <c r="X1224" s="70"/>
    </row>
    <row r="1225" spans="23:24">
      <c r="W1225" s="70"/>
      <c r="X1225" s="70"/>
    </row>
    <row r="1226" spans="23:24">
      <c r="W1226" s="70"/>
      <c r="X1226" s="70"/>
    </row>
    <row r="1227" spans="23:24">
      <c r="W1227" s="70"/>
      <c r="X1227" s="70"/>
    </row>
    <row r="1228" spans="23:24">
      <c r="W1228" s="70"/>
      <c r="X1228" s="70"/>
    </row>
    <row r="1229" spans="23:24">
      <c r="W1229" s="70"/>
      <c r="X1229" s="70"/>
    </row>
    <row r="1230" spans="23:24">
      <c r="W1230" s="70"/>
      <c r="X1230" s="70"/>
    </row>
    <row r="1231" spans="23:24">
      <c r="W1231" s="70"/>
      <c r="X1231" s="70"/>
    </row>
    <row r="1232" spans="23:24">
      <c r="W1232" s="70"/>
      <c r="X1232" s="70"/>
    </row>
    <row r="1233" spans="23:24">
      <c r="W1233" s="70"/>
      <c r="X1233" s="70"/>
    </row>
    <row r="1234" spans="23:24">
      <c r="W1234" s="70"/>
      <c r="X1234" s="70"/>
    </row>
    <row r="1235" spans="23:24">
      <c r="W1235" s="70"/>
      <c r="X1235" s="70"/>
    </row>
    <row r="1236" spans="23:24">
      <c r="W1236" s="70"/>
      <c r="X1236" s="70"/>
    </row>
    <row r="1237" spans="23:24">
      <c r="W1237" s="70"/>
      <c r="X1237" s="70"/>
    </row>
    <row r="1238" spans="23:24">
      <c r="W1238" s="70"/>
      <c r="X1238" s="70"/>
    </row>
    <row r="1239" spans="23:24">
      <c r="W1239" s="70"/>
      <c r="X1239" s="70"/>
    </row>
    <row r="1240" spans="23:24">
      <c r="W1240" s="70"/>
      <c r="X1240" s="70"/>
    </row>
    <row r="1241" spans="23:24">
      <c r="W1241" s="70"/>
      <c r="X1241" s="70"/>
    </row>
    <row r="1242" spans="23:24">
      <c r="W1242" s="70"/>
      <c r="X1242" s="70"/>
    </row>
    <row r="1243" spans="23:24">
      <c r="W1243" s="70"/>
      <c r="X1243" s="70"/>
    </row>
    <row r="1244" spans="23:24">
      <c r="W1244" s="70"/>
      <c r="X1244" s="70"/>
    </row>
    <row r="1245" spans="23:24">
      <c r="W1245" s="70"/>
      <c r="X1245" s="70"/>
    </row>
    <row r="1246" spans="23:24">
      <c r="W1246" s="70"/>
      <c r="X1246" s="70"/>
    </row>
    <row r="1247" spans="23:24">
      <c r="W1247" s="70"/>
      <c r="X1247" s="70"/>
    </row>
    <row r="1248" spans="23:24">
      <c r="W1248" s="70"/>
      <c r="X1248" s="70"/>
    </row>
    <row r="1249" spans="23:24">
      <c r="W1249" s="70"/>
      <c r="X1249" s="70"/>
    </row>
    <row r="1250" spans="23:24">
      <c r="W1250" s="70"/>
      <c r="X1250" s="70"/>
    </row>
    <row r="1251" spans="23:24">
      <c r="W1251" s="70"/>
      <c r="X1251" s="70"/>
    </row>
    <row r="1252" spans="23:24">
      <c r="X1252" s="70"/>
    </row>
    <row r="1253" spans="23:24">
      <c r="X1253" s="70"/>
    </row>
    <row r="1254" spans="23:24">
      <c r="X1254" s="70"/>
    </row>
    <row r="1255" spans="23:24">
      <c r="X1255" s="70"/>
    </row>
    <row r="1256" spans="23:24">
      <c r="X1256" s="70"/>
    </row>
    <row r="1257" spans="23:24">
      <c r="X1257" s="70"/>
    </row>
    <row r="1258" spans="23:24">
      <c r="X1258" s="70"/>
    </row>
    <row r="1259" spans="23:24">
      <c r="X1259" s="70"/>
    </row>
    <row r="1260" spans="23:24">
      <c r="X1260" s="70"/>
    </row>
    <row r="1261" spans="23:24">
      <c r="X1261" s="70"/>
    </row>
    <row r="1262" spans="23:24">
      <c r="X1262" s="70"/>
    </row>
    <row r="1263" spans="23:24">
      <c r="X1263" s="70"/>
    </row>
    <row r="1264" spans="23:24">
      <c r="X1264" s="70"/>
    </row>
    <row r="1265" spans="23:24">
      <c r="W1265" s="70"/>
      <c r="X1265" s="70"/>
    </row>
    <row r="1266" spans="23:24">
      <c r="W1266" s="70"/>
      <c r="X1266" s="70"/>
    </row>
    <row r="1267" spans="23:24">
      <c r="W1267" s="70"/>
      <c r="X1267" s="70"/>
    </row>
    <row r="1268" spans="23:24">
      <c r="W1268" s="70"/>
      <c r="X1268" s="70"/>
    </row>
    <row r="1269" spans="23:24">
      <c r="W1269" s="70"/>
      <c r="X1269" s="70"/>
    </row>
    <row r="1270" spans="23:24">
      <c r="W1270" s="70"/>
      <c r="X1270" s="70"/>
    </row>
    <row r="1271" spans="23:24">
      <c r="W1271" s="70"/>
      <c r="X1271" s="70"/>
    </row>
    <row r="1272" spans="23:24">
      <c r="W1272" s="70"/>
      <c r="X1272" s="70"/>
    </row>
    <row r="1273" spans="23:24">
      <c r="W1273" s="70"/>
      <c r="X1273" s="70"/>
    </row>
    <row r="1274" spans="23:24">
      <c r="W1274" s="70"/>
      <c r="X1274" s="70"/>
    </row>
    <row r="1275" spans="23:24">
      <c r="W1275" s="70"/>
      <c r="X1275" s="70"/>
    </row>
    <row r="1276" spans="23:24">
      <c r="W1276" s="70"/>
      <c r="X1276" s="70"/>
    </row>
    <row r="1277" spans="23:24">
      <c r="W1277" s="70"/>
      <c r="X1277" s="70"/>
    </row>
    <row r="1278" spans="23:24">
      <c r="W1278" s="70"/>
      <c r="X1278" s="70"/>
    </row>
    <row r="1279" spans="23:24">
      <c r="W1279" s="70"/>
      <c r="X1279" s="70"/>
    </row>
    <row r="1280" spans="23:24">
      <c r="W1280" s="70"/>
      <c r="X1280" s="70"/>
    </row>
    <row r="1281" spans="23:24">
      <c r="W1281" s="70"/>
      <c r="X1281" s="70"/>
    </row>
    <row r="1282" spans="23:24">
      <c r="W1282" s="70"/>
      <c r="X1282" s="70"/>
    </row>
    <row r="1283" spans="23:24">
      <c r="W1283" s="70"/>
      <c r="X1283" s="70"/>
    </row>
    <row r="1284" spans="23:24">
      <c r="W1284" s="70"/>
      <c r="X1284" s="70"/>
    </row>
    <row r="1285" spans="23:24">
      <c r="W1285" s="70"/>
      <c r="X1285" s="70"/>
    </row>
    <row r="1286" spans="23:24">
      <c r="W1286" s="70"/>
      <c r="X1286" s="70"/>
    </row>
    <row r="1287" spans="23:24">
      <c r="W1287" s="70"/>
      <c r="X1287" s="70"/>
    </row>
    <row r="1288" spans="23:24">
      <c r="W1288" s="70"/>
      <c r="X1288" s="70"/>
    </row>
    <row r="1289" spans="23:24">
      <c r="W1289" s="70"/>
      <c r="X1289" s="70"/>
    </row>
    <row r="1290" spans="23:24">
      <c r="W1290" s="70"/>
      <c r="X1290" s="70"/>
    </row>
    <row r="1291" spans="23:24">
      <c r="W1291" s="70"/>
      <c r="X1291" s="70"/>
    </row>
    <row r="1292" spans="23:24">
      <c r="W1292" s="70"/>
      <c r="X1292" s="70"/>
    </row>
    <row r="1293" spans="23:24">
      <c r="W1293" s="70"/>
      <c r="X1293" s="70"/>
    </row>
    <row r="1294" spans="23:24">
      <c r="W1294" s="70"/>
      <c r="X1294" s="70"/>
    </row>
    <row r="1295" spans="23:24">
      <c r="W1295" s="70"/>
      <c r="X1295" s="70"/>
    </row>
    <row r="1296" spans="23:24">
      <c r="W1296" s="70"/>
      <c r="X1296" s="70"/>
    </row>
    <row r="1297" spans="23:24">
      <c r="W1297" s="70"/>
      <c r="X1297" s="70"/>
    </row>
    <row r="1298" spans="23:24">
      <c r="W1298" s="70"/>
      <c r="X1298" s="70"/>
    </row>
    <row r="1299" spans="23:24">
      <c r="W1299" s="70"/>
      <c r="X1299" s="70"/>
    </row>
    <row r="1300" spans="23:24">
      <c r="W1300" s="70"/>
      <c r="X1300" s="70"/>
    </row>
    <row r="1301" spans="23:24">
      <c r="W1301" s="70"/>
      <c r="X1301" s="70"/>
    </row>
    <row r="1302" spans="23:24">
      <c r="W1302" s="70"/>
      <c r="X1302" s="70"/>
    </row>
    <row r="1303" spans="23:24">
      <c r="W1303" s="70"/>
      <c r="X1303" s="70"/>
    </row>
    <row r="1304" spans="23:24">
      <c r="W1304" s="70"/>
      <c r="X1304" s="70"/>
    </row>
    <row r="1305" spans="23:24">
      <c r="W1305" s="70"/>
      <c r="X1305" s="70"/>
    </row>
    <row r="1306" spans="23:24">
      <c r="W1306" s="70"/>
      <c r="X1306" s="70"/>
    </row>
    <row r="1307" spans="23:24">
      <c r="W1307" s="70"/>
      <c r="X1307" s="70"/>
    </row>
    <row r="1308" spans="23:24">
      <c r="W1308" s="70"/>
      <c r="X1308" s="70"/>
    </row>
    <row r="1309" spans="23:24">
      <c r="W1309" s="70"/>
      <c r="X1309" s="70"/>
    </row>
    <row r="1310" spans="23:24">
      <c r="W1310" s="70"/>
      <c r="X1310" s="70"/>
    </row>
    <row r="1311" spans="23:24">
      <c r="W1311" s="70"/>
      <c r="X1311" s="70"/>
    </row>
    <row r="1312" spans="23:24">
      <c r="W1312" s="70"/>
      <c r="X1312" s="70"/>
    </row>
    <row r="1313" spans="23:24">
      <c r="W1313" s="70"/>
      <c r="X1313" s="70"/>
    </row>
    <row r="1314" spans="23:24">
      <c r="W1314" s="70"/>
      <c r="X1314" s="70"/>
    </row>
    <row r="1315" spans="23:24">
      <c r="W1315" s="70"/>
      <c r="X1315" s="70"/>
    </row>
    <row r="1316" spans="23:24">
      <c r="W1316" s="70"/>
      <c r="X1316" s="70"/>
    </row>
    <row r="1317" spans="23:24">
      <c r="W1317" s="70"/>
      <c r="X1317" s="70"/>
    </row>
    <row r="1318" spans="23:24">
      <c r="W1318" s="70"/>
      <c r="X1318" s="70"/>
    </row>
    <row r="1319" spans="23:24">
      <c r="W1319" s="70"/>
      <c r="X1319" s="70"/>
    </row>
    <row r="1320" spans="23:24">
      <c r="W1320" s="70"/>
      <c r="X1320" s="70"/>
    </row>
    <row r="1321" spans="23:24">
      <c r="W1321" s="70"/>
      <c r="X1321" s="70"/>
    </row>
    <row r="1322" spans="23:24">
      <c r="W1322" s="70"/>
      <c r="X1322" s="70"/>
    </row>
    <row r="1323" spans="23:24">
      <c r="W1323" s="70"/>
      <c r="X1323" s="70"/>
    </row>
    <row r="1324" spans="23:24">
      <c r="W1324" s="70"/>
      <c r="X1324" s="70"/>
    </row>
    <row r="1325" spans="23:24">
      <c r="W1325" s="70"/>
      <c r="X1325" s="70"/>
    </row>
    <row r="1326" spans="23:24">
      <c r="W1326" s="70"/>
      <c r="X1326" s="70"/>
    </row>
    <row r="1327" spans="23:24">
      <c r="W1327" s="70"/>
      <c r="X1327" s="70"/>
    </row>
    <row r="1328" spans="23:24">
      <c r="W1328" s="70"/>
      <c r="X1328" s="70"/>
    </row>
    <row r="1329" spans="23:24">
      <c r="W1329" s="70"/>
      <c r="X1329" s="70"/>
    </row>
    <row r="1330" spans="23:24">
      <c r="W1330" s="70"/>
      <c r="X1330" s="70"/>
    </row>
    <row r="1331" spans="23:24">
      <c r="W1331" s="70"/>
      <c r="X1331" s="70"/>
    </row>
    <row r="1332" spans="23:24">
      <c r="W1332" s="70"/>
      <c r="X1332" s="70"/>
    </row>
    <row r="1333" spans="23:24">
      <c r="W1333" s="70"/>
      <c r="X1333" s="70"/>
    </row>
    <row r="1334" spans="23:24">
      <c r="W1334" s="70"/>
      <c r="X1334" s="70"/>
    </row>
    <row r="1335" spans="23:24">
      <c r="W1335" s="70"/>
      <c r="X1335" s="70"/>
    </row>
    <row r="1336" spans="23:24">
      <c r="W1336" s="70"/>
      <c r="X1336" s="70"/>
    </row>
    <row r="1337" spans="23:24">
      <c r="W1337" s="70"/>
      <c r="X1337" s="70"/>
    </row>
    <row r="1338" spans="23:24">
      <c r="W1338" s="70"/>
      <c r="X1338" s="70"/>
    </row>
    <row r="1339" spans="23:24">
      <c r="W1339" s="70"/>
      <c r="X1339" s="70"/>
    </row>
    <row r="1340" spans="23:24">
      <c r="W1340" s="70"/>
      <c r="X1340" s="70"/>
    </row>
    <row r="1341" spans="23:24">
      <c r="W1341" s="70"/>
      <c r="X1341" s="70"/>
    </row>
    <row r="1342" spans="23:24">
      <c r="W1342" s="70"/>
      <c r="X1342" s="70"/>
    </row>
    <row r="1343" spans="23:24">
      <c r="W1343" s="70"/>
      <c r="X1343" s="70"/>
    </row>
    <row r="1344" spans="23:24">
      <c r="W1344" s="70"/>
      <c r="X1344" s="70"/>
    </row>
    <row r="1345" spans="23:24">
      <c r="W1345" s="70"/>
      <c r="X1345" s="70"/>
    </row>
    <row r="1346" spans="23:24">
      <c r="W1346" s="70"/>
      <c r="X1346" s="70"/>
    </row>
    <row r="1347" spans="23:24">
      <c r="W1347" s="70"/>
      <c r="X1347" s="70"/>
    </row>
    <row r="1348" spans="23:24">
      <c r="W1348" s="70"/>
      <c r="X1348" s="70"/>
    </row>
    <row r="1349" spans="23:24">
      <c r="W1349" s="70"/>
      <c r="X1349" s="70"/>
    </row>
    <row r="1350" spans="23:24">
      <c r="W1350" s="70"/>
      <c r="X1350" s="70"/>
    </row>
    <row r="1351" spans="23:24">
      <c r="W1351" s="70"/>
      <c r="X1351" s="70"/>
    </row>
    <row r="1352" spans="23:24">
      <c r="W1352" s="70"/>
      <c r="X1352" s="70"/>
    </row>
    <row r="1353" spans="23:24">
      <c r="W1353" s="70"/>
      <c r="X1353" s="70"/>
    </row>
    <row r="1354" spans="23:24">
      <c r="W1354" s="70"/>
      <c r="X1354" s="70"/>
    </row>
    <row r="1355" spans="23:24">
      <c r="W1355" s="70"/>
      <c r="X1355" s="70"/>
    </row>
    <row r="1356" spans="23:24">
      <c r="W1356" s="70"/>
      <c r="X1356" s="70"/>
    </row>
    <row r="1357" spans="23:24">
      <c r="W1357" s="70"/>
      <c r="X1357" s="70"/>
    </row>
    <row r="1358" spans="23:24">
      <c r="W1358" s="70"/>
      <c r="X1358" s="70"/>
    </row>
    <row r="1359" spans="23:24">
      <c r="W1359" s="70"/>
      <c r="X1359" s="70"/>
    </row>
    <row r="1360" spans="23:24">
      <c r="W1360" s="70"/>
      <c r="X1360" s="70"/>
    </row>
    <row r="1361" spans="23:24">
      <c r="W1361" s="70"/>
      <c r="X1361" s="70"/>
    </row>
    <row r="1362" spans="23:24">
      <c r="W1362" s="70"/>
      <c r="X1362" s="70"/>
    </row>
    <row r="1363" spans="23:24">
      <c r="W1363" s="70"/>
      <c r="X1363" s="70"/>
    </row>
    <row r="1364" spans="23:24">
      <c r="W1364" s="70"/>
      <c r="X1364" s="70"/>
    </row>
    <row r="1365" spans="23:24">
      <c r="W1365" s="70"/>
      <c r="X1365" s="70"/>
    </row>
    <row r="1366" spans="23:24">
      <c r="W1366" s="70"/>
      <c r="X1366" s="70"/>
    </row>
    <row r="1367" spans="23:24">
      <c r="W1367" s="70"/>
      <c r="X1367" s="70"/>
    </row>
    <row r="1368" spans="23:24">
      <c r="W1368" s="70"/>
      <c r="X1368" s="70"/>
    </row>
    <row r="1369" spans="23:24">
      <c r="W1369" s="70"/>
      <c r="X1369" s="70"/>
    </row>
    <row r="1370" spans="23:24">
      <c r="W1370" s="70"/>
      <c r="X1370" s="70"/>
    </row>
    <row r="1371" spans="23:24">
      <c r="W1371" s="70"/>
      <c r="X1371" s="70"/>
    </row>
    <row r="1372" spans="23:24">
      <c r="W1372" s="70"/>
      <c r="X1372" s="70"/>
    </row>
    <row r="1373" spans="23:24">
      <c r="W1373" s="70"/>
      <c r="X1373" s="70"/>
    </row>
    <row r="1374" spans="23:24">
      <c r="W1374" s="70"/>
      <c r="X1374" s="70"/>
    </row>
    <row r="1375" spans="23:24">
      <c r="W1375" s="70"/>
      <c r="X1375" s="70"/>
    </row>
    <row r="1376" spans="23:24">
      <c r="W1376" s="70"/>
      <c r="X1376" s="70"/>
    </row>
    <row r="1377" spans="23:24">
      <c r="W1377" s="70"/>
      <c r="X1377" s="70"/>
    </row>
    <row r="1378" spans="23:24">
      <c r="W1378" s="70"/>
      <c r="X1378" s="70"/>
    </row>
    <row r="1379" spans="23:24">
      <c r="W1379" s="70"/>
      <c r="X1379" s="70"/>
    </row>
    <row r="1380" spans="23:24">
      <c r="W1380" s="70"/>
      <c r="X1380" s="70"/>
    </row>
    <row r="1381" spans="23:24">
      <c r="W1381" s="70"/>
      <c r="X1381" s="70"/>
    </row>
    <row r="1382" spans="23:24">
      <c r="W1382" s="70"/>
      <c r="X1382" s="70"/>
    </row>
    <row r="1383" spans="23:24">
      <c r="W1383" s="70"/>
      <c r="X1383" s="70"/>
    </row>
    <row r="1384" spans="23:24">
      <c r="W1384" s="70"/>
      <c r="X1384" s="70"/>
    </row>
    <row r="1385" spans="23:24">
      <c r="W1385" s="70"/>
      <c r="X1385" s="70"/>
    </row>
    <row r="1386" spans="23:24">
      <c r="W1386" s="70"/>
      <c r="X1386" s="70"/>
    </row>
    <row r="1387" spans="23:24">
      <c r="W1387" s="70"/>
      <c r="X1387" s="70"/>
    </row>
    <row r="1388" spans="23:24">
      <c r="W1388" s="70"/>
      <c r="X1388" s="70"/>
    </row>
    <row r="1389" spans="23:24">
      <c r="W1389" s="70"/>
      <c r="X1389" s="70"/>
    </row>
    <row r="1390" spans="23:24">
      <c r="W1390" s="70"/>
      <c r="X1390" s="70"/>
    </row>
    <row r="1391" spans="23:24">
      <c r="W1391" s="70"/>
      <c r="X1391" s="70"/>
    </row>
    <row r="1392" spans="23:24">
      <c r="W1392" s="70"/>
      <c r="X1392" s="70"/>
    </row>
    <row r="1393" spans="23:24">
      <c r="W1393" s="70"/>
      <c r="X1393" s="70"/>
    </row>
    <row r="1394" spans="23:24">
      <c r="W1394" s="70"/>
      <c r="X1394" s="70"/>
    </row>
    <row r="1395" spans="23:24">
      <c r="W1395" s="70"/>
      <c r="X1395" s="70"/>
    </row>
    <row r="1396" spans="23:24">
      <c r="W1396" s="70"/>
      <c r="X1396" s="70"/>
    </row>
    <row r="1397" spans="23:24">
      <c r="W1397" s="70"/>
      <c r="X1397" s="70"/>
    </row>
    <row r="1398" spans="23:24">
      <c r="W1398" s="70"/>
      <c r="X1398" s="70"/>
    </row>
    <row r="1399" spans="23:24">
      <c r="W1399" s="70"/>
      <c r="X1399" s="70"/>
    </row>
    <row r="1400" spans="23:24">
      <c r="W1400" s="70"/>
      <c r="X1400" s="70"/>
    </row>
    <row r="1401" spans="23:24">
      <c r="W1401" s="70"/>
      <c r="X1401" s="70"/>
    </row>
    <row r="1402" spans="23:24">
      <c r="W1402" s="70"/>
      <c r="X1402" s="70"/>
    </row>
    <row r="1403" spans="23:24">
      <c r="W1403" s="70"/>
      <c r="X1403" s="70"/>
    </row>
    <row r="1404" spans="23:24">
      <c r="W1404" s="70"/>
      <c r="X1404" s="70"/>
    </row>
    <row r="1405" spans="23:24">
      <c r="W1405" s="70"/>
      <c r="X1405" s="70"/>
    </row>
    <row r="1406" spans="23:24">
      <c r="W1406" s="70"/>
      <c r="X1406" s="70"/>
    </row>
    <row r="1407" spans="23:24">
      <c r="W1407" s="70"/>
      <c r="X1407" s="70"/>
    </row>
    <row r="1408" spans="23:24">
      <c r="W1408" s="70"/>
      <c r="X1408" s="70"/>
    </row>
    <row r="1409" spans="23:24">
      <c r="W1409" s="70"/>
      <c r="X1409" s="70"/>
    </row>
    <row r="1410" spans="23:24">
      <c r="W1410" s="70"/>
      <c r="X1410" s="70"/>
    </row>
    <row r="1411" spans="23:24">
      <c r="W1411" s="70"/>
      <c r="X1411" s="70"/>
    </row>
    <row r="1412" spans="23:24">
      <c r="W1412" s="70"/>
      <c r="X1412" s="70"/>
    </row>
    <row r="1413" spans="23:24">
      <c r="W1413" s="70"/>
      <c r="X1413" s="70"/>
    </row>
    <row r="1414" spans="23:24">
      <c r="W1414" s="70"/>
      <c r="X1414" s="70"/>
    </row>
    <row r="1415" spans="23:24">
      <c r="W1415" s="70"/>
      <c r="X1415" s="70"/>
    </row>
    <row r="1416" spans="23:24">
      <c r="W1416" s="70"/>
      <c r="X1416" s="70"/>
    </row>
    <row r="1417" spans="23:24">
      <c r="W1417" s="70"/>
      <c r="X1417" s="70"/>
    </row>
    <row r="1418" spans="23:24">
      <c r="W1418" s="70"/>
      <c r="X1418" s="70"/>
    </row>
    <row r="1419" spans="23:24">
      <c r="W1419" s="70"/>
      <c r="X1419" s="70"/>
    </row>
    <row r="1420" spans="23:24">
      <c r="W1420" s="70"/>
      <c r="X1420" s="70"/>
    </row>
    <row r="1421" spans="23:24">
      <c r="W1421" s="70"/>
      <c r="X1421" s="70"/>
    </row>
    <row r="1422" spans="23:24">
      <c r="W1422" s="70"/>
      <c r="X1422" s="70"/>
    </row>
    <row r="1423" spans="23:24">
      <c r="W1423" s="70"/>
      <c r="X1423" s="70"/>
    </row>
    <row r="1424" spans="23:24">
      <c r="W1424" s="70"/>
      <c r="X1424" s="70"/>
    </row>
    <row r="1425" spans="23:24">
      <c r="W1425" s="70"/>
      <c r="X1425" s="70"/>
    </row>
    <row r="1426" spans="23:24">
      <c r="W1426" s="70"/>
      <c r="X1426" s="70"/>
    </row>
    <row r="1427" spans="23:24">
      <c r="W1427" s="70"/>
      <c r="X1427" s="70"/>
    </row>
    <row r="1428" spans="23:24">
      <c r="W1428" s="70"/>
      <c r="X1428" s="70"/>
    </row>
    <row r="1429" spans="23:24">
      <c r="W1429" s="70"/>
      <c r="X1429" s="70"/>
    </row>
    <row r="1430" spans="23:24">
      <c r="W1430" s="70"/>
      <c r="X1430" s="70"/>
    </row>
    <row r="1431" spans="23:24">
      <c r="W1431" s="70"/>
      <c r="X1431" s="70"/>
    </row>
    <row r="1432" spans="23:24">
      <c r="W1432" s="70"/>
      <c r="X1432" s="70"/>
    </row>
    <row r="1433" spans="23:24">
      <c r="W1433" s="70"/>
      <c r="X1433" s="70"/>
    </row>
    <row r="1434" spans="23:24">
      <c r="W1434" s="70"/>
      <c r="X1434" s="70"/>
    </row>
    <row r="1435" spans="23:24">
      <c r="W1435" s="70"/>
      <c r="X1435" s="70"/>
    </row>
    <row r="1436" spans="23:24">
      <c r="W1436" s="70"/>
      <c r="X1436" s="70"/>
    </row>
    <row r="1437" spans="23:24">
      <c r="W1437" s="70"/>
      <c r="X1437" s="70"/>
    </row>
    <row r="1438" spans="23:24">
      <c r="W1438" s="70"/>
      <c r="X1438" s="70"/>
    </row>
    <row r="1439" spans="23:24">
      <c r="W1439" s="70"/>
      <c r="X1439" s="70"/>
    </row>
    <row r="1440" spans="23:24">
      <c r="W1440" s="70"/>
      <c r="X1440" s="70"/>
    </row>
    <row r="1441" spans="23:24">
      <c r="W1441" s="70"/>
      <c r="X1441" s="70"/>
    </row>
    <row r="1442" spans="23:24">
      <c r="W1442" s="70"/>
      <c r="X1442" s="70"/>
    </row>
    <row r="1443" spans="23:24">
      <c r="W1443" s="70"/>
      <c r="X1443" s="70"/>
    </row>
    <row r="1444" spans="23:24">
      <c r="W1444" s="70"/>
      <c r="X1444" s="70"/>
    </row>
    <row r="1445" spans="23:24">
      <c r="W1445" s="70"/>
      <c r="X1445" s="70"/>
    </row>
    <row r="1446" spans="23:24">
      <c r="W1446" s="70"/>
      <c r="X1446" s="70"/>
    </row>
    <row r="1447" spans="23:24">
      <c r="W1447" s="70"/>
      <c r="X1447" s="70"/>
    </row>
    <row r="1448" spans="23:24">
      <c r="W1448" s="70"/>
      <c r="X1448" s="70"/>
    </row>
    <row r="1449" spans="23:24">
      <c r="W1449" s="70"/>
      <c r="X1449" s="70"/>
    </row>
    <row r="1450" spans="23:24">
      <c r="W1450" s="70"/>
      <c r="X1450" s="70"/>
    </row>
    <row r="1451" spans="23:24">
      <c r="W1451" s="70"/>
      <c r="X1451" s="70"/>
    </row>
    <row r="1452" spans="23:24">
      <c r="W1452" s="70"/>
      <c r="X1452" s="70"/>
    </row>
    <row r="1453" spans="23:24">
      <c r="W1453" s="70"/>
      <c r="X1453" s="70"/>
    </row>
    <row r="1454" spans="23:24">
      <c r="W1454" s="70"/>
      <c r="X1454" s="70"/>
    </row>
    <row r="1455" spans="23:24">
      <c r="W1455" s="70"/>
      <c r="X1455" s="70"/>
    </row>
    <row r="1456" spans="23:24">
      <c r="W1456" s="70"/>
      <c r="X1456" s="70"/>
    </row>
    <row r="1457" spans="23:24">
      <c r="W1457" s="70"/>
      <c r="X1457" s="70"/>
    </row>
    <row r="1458" spans="23:24">
      <c r="W1458" s="70"/>
      <c r="X1458" s="70"/>
    </row>
    <row r="1459" spans="23:24">
      <c r="W1459" s="70"/>
      <c r="X1459" s="70"/>
    </row>
    <row r="1460" spans="23:24">
      <c r="W1460" s="70"/>
      <c r="X1460" s="70"/>
    </row>
    <row r="1461" spans="23:24">
      <c r="W1461" s="70"/>
      <c r="X1461" s="70"/>
    </row>
    <row r="1462" spans="23:24">
      <c r="W1462" s="70"/>
      <c r="X1462" s="70"/>
    </row>
    <row r="1463" spans="23:24">
      <c r="W1463" s="70"/>
      <c r="X1463" s="70"/>
    </row>
    <row r="1464" spans="23:24">
      <c r="W1464" s="70"/>
      <c r="X1464" s="70"/>
    </row>
    <row r="1465" spans="23:24">
      <c r="W1465" s="70"/>
      <c r="X1465" s="70"/>
    </row>
    <row r="1466" spans="23:24">
      <c r="W1466" s="70"/>
      <c r="X1466" s="70"/>
    </row>
    <row r="1467" spans="23:24">
      <c r="W1467" s="70"/>
      <c r="X1467" s="70"/>
    </row>
    <row r="1468" spans="23:24">
      <c r="W1468" s="70"/>
      <c r="X1468" s="70"/>
    </row>
    <row r="1469" spans="23:24">
      <c r="W1469" s="70"/>
      <c r="X1469" s="70"/>
    </row>
    <row r="1470" spans="23:24">
      <c r="W1470" s="70"/>
      <c r="X1470" s="70"/>
    </row>
    <row r="1471" spans="23:24">
      <c r="W1471" s="70"/>
      <c r="X1471" s="70"/>
    </row>
    <row r="1472" spans="23:24">
      <c r="W1472" s="70"/>
      <c r="X1472" s="70"/>
    </row>
    <row r="1473" spans="23:24">
      <c r="W1473" s="70"/>
      <c r="X1473" s="70"/>
    </row>
    <row r="1474" spans="23:24">
      <c r="W1474" s="70"/>
      <c r="X1474" s="70"/>
    </row>
    <row r="1475" spans="23:24">
      <c r="W1475" s="70"/>
      <c r="X1475" s="70"/>
    </row>
    <row r="1476" spans="23:24">
      <c r="W1476" s="70"/>
      <c r="X1476" s="70"/>
    </row>
    <row r="1477" spans="23:24">
      <c r="W1477" s="70"/>
      <c r="X1477" s="70"/>
    </row>
    <row r="1478" spans="23:24">
      <c r="W1478" s="70"/>
      <c r="X1478" s="70"/>
    </row>
    <row r="1479" spans="23:24">
      <c r="W1479" s="70"/>
      <c r="X1479" s="70"/>
    </row>
    <row r="1480" spans="23:24">
      <c r="W1480" s="70"/>
      <c r="X1480" s="70"/>
    </row>
    <row r="1481" spans="23:24">
      <c r="W1481" s="70"/>
      <c r="X1481" s="70"/>
    </row>
    <row r="1482" spans="23:24">
      <c r="W1482" s="70"/>
      <c r="X1482" s="70"/>
    </row>
    <row r="1483" spans="23:24">
      <c r="W1483" s="70"/>
      <c r="X1483" s="70"/>
    </row>
    <row r="1484" spans="23:24">
      <c r="W1484" s="70"/>
      <c r="X1484" s="70"/>
    </row>
    <row r="1485" spans="23:24">
      <c r="W1485" s="70"/>
      <c r="X1485" s="70"/>
    </row>
    <row r="1486" spans="23:24">
      <c r="W1486" s="70"/>
      <c r="X1486" s="70"/>
    </row>
    <row r="1487" spans="23:24">
      <c r="W1487" s="70"/>
      <c r="X1487" s="70"/>
    </row>
    <row r="1488" spans="23:24">
      <c r="W1488" s="70"/>
      <c r="X1488" s="70"/>
    </row>
    <row r="1489" spans="23:24">
      <c r="W1489" s="70"/>
      <c r="X1489" s="70"/>
    </row>
    <row r="1490" spans="23:24">
      <c r="W1490" s="70"/>
      <c r="X1490" s="70"/>
    </row>
    <row r="1491" spans="23:24">
      <c r="W1491" s="70"/>
      <c r="X1491" s="70"/>
    </row>
    <row r="1492" spans="23:24">
      <c r="W1492" s="70"/>
      <c r="X1492" s="70"/>
    </row>
    <row r="1493" spans="23:24">
      <c r="W1493" s="70"/>
      <c r="X1493" s="70"/>
    </row>
    <row r="1494" spans="23:24">
      <c r="W1494" s="70"/>
      <c r="X1494" s="70"/>
    </row>
    <row r="1495" spans="23:24">
      <c r="W1495" s="70"/>
      <c r="X1495" s="70"/>
    </row>
    <row r="1496" spans="23:24">
      <c r="W1496" s="70"/>
      <c r="X1496" s="70"/>
    </row>
    <row r="1497" spans="23:24">
      <c r="W1497" s="70"/>
      <c r="X1497" s="70"/>
    </row>
    <row r="1498" spans="23:24">
      <c r="W1498" s="70"/>
      <c r="X1498" s="70"/>
    </row>
    <row r="1499" spans="23:24">
      <c r="W1499" s="70"/>
      <c r="X1499" s="70"/>
    </row>
    <row r="1500" spans="23:24">
      <c r="W1500" s="70"/>
      <c r="X1500" s="70"/>
    </row>
    <row r="1501" spans="23:24">
      <c r="W1501" s="70"/>
      <c r="X1501" s="70"/>
    </row>
    <row r="1502" spans="23:24">
      <c r="W1502" s="70"/>
      <c r="X1502" s="70"/>
    </row>
    <row r="1503" spans="23:24">
      <c r="W1503" s="70"/>
      <c r="X1503" s="70"/>
    </row>
    <row r="1504" spans="23:24">
      <c r="W1504" s="70"/>
      <c r="X1504" s="70"/>
    </row>
    <row r="1505" spans="23:24">
      <c r="W1505" s="70"/>
      <c r="X1505" s="70"/>
    </row>
    <row r="1506" spans="23:24">
      <c r="W1506" s="70"/>
      <c r="X1506" s="70"/>
    </row>
    <row r="1507" spans="23:24">
      <c r="W1507" s="70"/>
      <c r="X1507" s="70"/>
    </row>
    <row r="1508" spans="23:24">
      <c r="W1508" s="70"/>
      <c r="X1508" s="70"/>
    </row>
    <row r="1509" spans="23:24">
      <c r="W1509" s="70"/>
      <c r="X1509" s="70"/>
    </row>
    <row r="1510" spans="23:24">
      <c r="W1510" s="70"/>
      <c r="X1510" s="70"/>
    </row>
    <row r="1511" spans="23:24">
      <c r="W1511" s="70"/>
      <c r="X1511" s="70"/>
    </row>
    <row r="1512" spans="23:24">
      <c r="W1512" s="70"/>
      <c r="X1512" s="70"/>
    </row>
    <row r="1513" spans="23:24">
      <c r="W1513" s="70"/>
      <c r="X1513" s="70"/>
    </row>
    <row r="1514" spans="23:24">
      <c r="W1514" s="70"/>
      <c r="X1514" s="70"/>
    </row>
    <row r="1515" spans="23:24">
      <c r="W1515" s="70"/>
      <c r="X1515" s="70"/>
    </row>
    <row r="1516" spans="23:24">
      <c r="W1516" s="70"/>
      <c r="X1516" s="70"/>
    </row>
    <row r="1517" spans="23:24">
      <c r="W1517" s="70"/>
      <c r="X1517" s="70"/>
    </row>
    <row r="1518" spans="23:24">
      <c r="W1518" s="70"/>
      <c r="X1518" s="70"/>
    </row>
    <row r="1519" spans="23:24">
      <c r="W1519" s="70"/>
      <c r="X1519" s="70"/>
    </row>
    <row r="1520" spans="23:24">
      <c r="W1520" s="70"/>
      <c r="X1520" s="70"/>
    </row>
    <row r="1521" spans="23:24">
      <c r="W1521" s="70"/>
      <c r="X1521" s="70"/>
    </row>
    <row r="1522" spans="23:24">
      <c r="W1522" s="70"/>
      <c r="X1522" s="70"/>
    </row>
    <row r="1523" spans="23:24">
      <c r="W1523" s="70"/>
      <c r="X1523" s="70"/>
    </row>
    <row r="1524" spans="23:24">
      <c r="W1524" s="70"/>
      <c r="X1524" s="70"/>
    </row>
    <row r="1525" spans="23:24">
      <c r="W1525" s="70"/>
      <c r="X1525" s="70"/>
    </row>
    <row r="1526" spans="23:24">
      <c r="W1526" s="70"/>
      <c r="X1526" s="70"/>
    </row>
    <row r="1527" spans="23:24">
      <c r="W1527" s="70"/>
      <c r="X1527" s="70"/>
    </row>
    <row r="1528" spans="23:24">
      <c r="W1528" s="70"/>
      <c r="X1528" s="70"/>
    </row>
    <row r="1529" spans="23:24">
      <c r="W1529" s="70"/>
      <c r="X1529" s="70"/>
    </row>
    <row r="1530" spans="23:24">
      <c r="W1530" s="70"/>
      <c r="X1530" s="70"/>
    </row>
    <row r="1531" spans="23:24">
      <c r="W1531" s="70"/>
      <c r="X1531" s="70"/>
    </row>
    <row r="1532" spans="23:24">
      <c r="W1532" s="70"/>
      <c r="X1532" s="70"/>
    </row>
    <row r="1533" spans="23:24">
      <c r="W1533" s="70"/>
      <c r="X1533" s="70"/>
    </row>
    <row r="1534" spans="23:24">
      <c r="W1534" s="70"/>
      <c r="X1534" s="70"/>
    </row>
    <row r="1535" spans="23:24">
      <c r="W1535" s="70"/>
      <c r="X1535" s="70"/>
    </row>
    <row r="1536" spans="23:24">
      <c r="W1536" s="70"/>
      <c r="X1536" s="70"/>
    </row>
    <row r="1537" spans="23:24">
      <c r="W1537" s="70"/>
      <c r="X1537" s="70"/>
    </row>
    <row r="1538" spans="23:24">
      <c r="W1538" s="70"/>
      <c r="X1538" s="70"/>
    </row>
    <row r="1539" spans="23:24">
      <c r="W1539" s="70"/>
      <c r="X1539" s="70"/>
    </row>
    <row r="1540" spans="23:24">
      <c r="W1540" s="70"/>
      <c r="X1540" s="70"/>
    </row>
    <row r="1541" spans="23:24">
      <c r="W1541" s="70"/>
      <c r="X1541" s="70"/>
    </row>
    <row r="1542" spans="23:24">
      <c r="W1542" s="70"/>
      <c r="X1542" s="70"/>
    </row>
    <row r="1543" spans="23:24">
      <c r="W1543" s="70"/>
      <c r="X1543" s="70"/>
    </row>
    <row r="1544" spans="23:24">
      <c r="W1544" s="70"/>
      <c r="X1544" s="70"/>
    </row>
    <row r="1545" spans="23:24">
      <c r="W1545" s="70"/>
      <c r="X1545" s="70"/>
    </row>
    <row r="1546" spans="23:24">
      <c r="W1546" s="70"/>
      <c r="X1546" s="70"/>
    </row>
    <row r="1547" spans="23:24">
      <c r="W1547" s="70"/>
      <c r="X1547" s="70"/>
    </row>
    <row r="1548" spans="23:24">
      <c r="W1548" s="70"/>
      <c r="X1548" s="70"/>
    </row>
    <row r="1549" spans="23:24">
      <c r="W1549" s="70"/>
      <c r="X1549" s="70"/>
    </row>
    <row r="1550" spans="23:24">
      <c r="W1550" s="70"/>
      <c r="X1550" s="70"/>
    </row>
    <row r="1551" spans="23:24">
      <c r="W1551" s="70"/>
      <c r="X1551" s="70"/>
    </row>
    <row r="1552" spans="23:24">
      <c r="W1552" s="70"/>
      <c r="X1552" s="70"/>
    </row>
    <row r="1553" spans="23:24">
      <c r="W1553" s="70"/>
      <c r="X1553" s="70"/>
    </row>
    <row r="1554" spans="23:24">
      <c r="W1554" s="70"/>
      <c r="X1554" s="70"/>
    </row>
    <row r="1555" spans="23:24">
      <c r="W1555" s="70"/>
      <c r="X1555" s="70"/>
    </row>
    <row r="1556" spans="23:24">
      <c r="W1556" s="70"/>
      <c r="X1556" s="70"/>
    </row>
    <row r="1557" spans="23:24">
      <c r="W1557" s="70"/>
      <c r="X1557" s="70"/>
    </row>
    <row r="1558" spans="23:24">
      <c r="W1558" s="70"/>
      <c r="X1558" s="70"/>
    </row>
    <row r="1559" spans="23:24">
      <c r="W1559" s="70"/>
      <c r="X1559" s="70"/>
    </row>
    <row r="1560" spans="23:24">
      <c r="W1560" s="70"/>
      <c r="X1560" s="70"/>
    </row>
    <row r="1561" spans="23:24">
      <c r="W1561" s="70"/>
      <c r="X1561" s="70"/>
    </row>
    <row r="1562" spans="23:24">
      <c r="W1562" s="70"/>
      <c r="X1562" s="70"/>
    </row>
    <row r="1563" spans="23:24">
      <c r="W1563" s="70"/>
      <c r="X1563" s="70"/>
    </row>
    <row r="1564" spans="23:24">
      <c r="W1564" s="70"/>
      <c r="X1564" s="70"/>
    </row>
    <row r="1565" spans="23:24">
      <c r="W1565" s="70"/>
      <c r="X1565" s="70"/>
    </row>
    <row r="1566" spans="23:24">
      <c r="W1566" s="70"/>
      <c r="X1566" s="70"/>
    </row>
    <row r="1567" spans="23:24">
      <c r="W1567" s="70"/>
      <c r="X1567" s="70"/>
    </row>
    <row r="1568" spans="23:24">
      <c r="W1568" s="70"/>
      <c r="X1568" s="70"/>
    </row>
    <row r="1569" spans="23:24">
      <c r="W1569" s="70"/>
      <c r="X1569" s="70"/>
    </row>
    <row r="1570" spans="23:24">
      <c r="W1570" s="70"/>
      <c r="X1570" s="70"/>
    </row>
    <row r="1571" spans="23:24">
      <c r="W1571" s="70"/>
      <c r="X1571" s="70"/>
    </row>
    <row r="1572" spans="23:24">
      <c r="W1572" s="70"/>
      <c r="X1572" s="70"/>
    </row>
    <row r="1573" spans="23:24">
      <c r="W1573" s="70"/>
      <c r="X1573" s="70"/>
    </row>
    <row r="1574" spans="23:24">
      <c r="W1574" s="70"/>
      <c r="X1574" s="70"/>
    </row>
    <row r="1575" spans="23:24">
      <c r="W1575" s="70"/>
      <c r="X1575" s="70"/>
    </row>
    <row r="1576" spans="23:24">
      <c r="W1576" s="70"/>
      <c r="X1576" s="70"/>
    </row>
    <row r="1577" spans="23:24">
      <c r="W1577" s="70"/>
      <c r="X1577" s="70"/>
    </row>
    <row r="1578" spans="23:24">
      <c r="W1578" s="70"/>
      <c r="X1578" s="70"/>
    </row>
    <row r="1579" spans="23:24">
      <c r="W1579" s="70"/>
      <c r="X1579" s="70"/>
    </row>
    <row r="1580" spans="23:24">
      <c r="W1580" s="70"/>
      <c r="X1580" s="70"/>
    </row>
    <row r="1581" spans="23:24">
      <c r="W1581" s="70"/>
      <c r="X1581" s="70"/>
    </row>
    <row r="1582" spans="23:24">
      <c r="W1582" s="70"/>
      <c r="X1582" s="70"/>
    </row>
    <row r="1583" spans="23:24">
      <c r="W1583" s="70"/>
      <c r="X1583" s="70"/>
    </row>
    <row r="1584" spans="23:24">
      <c r="W1584" s="70"/>
      <c r="X1584" s="70"/>
    </row>
    <row r="1585" spans="23:24">
      <c r="W1585" s="70"/>
      <c r="X1585" s="70"/>
    </row>
    <row r="1586" spans="23:24">
      <c r="W1586" s="70"/>
      <c r="X1586" s="70"/>
    </row>
    <row r="1587" spans="23:24">
      <c r="W1587" s="70"/>
      <c r="X1587" s="70"/>
    </row>
    <row r="1588" spans="23:24">
      <c r="W1588" s="70"/>
      <c r="X1588" s="70"/>
    </row>
    <row r="1589" spans="23:24">
      <c r="W1589" s="70"/>
      <c r="X1589" s="70"/>
    </row>
    <row r="1590" spans="23:24">
      <c r="W1590" s="70"/>
      <c r="X1590" s="70"/>
    </row>
    <row r="1591" spans="23:24">
      <c r="W1591" s="70"/>
      <c r="X1591" s="70"/>
    </row>
    <row r="1592" spans="23:24">
      <c r="W1592" s="70"/>
      <c r="X1592" s="70"/>
    </row>
    <row r="1593" spans="23:24">
      <c r="W1593" s="70"/>
      <c r="X1593" s="70"/>
    </row>
    <row r="1594" spans="23:24">
      <c r="W1594" s="70"/>
      <c r="X1594" s="70"/>
    </row>
    <row r="1595" spans="23:24">
      <c r="W1595" s="70"/>
      <c r="X1595" s="70"/>
    </row>
    <row r="1596" spans="23:24">
      <c r="W1596" s="70"/>
      <c r="X1596" s="70"/>
    </row>
    <row r="1597" spans="23:24">
      <c r="W1597" s="70"/>
      <c r="X1597" s="70"/>
    </row>
    <row r="1598" spans="23:24">
      <c r="W1598" s="70"/>
      <c r="X1598" s="70"/>
    </row>
    <row r="1599" spans="23:24">
      <c r="W1599" s="70"/>
      <c r="X1599" s="70"/>
    </row>
    <row r="1600" spans="23:24">
      <c r="W1600" s="70"/>
      <c r="X1600" s="70"/>
    </row>
    <row r="1601" spans="23:24">
      <c r="W1601" s="70"/>
      <c r="X1601" s="70"/>
    </row>
    <row r="1602" spans="23:24">
      <c r="W1602" s="70"/>
      <c r="X1602" s="70"/>
    </row>
    <row r="1603" spans="23:24">
      <c r="W1603" s="70"/>
      <c r="X1603" s="70"/>
    </row>
    <row r="1604" spans="23:24">
      <c r="W1604" s="70"/>
      <c r="X1604" s="70"/>
    </row>
    <row r="1605" spans="23:24">
      <c r="W1605" s="70"/>
      <c r="X1605" s="70"/>
    </row>
    <row r="1606" spans="23:24">
      <c r="W1606" s="70"/>
      <c r="X1606" s="70"/>
    </row>
    <row r="1607" spans="23:24">
      <c r="W1607" s="70"/>
      <c r="X1607" s="70"/>
    </row>
    <row r="1608" spans="23:24">
      <c r="W1608" s="70"/>
      <c r="X1608" s="70"/>
    </row>
    <row r="1609" spans="23:24">
      <c r="W1609" s="70"/>
      <c r="X1609" s="70"/>
    </row>
    <row r="1610" spans="23:24">
      <c r="W1610" s="70"/>
      <c r="X1610" s="70"/>
    </row>
    <row r="1611" spans="23:24">
      <c r="W1611" s="70"/>
      <c r="X1611" s="70"/>
    </row>
    <row r="1612" spans="23:24">
      <c r="W1612" s="70"/>
      <c r="X1612" s="70"/>
    </row>
    <row r="1613" spans="23:24">
      <c r="W1613" s="70"/>
      <c r="X1613" s="70"/>
    </row>
    <row r="1614" spans="23:24">
      <c r="W1614" s="70"/>
      <c r="X1614" s="70"/>
    </row>
    <row r="1615" spans="23:24">
      <c r="W1615" s="70"/>
      <c r="X1615" s="70"/>
    </row>
    <row r="1616" spans="23:24">
      <c r="W1616" s="70"/>
      <c r="X1616" s="70"/>
    </row>
    <row r="1617" spans="23:24">
      <c r="W1617" s="70"/>
      <c r="X1617" s="70"/>
    </row>
    <row r="1618" spans="23:24">
      <c r="W1618" s="70"/>
      <c r="X1618" s="70"/>
    </row>
    <row r="1619" spans="23:24">
      <c r="W1619" s="70"/>
      <c r="X1619" s="70"/>
    </row>
    <row r="1620" spans="23:24">
      <c r="W1620" s="70"/>
      <c r="X1620" s="70"/>
    </row>
    <row r="1621" spans="23:24">
      <c r="W1621" s="70"/>
      <c r="X1621" s="70"/>
    </row>
    <row r="1622" spans="23:24">
      <c r="W1622" s="70"/>
      <c r="X1622" s="70"/>
    </row>
    <row r="1623" spans="23:24">
      <c r="W1623" s="70"/>
      <c r="X1623" s="70"/>
    </row>
    <row r="1624" spans="23:24">
      <c r="W1624" s="70"/>
      <c r="X1624" s="70"/>
    </row>
    <row r="1625" spans="23:24">
      <c r="W1625" s="70"/>
      <c r="X1625" s="70"/>
    </row>
    <row r="1626" spans="23:24">
      <c r="W1626" s="70"/>
      <c r="X1626" s="70"/>
    </row>
    <row r="1627" spans="23:24">
      <c r="W1627" s="70"/>
      <c r="X1627" s="70"/>
    </row>
    <row r="1628" spans="23:24">
      <c r="W1628" s="70"/>
      <c r="X1628" s="70"/>
    </row>
    <row r="1629" spans="23:24">
      <c r="W1629" s="70"/>
      <c r="X1629" s="70"/>
    </row>
    <row r="1630" spans="23:24">
      <c r="W1630" s="70"/>
      <c r="X1630" s="70"/>
    </row>
    <row r="1631" spans="23:24">
      <c r="W1631" s="70"/>
      <c r="X1631" s="70"/>
    </row>
    <row r="1632" spans="23:24">
      <c r="W1632" s="70"/>
      <c r="X1632" s="70"/>
    </row>
    <row r="1633" spans="23:24">
      <c r="W1633" s="70"/>
      <c r="X1633" s="70"/>
    </row>
    <row r="1634" spans="23:24">
      <c r="W1634" s="70"/>
      <c r="X1634" s="70"/>
    </row>
    <row r="1635" spans="23:24">
      <c r="W1635" s="70"/>
      <c r="X1635" s="70"/>
    </row>
    <row r="1636" spans="23:24">
      <c r="W1636" s="70"/>
      <c r="X1636" s="70"/>
    </row>
    <row r="1637" spans="23:24">
      <c r="W1637" s="70"/>
      <c r="X1637" s="70"/>
    </row>
    <row r="1638" spans="23:24">
      <c r="W1638" s="70"/>
      <c r="X1638" s="70"/>
    </row>
    <row r="1639" spans="23:24">
      <c r="W1639" s="70"/>
      <c r="X1639" s="70"/>
    </row>
    <row r="1640" spans="23:24">
      <c r="W1640" s="70"/>
      <c r="X1640" s="70"/>
    </row>
    <row r="1641" spans="23:24">
      <c r="W1641" s="70"/>
      <c r="X1641" s="70"/>
    </row>
    <row r="1642" spans="23:24">
      <c r="W1642" s="70"/>
      <c r="X1642" s="70"/>
    </row>
    <row r="1643" spans="23:24">
      <c r="W1643" s="70"/>
      <c r="X1643" s="70"/>
    </row>
    <row r="1644" spans="23:24">
      <c r="W1644" s="70"/>
      <c r="X1644" s="70"/>
    </row>
    <row r="1645" spans="23:24">
      <c r="W1645" s="70"/>
      <c r="X1645" s="70"/>
    </row>
    <row r="1646" spans="23:24">
      <c r="W1646" s="70"/>
      <c r="X1646" s="70"/>
    </row>
    <row r="1647" spans="23:24">
      <c r="W1647" s="70"/>
      <c r="X1647" s="70"/>
    </row>
    <row r="1648" spans="23:24">
      <c r="W1648" s="70"/>
      <c r="X1648" s="70"/>
    </row>
    <row r="1649" spans="23:24">
      <c r="W1649" s="70"/>
      <c r="X1649" s="70"/>
    </row>
    <row r="1650" spans="23:24">
      <c r="W1650" s="70"/>
      <c r="X1650" s="70"/>
    </row>
    <row r="1651" spans="23:24">
      <c r="W1651" s="70"/>
      <c r="X1651" s="70"/>
    </row>
    <row r="1652" spans="23:24">
      <c r="W1652" s="70"/>
      <c r="X1652" s="70"/>
    </row>
    <row r="1653" spans="23:24">
      <c r="W1653" s="70"/>
      <c r="X1653" s="70"/>
    </row>
    <row r="1654" spans="23:24">
      <c r="W1654" s="70"/>
      <c r="X1654" s="70"/>
    </row>
    <row r="1655" spans="23:24">
      <c r="W1655" s="70"/>
      <c r="X1655" s="70"/>
    </row>
    <row r="1656" spans="23:24">
      <c r="W1656" s="70"/>
      <c r="X1656" s="70"/>
    </row>
    <row r="1657" spans="23:24">
      <c r="W1657" s="70"/>
      <c r="X1657" s="70"/>
    </row>
    <row r="1658" spans="23:24">
      <c r="W1658" s="70"/>
      <c r="X1658" s="70"/>
    </row>
    <row r="1659" spans="23:24">
      <c r="W1659" s="70"/>
      <c r="X1659" s="70"/>
    </row>
    <row r="1660" spans="23:24">
      <c r="W1660" s="70"/>
      <c r="X1660" s="70"/>
    </row>
    <row r="1661" spans="23:24">
      <c r="W1661" s="70"/>
      <c r="X1661" s="70"/>
    </row>
    <row r="1662" spans="23:24">
      <c r="W1662" s="70"/>
      <c r="X1662" s="70"/>
    </row>
    <row r="1663" spans="23:24">
      <c r="W1663" s="70"/>
      <c r="X1663" s="70"/>
    </row>
    <row r="1664" spans="23:24">
      <c r="W1664" s="70"/>
      <c r="X1664" s="70"/>
    </row>
    <row r="1665" spans="23:24">
      <c r="W1665" s="70"/>
      <c r="X1665" s="70"/>
    </row>
    <row r="1666" spans="23:24">
      <c r="W1666" s="70"/>
      <c r="X1666" s="70"/>
    </row>
    <row r="1667" spans="23:24">
      <c r="W1667" s="70"/>
      <c r="X1667" s="70"/>
    </row>
    <row r="1668" spans="23:24">
      <c r="W1668" s="70"/>
      <c r="X1668" s="70"/>
    </row>
    <row r="1669" spans="23:24">
      <c r="W1669" s="70"/>
      <c r="X1669" s="70"/>
    </row>
    <row r="1670" spans="23:24">
      <c r="W1670" s="70"/>
      <c r="X1670" s="70"/>
    </row>
    <row r="1671" spans="23:24">
      <c r="W1671" s="70"/>
      <c r="X1671" s="70"/>
    </row>
  </sheetData>
  <autoFilter ref="A1:AE576">
    <filterColumn colId="12">
      <filters>
        <filter val="El Abolladero profundo, Isla Magdalena, Baja California Sur"/>
        <filter val="El Abolladero somero, Isla Magdalena, Baja California Sur"/>
      </filters>
    </filterColumn>
  </autoFilter>
  <sortState ref="A1:AG2858">
    <sortCondition ref="C2:C2858"/>
    <sortCondition ref="L2:L2858"/>
    <sortCondition ref="J2:J2858"/>
  </sortState>
  <phoneticPr fontId="8" type="noConversion"/>
  <dataValidations count="16">
    <dataValidation type="whole" allowBlank="1" showInputMessage="1" showErrorMessage="1" sqref="AD352:AD1048576 AD332:AD349 AD141:AD313 AD1">
      <formula1>0</formula1>
      <formula2>200</formula2>
    </dataValidation>
    <dataValidation type="list" showInputMessage="1" showErrorMessage="1" sqref="B313:B1048576 B283:B289 B1:B263">
      <formula1>OBSERVADOR</formula1>
    </dataValidation>
    <dataValidation type="list" allowBlank="1" showInputMessage="1" showErrorMessage="1" sqref="B290:B312 B264:B282">
      <formula1>OBSERVADOR</formula1>
    </dataValidation>
    <dataValidation type="list" allowBlank="1" showInputMessage="1" showErrorMessage="1" sqref="I350:I383 I388:I1048576 I1:I119 I177:I345">
      <formula1>buceo</formula1>
    </dataValidation>
    <dataValidation type="list" allowBlank="1" showInputMessage="1" showErrorMessage="1" sqref="J350:J383 J388:J1048576 J1:J119 J177:J345">
      <formula1>replica</formula1>
    </dataValidation>
    <dataValidation type="list" allowBlank="1" showInputMessage="1" showErrorMessage="1" sqref="K350:K383 K388:K1048576 K1:K119 K177:K345">
      <formula1>transecto</formula1>
    </dataValidation>
    <dataValidation type="list" allowBlank="1" showInputMessage="1" showErrorMessage="1" sqref="H350:H383 H388:H1048576 H1:H119 H138:H140 H177:H345">
      <formula1>epoca</formula1>
    </dataValidation>
    <dataValidation type="whole" allowBlank="1" showErrorMessage="1" sqref="AF119">
      <formula1>0</formula1>
      <formula2>1</formula2>
    </dataValidation>
    <dataValidation type="list" allowBlank="1" showInputMessage="1" showErrorMessage="1" sqref="AG119">
      <formula1>sexo</formula1>
    </dataValidation>
    <dataValidation type="list" allowBlank="1" showInputMessage="1" showErrorMessage="1" sqref="AC138:AC1048576 AC1:AC136">
      <formula1>especie</formula1>
    </dataValidation>
    <dataValidation type="list" allowBlank="1" showInputMessage="1" showErrorMessage="1" sqref="D1:D65628">
      <formula1>año</formula1>
    </dataValidation>
    <dataValidation type="list" allowBlank="1" showInputMessage="1" showErrorMessage="1" sqref="L159:L65627 L1:L99 L103:L104 L107:L119">
      <formula1>sitio</formula1>
    </dataValidation>
    <dataValidation type="list" allowBlank="1" showInputMessage="1" showErrorMessage="1" sqref="M1:M99 M159:M65627 M107:M119">
      <formula1>sitioextenso</formula1>
    </dataValidation>
    <dataValidation type="list" allowBlank="1" showInputMessage="1" showErrorMessage="1" sqref="N1:N65627">
      <formula1>TIPOSITIO</formula1>
    </dataValidation>
    <dataValidation type="list" allowBlank="1" showInputMessage="1" showErrorMessage="1" sqref="AD2:AD140">
      <formula1>abundancia</formula1>
    </dataValidation>
    <dataValidation type="list" allowBlank="1" showInputMessage="1" showErrorMessage="1" sqref="C124:C158">
      <formula1>fecha</formula1>
    </dataValidation>
  </dataValidations>
  <pageMargins left="0.7" right="0.7" top="0.75" bottom="0.75" header="0.3" footer="0.3"/>
  <legacyDrawing r:id="rId1"/>
  <extLst xmlns:x14="http://schemas.microsoft.com/office/spreadsheetml/2009/9/main">
    <ext uri="{CCE6A557-97BC-4b89-ADB6-D9C93CAAB3DF}">
      <x14:dataValidations xmlns:xm="http://schemas.microsoft.com/office/excel/2006/main" count="6">
        <x14:dataValidation type="list" allowBlank="1" showInputMessage="1" showErrorMessage="1">
          <x14:formula1>
            <xm:f>[2]Validaciones!#REF!</xm:f>
          </x14:formula1>
          <xm:sqref>M103:M104</xm:sqref>
        </x14:dataValidation>
        <x14:dataValidation type="list" allowBlank="1" showInputMessage="1" showErrorMessage="1">
          <x14:formula1>
            <xm:f>[1]Validaciones!#REF!</xm:f>
          </x14:formula1>
          <xm:sqref>L120:L158</xm:sqref>
        </x14:dataValidation>
        <x14:dataValidation type="list" allowBlank="1" showInputMessage="1" showErrorMessage="1">
          <x14:formula1>
            <xm:f>[1]Validaciones!#REF!</xm:f>
          </x14:formula1>
          <xm:sqref>M120:M158</xm:sqref>
        </x14:dataValidation>
        <x14:dataValidation type="list" allowBlank="1" showInputMessage="1" showErrorMessage="1">
          <x14:formula1>
            <xm:f>Validaciones!L2:L33</xm:f>
          </x14:formula1>
          <xm:sqref>AE133</xm:sqref>
        </x14:dataValidation>
        <x14:dataValidation type="list" allowBlank="1" showInputMessage="1" showErrorMessage="1">
          <x14:formula1>
            <xm:f>[4]Validaciones!#REF!</xm:f>
          </x14:formula1>
          <xm:sqref>L100:L102 L105:L106</xm:sqref>
        </x14:dataValidation>
        <x14:dataValidation type="list" allowBlank="1" showInputMessage="1" showErrorMessage="1">
          <x14:formula1>
            <xm:f>[4]Validaciones!#REF!</xm:f>
          </x14:formula1>
          <xm:sqref>M100:M102 M105:M106</xm:sqref>
        </x14:dataValidation>
      </x14:dataValidations>
    </ex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65"/>
  <sheetViews>
    <sheetView topLeftCell="A2" workbookViewId="0">
      <selection activeCell="C27" sqref="C27"/>
    </sheetView>
  </sheetViews>
  <sheetFormatPr baseColWidth="10" defaultColWidth="9.1640625" defaultRowHeight="14"/>
  <cols>
    <col min="1" max="1" width="17.83203125" bestFit="1" customWidth="1"/>
    <col min="2" max="2" width="5" style="18" bestFit="1" customWidth="1"/>
    <col min="3" max="4" width="6.5" style="18" bestFit="1" customWidth="1"/>
    <col min="5" max="5" width="7.33203125" style="18" bestFit="1" customWidth="1"/>
    <col min="6" max="6" width="9.33203125" style="18" bestFit="1" customWidth="1"/>
    <col min="7" max="7" width="24.5" bestFit="1" customWidth="1"/>
    <col min="8" max="8" width="55.1640625" bestFit="1" customWidth="1"/>
    <col min="9" max="9" width="7.33203125" style="18" bestFit="1" customWidth="1"/>
    <col min="10" max="10" width="18.1640625" bestFit="1" customWidth="1"/>
    <col min="11" max="11" width="11.6640625" style="18" bestFit="1" customWidth="1"/>
    <col min="12" max="12" width="9.1640625" style="18" customWidth="1"/>
    <col min="257" max="257" width="17.83203125" bestFit="1" customWidth="1"/>
    <col min="258" max="258" width="5" bestFit="1" customWidth="1"/>
    <col min="259" max="260" width="6.5" bestFit="1" customWidth="1"/>
    <col min="261" max="261" width="7.33203125" bestFit="1" customWidth="1"/>
    <col min="262" max="262" width="9.33203125" bestFit="1" customWidth="1"/>
    <col min="263" max="263" width="24.5" bestFit="1" customWidth="1"/>
    <col min="264" max="264" width="55.1640625" bestFit="1" customWidth="1"/>
    <col min="265" max="265" width="7.33203125" bestFit="1" customWidth="1"/>
    <col min="266" max="266" width="18.1640625" bestFit="1" customWidth="1"/>
    <col min="267" max="267" width="11.6640625" bestFit="1" customWidth="1"/>
    <col min="268" max="268" width="9.1640625" customWidth="1"/>
    <col min="513" max="513" width="17.83203125" bestFit="1" customWidth="1"/>
    <col min="514" max="514" width="5" bestFit="1" customWidth="1"/>
    <col min="515" max="516" width="6.5" bestFit="1" customWidth="1"/>
    <col min="517" max="517" width="7.33203125" bestFit="1" customWidth="1"/>
    <col min="518" max="518" width="9.33203125" bestFit="1" customWidth="1"/>
    <col min="519" max="519" width="24.5" bestFit="1" customWidth="1"/>
    <col min="520" max="520" width="55.1640625" bestFit="1" customWidth="1"/>
    <col min="521" max="521" width="7.33203125" bestFit="1" customWidth="1"/>
    <col min="522" max="522" width="18.1640625" bestFit="1" customWidth="1"/>
    <col min="523" max="523" width="11.6640625" bestFit="1" customWidth="1"/>
    <col min="524" max="524" width="9.1640625" customWidth="1"/>
    <col min="769" max="769" width="17.83203125" bestFit="1" customWidth="1"/>
    <col min="770" max="770" width="5" bestFit="1" customWidth="1"/>
    <col min="771" max="772" width="6.5" bestFit="1" customWidth="1"/>
    <col min="773" max="773" width="7.33203125" bestFit="1" customWidth="1"/>
    <col min="774" max="774" width="9.33203125" bestFit="1" customWidth="1"/>
    <col min="775" max="775" width="24.5" bestFit="1" customWidth="1"/>
    <col min="776" max="776" width="55.1640625" bestFit="1" customWidth="1"/>
    <col min="777" max="777" width="7.33203125" bestFit="1" customWidth="1"/>
    <col min="778" max="778" width="18.1640625" bestFit="1" customWidth="1"/>
    <col min="779" max="779" width="11.6640625" bestFit="1" customWidth="1"/>
    <col min="780" max="780" width="9.1640625" customWidth="1"/>
    <col min="1025" max="1025" width="17.83203125" bestFit="1" customWidth="1"/>
    <col min="1026" max="1026" width="5" bestFit="1" customWidth="1"/>
    <col min="1027" max="1028" width="6.5" bestFit="1" customWidth="1"/>
    <col min="1029" max="1029" width="7.33203125" bestFit="1" customWidth="1"/>
    <col min="1030" max="1030" width="9.33203125" bestFit="1" customWidth="1"/>
    <col min="1031" max="1031" width="24.5" bestFit="1" customWidth="1"/>
    <col min="1032" max="1032" width="55.1640625" bestFit="1" customWidth="1"/>
    <col min="1033" max="1033" width="7.33203125" bestFit="1" customWidth="1"/>
    <col min="1034" max="1034" width="18.1640625" bestFit="1" customWidth="1"/>
    <col min="1035" max="1035" width="11.6640625" bestFit="1" customWidth="1"/>
    <col min="1036" max="1036" width="9.1640625" customWidth="1"/>
    <col min="1281" max="1281" width="17.83203125" bestFit="1" customWidth="1"/>
    <col min="1282" max="1282" width="5" bestFit="1" customWidth="1"/>
    <col min="1283" max="1284" width="6.5" bestFit="1" customWidth="1"/>
    <col min="1285" max="1285" width="7.33203125" bestFit="1" customWidth="1"/>
    <col min="1286" max="1286" width="9.33203125" bestFit="1" customWidth="1"/>
    <col min="1287" max="1287" width="24.5" bestFit="1" customWidth="1"/>
    <col min="1288" max="1288" width="55.1640625" bestFit="1" customWidth="1"/>
    <col min="1289" max="1289" width="7.33203125" bestFit="1" customWidth="1"/>
    <col min="1290" max="1290" width="18.1640625" bestFit="1" customWidth="1"/>
    <col min="1291" max="1291" width="11.6640625" bestFit="1" customWidth="1"/>
    <col min="1292" max="1292" width="9.1640625" customWidth="1"/>
    <col min="1537" max="1537" width="17.83203125" bestFit="1" customWidth="1"/>
    <col min="1538" max="1538" width="5" bestFit="1" customWidth="1"/>
    <col min="1539" max="1540" width="6.5" bestFit="1" customWidth="1"/>
    <col min="1541" max="1541" width="7.33203125" bestFit="1" customWidth="1"/>
    <col min="1542" max="1542" width="9.33203125" bestFit="1" customWidth="1"/>
    <col min="1543" max="1543" width="24.5" bestFit="1" customWidth="1"/>
    <col min="1544" max="1544" width="55.1640625" bestFit="1" customWidth="1"/>
    <col min="1545" max="1545" width="7.33203125" bestFit="1" customWidth="1"/>
    <col min="1546" max="1546" width="18.1640625" bestFit="1" customWidth="1"/>
    <col min="1547" max="1547" width="11.6640625" bestFit="1" customWidth="1"/>
    <col min="1548" max="1548" width="9.1640625" customWidth="1"/>
    <col min="1793" max="1793" width="17.83203125" bestFit="1" customWidth="1"/>
    <col min="1794" max="1794" width="5" bestFit="1" customWidth="1"/>
    <col min="1795" max="1796" width="6.5" bestFit="1" customWidth="1"/>
    <col min="1797" max="1797" width="7.33203125" bestFit="1" customWidth="1"/>
    <col min="1798" max="1798" width="9.33203125" bestFit="1" customWidth="1"/>
    <col min="1799" max="1799" width="24.5" bestFit="1" customWidth="1"/>
    <col min="1800" max="1800" width="55.1640625" bestFit="1" customWidth="1"/>
    <col min="1801" max="1801" width="7.33203125" bestFit="1" customWidth="1"/>
    <col min="1802" max="1802" width="18.1640625" bestFit="1" customWidth="1"/>
    <col min="1803" max="1803" width="11.6640625" bestFit="1" customWidth="1"/>
    <col min="1804" max="1804" width="9.1640625" customWidth="1"/>
    <col min="2049" max="2049" width="17.83203125" bestFit="1" customWidth="1"/>
    <col min="2050" max="2050" width="5" bestFit="1" customWidth="1"/>
    <col min="2051" max="2052" width="6.5" bestFit="1" customWidth="1"/>
    <col min="2053" max="2053" width="7.33203125" bestFit="1" customWidth="1"/>
    <col min="2054" max="2054" width="9.33203125" bestFit="1" customWidth="1"/>
    <col min="2055" max="2055" width="24.5" bestFit="1" customWidth="1"/>
    <col min="2056" max="2056" width="55.1640625" bestFit="1" customWidth="1"/>
    <col min="2057" max="2057" width="7.33203125" bestFit="1" customWidth="1"/>
    <col min="2058" max="2058" width="18.1640625" bestFit="1" customWidth="1"/>
    <col min="2059" max="2059" width="11.6640625" bestFit="1" customWidth="1"/>
    <col min="2060" max="2060" width="9.1640625" customWidth="1"/>
    <col min="2305" max="2305" width="17.83203125" bestFit="1" customWidth="1"/>
    <col min="2306" max="2306" width="5" bestFit="1" customWidth="1"/>
    <col min="2307" max="2308" width="6.5" bestFit="1" customWidth="1"/>
    <col min="2309" max="2309" width="7.33203125" bestFit="1" customWidth="1"/>
    <col min="2310" max="2310" width="9.33203125" bestFit="1" customWidth="1"/>
    <col min="2311" max="2311" width="24.5" bestFit="1" customWidth="1"/>
    <col min="2312" max="2312" width="55.1640625" bestFit="1" customWidth="1"/>
    <col min="2313" max="2313" width="7.33203125" bestFit="1" customWidth="1"/>
    <col min="2314" max="2314" width="18.1640625" bestFit="1" customWidth="1"/>
    <col min="2315" max="2315" width="11.6640625" bestFit="1" customWidth="1"/>
    <col min="2316" max="2316" width="9.1640625" customWidth="1"/>
    <col min="2561" max="2561" width="17.83203125" bestFit="1" customWidth="1"/>
    <col min="2562" max="2562" width="5" bestFit="1" customWidth="1"/>
    <col min="2563" max="2564" width="6.5" bestFit="1" customWidth="1"/>
    <col min="2565" max="2565" width="7.33203125" bestFit="1" customWidth="1"/>
    <col min="2566" max="2566" width="9.33203125" bestFit="1" customWidth="1"/>
    <col min="2567" max="2567" width="24.5" bestFit="1" customWidth="1"/>
    <col min="2568" max="2568" width="55.1640625" bestFit="1" customWidth="1"/>
    <col min="2569" max="2569" width="7.33203125" bestFit="1" customWidth="1"/>
    <col min="2570" max="2570" width="18.1640625" bestFit="1" customWidth="1"/>
    <col min="2571" max="2571" width="11.6640625" bestFit="1" customWidth="1"/>
    <col min="2572" max="2572" width="9.1640625" customWidth="1"/>
    <col min="2817" max="2817" width="17.83203125" bestFit="1" customWidth="1"/>
    <col min="2818" max="2818" width="5" bestFit="1" customWidth="1"/>
    <col min="2819" max="2820" width="6.5" bestFit="1" customWidth="1"/>
    <col min="2821" max="2821" width="7.33203125" bestFit="1" customWidth="1"/>
    <col min="2822" max="2822" width="9.33203125" bestFit="1" customWidth="1"/>
    <col min="2823" max="2823" width="24.5" bestFit="1" customWidth="1"/>
    <col min="2824" max="2824" width="55.1640625" bestFit="1" customWidth="1"/>
    <col min="2825" max="2825" width="7.33203125" bestFit="1" customWidth="1"/>
    <col min="2826" max="2826" width="18.1640625" bestFit="1" customWidth="1"/>
    <col min="2827" max="2827" width="11.6640625" bestFit="1" customWidth="1"/>
    <col min="2828" max="2828" width="9.1640625" customWidth="1"/>
    <col min="3073" max="3073" width="17.83203125" bestFit="1" customWidth="1"/>
    <col min="3074" max="3074" width="5" bestFit="1" customWidth="1"/>
    <col min="3075" max="3076" width="6.5" bestFit="1" customWidth="1"/>
    <col min="3077" max="3077" width="7.33203125" bestFit="1" customWidth="1"/>
    <col min="3078" max="3078" width="9.33203125" bestFit="1" customWidth="1"/>
    <col min="3079" max="3079" width="24.5" bestFit="1" customWidth="1"/>
    <col min="3080" max="3080" width="55.1640625" bestFit="1" customWidth="1"/>
    <col min="3081" max="3081" width="7.33203125" bestFit="1" customWidth="1"/>
    <col min="3082" max="3082" width="18.1640625" bestFit="1" customWidth="1"/>
    <col min="3083" max="3083" width="11.6640625" bestFit="1" customWidth="1"/>
    <col min="3084" max="3084" width="9.1640625" customWidth="1"/>
    <col min="3329" max="3329" width="17.83203125" bestFit="1" customWidth="1"/>
    <col min="3330" max="3330" width="5" bestFit="1" customWidth="1"/>
    <col min="3331" max="3332" width="6.5" bestFit="1" customWidth="1"/>
    <col min="3333" max="3333" width="7.33203125" bestFit="1" customWidth="1"/>
    <col min="3334" max="3334" width="9.33203125" bestFit="1" customWidth="1"/>
    <col min="3335" max="3335" width="24.5" bestFit="1" customWidth="1"/>
    <col min="3336" max="3336" width="55.1640625" bestFit="1" customWidth="1"/>
    <col min="3337" max="3337" width="7.33203125" bestFit="1" customWidth="1"/>
    <col min="3338" max="3338" width="18.1640625" bestFit="1" customWidth="1"/>
    <col min="3339" max="3339" width="11.6640625" bestFit="1" customWidth="1"/>
    <col min="3340" max="3340" width="9.1640625" customWidth="1"/>
    <col min="3585" max="3585" width="17.83203125" bestFit="1" customWidth="1"/>
    <col min="3586" max="3586" width="5" bestFit="1" customWidth="1"/>
    <col min="3587" max="3588" width="6.5" bestFit="1" customWidth="1"/>
    <col min="3589" max="3589" width="7.33203125" bestFit="1" customWidth="1"/>
    <col min="3590" max="3590" width="9.33203125" bestFit="1" customWidth="1"/>
    <col min="3591" max="3591" width="24.5" bestFit="1" customWidth="1"/>
    <col min="3592" max="3592" width="55.1640625" bestFit="1" customWidth="1"/>
    <col min="3593" max="3593" width="7.33203125" bestFit="1" customWidth="1"/>
    <col min="3594" max="3594" width="18.1640625" bestFit="1" customWidth="1"/>
    <col min="3595" max="3595" width="11.6640625" bestFit="1" customWidth="1"/>
    <col min="3596" max="3596" width="9.1640625" customWidth="1"/>
    <col min="3841" max="3841" width="17.83203125" bestFit="1" customWidth="1"/>
    <col min="3842" max="3842" width="5" bestFit="1" customWidth="1"/>
    <col min="3843" max="3844" width="6.5" bestFit="1" customWidth="1"/>
    <col min="3845" max="3845" width="7.33203125" bestFit="1" customWidth="1"/>
    <col min="3846" max="3846" width="9.33203125" bestFit="1" customWidth="1"/>
    <col min="3847" max="3847" width="24.5" bestFit="1" customWidth="1"/>
    <col min="3848" max="3848" width="55.1640625" bestFit="1" customWidth="1"/>
    <col min="3849" max="3849" width="7.33203125" bestFit="1" customWidth="1"/>
    <col min="3850" max="3850" width="18.1640625" bestFit="1" customWidth="1"/>
    <col min="3851" max="3851" width="11.6640625" bestFit="1" customWidth="1"/>
    <col min="3852" max="3852" width="9.1640625" customWidth="1"/>
    <col min="4097" max="4097" width="17.83203125" bestFit="1" customWidth="1"/>
    <col min="4098" max="4098" width="5" bestFit="1" customWidth="1"/>
    <col min="4099" max="4100" width="6.5" bestFit="1" customWidth="1"/>
    <col min="4101" max="4101" width="7.33203125" bestFit="1" customWidth="1"/>
    <col min="4102" max="4102" width="9.33203125" bestFit="1" customWidth="1"/>
    <col min="4103" max="4103" width="24.5" bestFit="1" customWidth="1"/>
    <col min="4104" max="4104" width="55.1640625" bestFit="1" customWidth="1"/>
    <col min="4105" max="4105" width="7.33203125" bestFit="1" customWidth="1"/>
    <col min="4106" max="4106" width="18.1640625" bestFit="1" customWidth="1"/>
    <col min="4107" max="4107" width="11.6640625" bestFit="1" customWidth="1"/>
    <col min="4108" max="4108" width="9.1640625" customWidth="1"/>
    <col min="4353" max="4353" width="17.83203125" bestFit="1" customWidth="1"/>
    <col min="4354" max="4354" width="5" bestFit="1" customWidth="1"/>
    <col min="4355" max="4356" width="6.5" bestFit="1" customWidth="1"/>
    <col min="4357" max="4357" width="7.33203125" bestFit="1" customWidth="1"/>
    <col min="4358" max="4358" width="9.33203125" bestFit="1" customWidth="1"/>
    <col min="4359" max="4359" width="24.5" bestFit="1" customWidth="1"/>
    <col min="4360" max="4360" width="55.1640625" bestFit="1" customWidth="1"/>
    <col min="4361" max="4361" width="7.33203125" bestFit="1" customWidth="1"/>
    <col min="4362" max="4362" width="18.1640625" bestFit="1" customWidth="1"/>
    <col min="4363" max="4363" width="11.6640625" bestFit="1" customWidth="1"/>
    <col min="4364" max="4364" width="9.1640625" customWidth="1"/>
    <col min="4609" max="4609" width="17.83203125" bestFit="1" customWidth="1"/>
    <col min="4610" max="4610" width="5" bestFit="1" customWidth="1"/>
    <col min="4611" max="4612" width="6.5" bestFit="1" customWidth="1"/>
    <col min="4613" max="4613" width="7.33203125" bestFit="1" customWidth="1"/>
    <col min="4614" max="4614" width="9.33203125" bestFit="1" customWidth="1"/>
    <col min="4615" max="4615" width="24.5" bestFit="1" customWidth="1"/>
    <col min="4616" max="4616" width="55.1640625" bestFit="1" customWidth="1"/>
    <col min="4617" max="4617" width="7.33203125" bestFit="1" customWidth="1"/>
    <col min="4618" max="4618" width="18.1640625" bestFit="1" customWidth="1"/>
    <col min="4619" max="4619" width="11.6640625" bestFit="1" customWidth="1"/>
    <col min="4620" max="4620" width="9.1640625" customWidth="1"/>
    <col min="4865" max="4865" width="17.83203125" bestFit="1" customWidth="1"/>
    <col min="4866" max="4866" width="5" bestFit="1" customWidth="1"/>
    <col min="4867" max="4868" width="6.5" bestFit="1" customWidth="1"/>
    <col min="4869" max="4869" width="7.33203125" bestFit="1" customWidth="1"/>
    <col min="4870" max="4870" width="9.33203125" bestFit="1" customWidth="1"/>
    <col min="4871" max="4871" width="24.5" bestFit="1" customWidth="1"/>
    <col min="4872" max="4872" width="55.1640625" bestFit="1" customWidth="1"/>
    <col min="4873" max="4873" width="7.33203125" bestFit="1" customWidth="1"/>
    <col min="4874" max="4874" width="18.1640625" bestFit="1" customWidth="1"/>
    <col min="4875" max="4875" width="11.6640625" bestFit="1" customWidth="1"/>
    <col min="4876" max="4876" width="9.1640625" customWidth="1"/>
    <col min="5121" max="5121" width="17.83203125" bestFit="1" customWidth="1"/>
    <col min="5122" max="5122" width="5" bestFit="1" customWidth="1"/>
    <col min="5123" max="5124" width="6.5" bestFit="1" customWidth="1"/>
    <col min="5125" max="5125" width="7.33203125" bestFit="1" customWidth="1"/>
    <col min="5126" max="5126" width="9.33203125" bestFit="1" customWidth="1"/>
    <col min="5127" max="5127" width="24.5" bestFit="1" customWidth="1"/>
    <col min="5128" max="5128" width="55.1640625" bestFit="1" customWidth="1"/>
    <col min="5129" max="5129" width="7.33203125" bestFit="1" customWidth="1"/>
    <col min="5130" max="5130" width="18.1640625" bestFit="1" customWidth="1"/>
    <col min="5131" max="5131" width="11.6640625" bestFit="1" customWidth="1"/>
    <col min="5132" max="5132" width="9.1640625" customWidth="1"/>
    <col min="5377" max="5377" width="17.83203125" bestFit="1" customWidth="1"/>
    <col min="5378" max="5378" width="5" bestFit="1" customWidth="1"/>
    <col min="5379" max="5380" width="6.5" bestFit="1" customWidth="1"/>
    <col min="5381" max="5381" width="7.33203125" bestFit="1" customWidth="1"/>
    <col min="5382" max="5382" width="9.33203125" bestFit="1" customWidth="1"/>
    <col min="5383" max="5383" width="24.5" bestFit="1" customWidth="1"/>
    <col min="5384" max="5384" width="55.1640625" bestFit="1" customWidth="1"/>
    <col min="5385" max="5385" width="7.33203125" bestFit="1" customWidth="1"/>
    <col min="5386" max="5386" width="18.1640625" bestFit="1" customWidth="1"/>
    <col min="5387" max="5387" width="11.6640625" bestFit="1" customWidth="1"/>
    <col min="5388" max="5388" width="9.1640625" customWidth="1"/>
    <col min="5633" max="5633" width="17.83203125" bestFit="1" customWidth="1"/>
    <col min="5634" max="5634" width="5" bestFit="1" customWidth="1"/>
    <col min="5635" max="5636" width="6.5" bestFit="1" customWidth="1"/>
    <col min="5637" max="5637" width="7.33203125" bestFit="1" customWidth="1"/>
    <col min="5638" max="5638" width="9.33203125" bestFit="1" customWidth="1"/>
    <col min="5639" max="5639" width="24.5" bestFit="1" customWidth="1"/>
    <col min="5640" max="5640" width="55.1640625" bestFit="1" customWidth="1"/>
    <col min="5641" max="5641" width="7.33203125" bestFit="1" customWidth="1"/>
    <col min="5642" max="5642" width="18.1640625" bestFit="1" customWidth="1"/>
    <col min="5643" max="5643" width="11.6640625" bestFit="1" customWidth="1"/>
    <col min="5644" max="5644" width="9.1640625" customWidth="1"/>
    <col min="5889" max="5889" width="17.83203125" bestFit="1" customWidth="1"/>
    <col min="5890" max="5890" width="5" bestFit="1" customWidth="1"/>
    <col min="5891" max="5892" width="6.5" bestFit="1" customWidth="1"/>
    <col min="5893" max="5893" width="7.33203125" bestFit="1" customWidth="1"/>
    <col min="5894" max="5894" width="9.33203125" bestFit="1" customWidth="1"/>
    <col min="5895" max="5895" width="24.5" bestFit="1" customWidth="1"/>
    <col min="5896" max="5896" width="55.1640625" bestFit="1" customWidth="1"/>
    <col min="5897" max="5897" width="7.33203125" bestFit="1" customWidth="1"/>
    <col min="5898" max="5898" width="18.1640625" bestFit="1" customWidth="1"/>
    <col min="5899" max="5899" width="11.6640625" bestFit="1" customWidth="1"/>
    <col min="5900" max="5900" width="9.1640625" customWidth="1"/>
    <col min="6145" max="6145" width="17.83203125" bestFit="1" customWidth="1"/>
    <col min="6146" max="6146" width="5" bestFit="1" customWidth="1"/>
    <col min="6147" max="6148" width="6.5" bestFit="1" customWidth="1"/>
    <col min="6149" max="6149" width="7.33203125" bestFit="1" customWidth="1"/>
    <col min="6150" max="6150" width="9.33203125" bestFit="1" customWidth="1"/>
    <col min="6151" max="6151" width="24.5" bestFit="1" customWidth="1"/>
    <col min="6152" max="6152" width="55.1640625" bestFit="1" customWidth="1"/>
    <col min="6153" max="6153" width="7.33203125" bestFit="1" customWidth="1"/>
    <col min="6154" max="6154" width="18.1640625" bestFit="1" customWidth="1"/>
    <col min="6155" max="6155" width="11.6640625" bestFit="1" customWidth="1"/>
    <col min="6156" max="6156" width="9.1640625" customWidth="1"/>
    <col min="6401" max="6401" width="17.83203125" bestFit="1" customWidth="1"/>
    <col min="6402" max="6402" width="5" bestFit="1" customWidth="1"/>
    <col min="6403" max="6404" width="6.5" bestFit="1" customWidth="1"/>
    <col min="6405" max="6405" width="7.33203125" bestFit="1" customWidth="1"/>
    <col min="6406" max="6406" width="9.33203125" bestFit="1" customWidth="1"/>
    <col min="6407" max="6407" width="24.5" bestFit="1" customWidth="1"/>
    <col min="6408" max="6408" width="55.1640625" bestFit="1" customWidth="1"/>
    <col min="6409" max="6409" width="7.33203125" bestFit="1" customWidth="1"/>
    <col min="6410" max="6410" width="18.1640625" bestFit="1" customWidth="1"/>
    <col min="6411" max="6411" width="11.6640625" bestFit="1" customWidth="1"/>
    <col min="6412" max="6412" width="9.1640625" customWidth="1"/>
    <col min="6657" max="6657" width="17.83203125" bestFit="1" customWidth="1"/>
    <col min="6658" max="6658" width="5" bestFit="1" customWidth="1"/>
    <col min="6659" max="6660" width="6.5" bestFit="1" customWidth="1"/>
    <col min="6661" max="6661" width="7.33203125" bestFit="1" customWidth="1"/>
    <col min="6662" max="6662" width="9.33203125" bestFit="1" customWidth="1"/>
    <col min="6663" max="6663" width="24.5" bestFit="1" customWidth="1"/>
    <col min="6664" max="6664" width="55.1640625" bestFit="1" customWidth="1"/>
    <col min="6665" max="6665" width="7.33203125" bestFit="1" customWidth="1"/>
    <col min="6666" max="6666" width="18.1640625" bestFit="1" customWidth="1"/>
    <col min="6667" max="6667" width="11.6640625" bestFit="1" customWidth="1"/>
    <col min="6668" max="6668" width="9.1640625" customWidth="1"/>
    <col min="6913" max="6913" width="17.83203125" bestFit="1" customWidth="1"/>
    <col min="6914" max="6914" width="5" bestFit="1" customWidth="1"/>
    <col min="6915" max="6916" width="6.5" bestFit="1" customWidth="1"/>
    <col min="6917" max="6917" width="7.33203125" bestFit="1" customWidth="1"/>
    <col min="6918" max="6918" width="9.33203125" bestFit="1" customWidth="1"/>
    <col min="6919" max="6919" width="24.5" bestFit="1" customWidth="1"/>
    <col min="6920" max="6920" width="55.1640625" bestFit="1" customWidth="1"/>
    <col min="6921" max="6921" width="7.33203125" bestFit="1" customWidth="1"/>
    <col min="6922" max="6922" width="18.1640625" bestFit="1" customWidth="1"/>
    <col min="6923" max="6923" width="11.6640625" bestFit="1" customWidth="1"/>
    <col min="6924" max="6924" width="9.1640625" customWidth="1"/>
    <col min="7169" max="7169" width="17.83203125" bestFit="1" customWidth="1"/>
    <col min="7170" max="7170" width="5" bestFit="1" customWidth="1"/>
    <col min="7171" max="7172" width="6.5" bestFit="1" customWidth="1"/>
    <col min="7173" max="7173" width="7.33203125" bestFit="1" customWidth="1"/>
    <col min="7174" max="7174" width="9.33203125" bestFit="1" customWidth="1"/>
    <col min="7175" max="7175" width="24.5" bestFit="1" customWidth="1"/>
    <col min="7176" max="7176" width="55.1640625" bestFit="1" customWidth="1"/>
    <col min="7177" max="7177" width="7.33203125" bestFit="1" customWidth="1"/>
    <col min="7178" max="7178" width="18.1640625" bestFit="1" customWidth="1"/>
    <col min="7179" max="7179" width="11.6640625" bestFit="1" customWidth="1"/>
    <col min="7180" max="7180" width="9.1640625" customWidth="1"/>
    <col min="7425" max="7425" width="17.83203125" bestFit="1" customWidth="1"/>
    <col min="7426" max="7426" width="5" bestFit="1" customWidth="1"/>
    <col min="7427" max="7428" width="6.5" bestFit="1" customWidth="1"/>
    <col min="7429" max="7429" width="7.33203125" bestFit="1" customWidth="1"/>
    <col min="7430" max="7430" width="9.33203125" bestFit="1" customWidth="1"/>
    <col min="7431" max="7431" width="24.5" bestFit="1" customWidth="1"/>
    <col min="7432" max="7432" width="55.1640625" bestFit="1" customWidth="1"/>
    <col min="7433" max="7433" width="7.33203125" bestFit="1" customWidth="1"/>
    <col min="7434" max="7434" width="18.1640625" bestFit="1" customWidth="1"/>
    <col min="7435" max="7435" width="11.6640625" bestFit="1" customWidth="1"/>
    <col min="7436" max="7436" width="9.1640625" customWidth="1"/>
    <col min="7681" max="7681" width="17.83203125" bestFit="1" customWidth="1"/>
    <col min="7682" max="7682" width="5" bestFit="1" customWidth="1"/>
    <col min="7683" max="7684" width="6.5" bestFit="1" customWidth="1"/>
    <col min="7685" max="7685" width="7.33203125" bestFit="1" customWidth="1"/>
    <col min="7686" max="7686" width="9.33203125" bestFit="1" customWidth="1"/>
    <col min="7687" max="7687" width="24.5" bestFit="1" customWidth="1"/>
    <col min="7688" max="7688" width="55.1640625" bestFit="1" customWidth="1"/>
    <col min="7689" max="7689" width="7.33203125" bestFit="1" customWidth="1"/>
    <col min="7690" max="7690" width="18.1640625" bestFit="1" customWidth="1"/>
    <col min="7691" max="7691" width="11.6640625" bestFit="1" customWidth="1"/>
    <col min="7692" max="7692" width="9.1640625" customWidth="1"/>
    <col min="7937" max="7937" width="17.83203125" bestFit="1" customWidth="1"/>
    <col min="7938" max="7938" width="5" bestFit="1" customWidth="1"/>
    <col min="7939" max="7940" width="6.5" bestFit="1" customWidth="1"/>
    <col min="7941" max="7941" width="7.33203125" bestFit="1" customWidth="1"/>
    <col min="7942" max="7942" width="9.33203125" bestFit="1" customWidth="1"/>
    <col min="7943" max="7943" width="24.5" bestFit="1" customWidth="1"/>
    <col min="7944" max="7944" width="55.1640625" bestFit="1" customWidth="1"/>
    <col min="7945" max="7945" width="7.33203125" bestFit="1" customWidth="1"/>
    <col min="7946" max="7946" width="18.1640625" bestFit="1" customWidth="1"/>
    <col min="7947" max="7947" width="11.6640625" bestFit="1" customWidth="1"/>
    <col min="7948" max="7948" width="9.1640625" customWidth="1"/>
    <col min="8193" max="8193" width="17.83203125" bestFit="1" customWidth="1"/>
    <col min="8194" max="8194" width="5" bestFit="1" customWidth="1"/>
    <col min="8195" max="8196" width="6.5" bestFit="1" customWidth="1"/>
    <col min="8197" max="8197" width="7.33203125" bestFit="1" customWidth="1"/>
    <col min="8198" max="8198" width="9.33203125" bestFit="1" customWidth="1"/>
    <col min="8199" max="8199" width="24.5" bestFit="1" customWidth="1"/>
    <col min="8200" max="8200" width="55.1640625" bestFit="1" customWidth="1"/>
    <col min="8201" max="8201" width="7.33203125" bestFit="1" customWidth="1"/>
    <col min="8202" max="8202" width="18.1640625" bestFit="1" customWidth="1"/>
    <col min="8203" max="8203" width="11.6640625" bestFit="1" customWidth="1"/>
    <col min="8204" max="8204" width="9.1640625" customWidth="1"/>
    <col min="8449" max="8449" width="17.83203125" bestFit="1" customWidth="1"/>
    <col min="8450" max="8450" width="5" bestFit="1" customWidth="1"/>
    <col min="8451" max="8452" width="6.5" bestFit="1" customWidth="1"/>
    <col min="8453" max="8453" width="7.33203125" bestFit="1" customWidth="1"/>
    <col min="8454" max="8454" width="9.33203125" bestFit="1" customWidth="1"/>
    <col min="8455" max="8455" width="24.5" bestFit="1" customWidth="1"/>
    <col min="8456" max="8456" width="55.1640625" bestFit="1" customWidth="1"/>
    <col min="8457" max="8457" width="7.33203125" bestFit="1" customWidth="1"/>
    <col min="8458" max="8458" width="18.1640625" bestFit="1" customWidth="1"/>
    <col min="8459" max="8459" width="11.6640625" bestFit="1" customWidth="1"/>
    <col min="8460" max="8460" width="9.1640625" customWidth="1"/>
    <col min="8705" max="8705" width="17.83203125" bestFit="1" customWidth="1"/>
    <col min="8706" max="8706" width="5" bestFit="1" customWidth="1"/>
    <col min="8707" max="8708" width="6.5" bestFit="1" customWidth="1"/>
    <col min="8709" max="8709" width="7.33203125" bestFit="1" customWidth="1"/>
    <col min="8710" max="8710" width="9.33203125" bestFit="1" customWidth="1"/>
    <col min="8711" max="8711" width="24.5" bestFit="1" customWidth="1"/>
    <col min="8712" max="8712" width="55.1640625" bestFit="1" customWidth="1"/>
    <col min="8713" max="8713" width="7.33203125" bestFit="1" customWidth="1"/>
    <col min="8714" max="8714" width="18.1640625" bestFit="1" customWidth="1"/>
    <col min="8715" max="8715" width="11.6640625" bestFit="1" customWidth="1"/>
    <col min="8716" max="8716" width="9.1640625" customWidth="1"/>
    <col min="8961" max="8961" width="17.83203125" bestFit="1" customWidth="1"/>
    <col min="8962" max="8962" width="5" bestFit="1" customWidth="1"/>
    <col min="8963" max="8964" width="6.5" bestFit="1" customWidth="1"/>
    <col min="8965" max="8965" width="7.33203125" bestFit="1" customWidth="1"/>
    <col min="8966" max="8966" width="9.33203125" bestFit="1" customWidth="1"/>
    <col min="8967" max="8967" width="24.5" bestFit="1" customWidth="1"/>
    <col min="8968" max="8968" width="55.1640625" bestFit="1" customWidth="1"/>
    <col min="8969" max="8969" width="7.33203125" bestFit="1" customWidth="1"/>
    <col min="8970" max="8970" width="18.1640625" bestFit="1" customWidth="1"/>
    <col min="8971" max="8971" width="11.6640625" bestFit="1" customWidth="1"/>
    <col min="8972" max="8972" width="9.1640625" customWidth="1"/>
    <col min="9217" max="9217" width="17.83203125" bestFit="1" customWidth="1"/>
    <col min="9218" max="9218" width="5" bestFit="1" customWidth="1"/>
    <col min="9219" max="9220" width="6.5" bestFit="1" customWidth="1"/>
    <col min="9221" max="9221" width="7.33203125" bestFit="1" customWidth="1"/>
    <col min="9222" max="9222" width="9.33203125" bestFit="1" customWidth="1"/>
    <col min="9223" max="9223" width="24.5" bestFit="1" customWidth="1"/>
    <col min="9224" max="9224" width="55.1640625" bestFit="1" customWidth="1"/>
    <col min="9225" max="9225" width="7.33203125" bestFit="1" customWidth="1"/>
    <col min="9226" max="9226" width="18.1640625" bestFit="1" customWidth="1"/>
    <col min="9227" max="9227" width="11.6640625" bestFit="1" customWidth="1"/>
    <col min="9228" max="9228" width="9.1640625" customWidth="1"/>
    <col min="9473" max="9473" width="17.83203125" bestFit="1" customWidth="1"/>
    <col min="9474" max="9474" width="5" bestFit="1" customWidth="1"/>
    <col min="9475" max="9476" width="6.5" bestFit="1" customWidth="1"/>
    <col min="9477" max="9477" width="7.33203125" bestFit="1" customWidth="1"/>
    <col min="9478" max="9478" width="9.33203125" bestFit="1" customWidth="1"/>
    <col min="9479" max="9479" width="24.5" bestFit="1" customWidth="1"/>
    <col min="9480" max="9480" width="55.1640625" bestFit="1" customWidth="1"/>
    <col min="9481" max="9481" width="7.33203125" bestFit="1" customWidth="1"/>
    <col min="9482" max="9482" width="18.1640625" bestFit="1" customWidth="1"/>
    <col min="9483" max="9483" width="11.6640625" bestFit="1" customWidth="1"/>
    <col min="9484" max="9484" width="9.1640625" customWidth="1"/>
    <col min="9729" max="9729" width="17.83203125" bestFit="1" customWidth="1"/>
    <col min="9730" max="9730" width="5" bestFit="1" customWidth="1"/>
    <col min="9731" max="9732" width="6.5" bestFit="1" customWidth="1"/>
    <col min="9733" max="9733" width="7.33203125" bestFit="1" customWidth="1"/>
    <col min="9734" max="9734" width="9.33203125" bestFit="1" customWidth="1"/>
    <col min="9735" max="9735" width="24.5" bestFit="1" customWidth="1"/>
    <col min="9736" max="9736" width="55.1640625" bestFit="1" customWidth="1"/>
    <col min="9737" max="9737" width="7.33203125" bestFit="1" customWidth="1"/>
    <col min="9738" max="9738" width="18.1640625" bestFit="1" customWidth="1"/>
    <col min="9739" max="9739" width="11.6640625" bestFit="1" customWidth="1"/>
    <col min="9740" max="9740" width="9.1640625" customWidth="1"/>
    <col min="9985" max="9985" width="17.83203125" bestFit="1" customWidth="1"/>
    <col min="9986" max="9986" width="5" bestFit="1" customWidth="1"/>
    <col min="9987" max="9988" width="6.5" bestFit="1" customWidth="1"/>
    <col min="9989" max="9989" width="7.33203125" bestFit="1" customWidth="1"/>
    <col min="9990" max="9990" width="9.33203125" bestFit="1" customWidth="1"/>
    <col min="9991" max="9991" width="24.5" bestFit="1" customWidth="1"/>
    <col min="9992" max="9992" width="55.1640625" bestFit="1" customWidth="1"/>
    <col min="9993" max="9993" width="7.33203125" bestFit="1" customWidth="1"/>
    <col min="9994" max="9994" width="18.1640625" bestFit="1" customWidth="1"/>
    <col min="9995" max="9995" width="11.6640625" bestFit="1" customWidth="1"/>
    <col min="9996" max="9996" width="9.1640625" customWidth="1"/>
    <col min="10241" max="10241" width="17.83203125" bestFit="1" customWidth="1"/>
    <col min="10242" max="10242" width="5" bestFit="1" customWidth="1"/>
    <col min="10243" max="10244" width="6.5" bestFit="1" customWidth="1"/>
    <col min="10245" max="10245" width="7.33203125" bestFit="1" customWidth="1"/>
    <col min="10246" max="10246" width="9.33203125" bestFit="1" customWidth="1"/>
    <col min="10247" max="10247" width="24.5" bestFit="1" customWidth="1"/>
    <col min="10248" max="10248" width="55.1640625" bestFit="1" customWidth="1"/>
    <col min="10249" max="10249" width="7.33203125" bestFit="1" customWidth="1"/>
    <col min="10250" max="10250" width="18.1640625" bestFit="1" customWidth="1"/>
    <col min="10251" max="10251" width="11.6640625" bestFit="1" customWidth="1"/>
    <col min="10252" max="10252" width="9.1640625" customWidth="1"/>
    <col min="10497" max="10497" width="17.83203125" bestFit="1" customWidth="1"/>
    <col min="10498" max="10498" width="5" bestFit="1" customWidth="1"/>
    <col min="10499" max="10500" width="6.5" bestFit="1" customWidth="1"/>
    <col min="10501" max="10501" width="7.33203125" bestFit="1" customWidth="1"/>
    <col min="10502" max="10502" width="9.33203125" bestFit="1" customWidth="1"/>
    <col min="10503" max="10503" width="24.5" bestFit="1" customWidth="1"/>
    <col min="10504" max="10504" width="55.1640625" bestFit="1" customWidth="1"/>
    <col min="10505" max="10505" width="7.33203125" bestFit="1" customWidth="1"/>
    <col min="10506" max="10506" width="18.1640625" bestFit="1" customWidth="1"/>
    <col min="10507" max="10507" width="11.6640625" bestFit="1" customWidth="1"/>
    <col min="10508" max="10508" width="9.1640625" customWidth="1"/>
    <col min="10753" max="10753" width="17.83203125" bestFit="1" customWidth="1"/>
    <col min="10754" max="10754" width="5" bestFit="1" customWidth="1"/>
    <col min="10755" max="10756" width="6.5" bestFit="1" customWidth="1"/>
    <col min="10757" max="10757" width="7.33203125" bestFit="1" customWidth="1"/>
    <col min="10758" max="10758" width="9.33203125" bestFit="1" customWidth="1"/>
    <col min="10759" max="10759" width="24.5" bestFit="1" customWidth="1"/>
    <col min="10760" max="10760" width="55.1640625" bestFit="1" customWidth="1"/>
    <col min="10761" max="10761" width="7.33203125" bestFit="1" customWidth="1"/>
    <col min="10762" max="10762" width="18.1640625" bestFit="1" customWidth="1"/>
    <col min="10763" max="10763" width="11.6640625" bestFit="1" customWidth="1"/>
    <col min="10764" max="10764" width="9.1640625" customWidth="1"/>
    <col min="11009" max="11009" width="17.83203125" bestFit="1" customWidth="1"/>
    <col min="11010" max="11010" width="5" bestFit="1" customWidth="1"/>
    <col min="11011" max="11012" width="6.5" bestFit="1" customWidth="1"/>
    <col min="11013" max="11013" width="7.33203125" bestFit="1" customWidth="1"/>
    <col min="11014" max="11014" width="9.33203125" bestFit="1" customWidth="1"/>
    <col min="11015" max="11015" width="24.5" bestFit="1" customWidth="1"/>
    <col min="11016" max="11016" width="55.1640625" bestFit="1" customWidth="1"/>
    <col min="11017" max="11017" width="7.33203125" bestFit="1" customWidth="1"/>
    <col min="11018" max="11018" width="18.1640625" bestFit="1" customWidth="1"/>
    <col min="11019" max="11019" width="11.6640625" bestFit="1" customWidth="1"/>
    <col min="11020" max="11020" width="9.1640625" customWidth="1"/>
    <col min="11265" max="11265" width="17.83203125" bestFit="1" customWidth="1"/>
    <col min="11266" max="11266" width="5" bestFit="1" customWidth="1"/>
    <col min="11267" max="11268" width="6.5" bestFit="1" customWidth="1"/>
    <col min="11269" max="11269" width="7.33203125" bestFit="1" customWidth="1"/>
    <col min="11270" max="11270" width="9.33203125" bestFit="1" customWidth="1"/>
    <col min="11271" max="11271" width="24.5" bestFit="1" customWidth="1"/>
    <col min="11272" max="11272" width="55.1640625" bestFit="1" customWidth="1"/>
    <col min="11273" max="11273" width="7.33203125" bestFit="1" customWidth="1"/>
    <col min="11274" max="11274" width="18.1640625" bestFit="1" customWidth="1"/>
    <col min="11275" max="11275" width="11.6640625" bestFit="1" customWidth="1"/>
    <col min="11276" max="11276" width="9.1640625" customWidth="1"/>
    <col min="11521" max="11521" width="17.83203125" bestFit="1" customWidth="1"/>
    <col min="11522" max="11522" width="5" bestFit="1" customWidth="1"/>
    <col min="11523" max="11524" width="6.5" bestFit="1" customWidth="1"/>
    <col min="11525" max="11525" width="7.33203125" bestFit="1" customWidth="1"/>
    <col min="11526" max="11526" width="9.33203125" bestFit="1" customWidth="1"/>
    <col min="11527" max="11527" width="24.5" bestFit="1" customWidth="1"/>
    <col min="11528" max="11528" width="55.1640625" bestFit="1" customWidth="1"/>
    <col min="11529" max="11529" width="7.33203125" bestFit="1" customWidth="1"/>
    <col min="11530" max="11530" width="18.1640625" bestFit="1" customWidth="1"/>
    <col min="11531" max="11531" width="11.6640625" bestFit="1" customWidth="1"/>
    <col min="11532" max="11532" width="9.1640625" customWidth="1"/>
    <col min="11777" max="11777" width="17.83203125" bestFit="1" customWidth="1"/>
    <col min="11778" max="11778" width="5" bestFit="1" customWidth="1"/>
    <col min="11779" max="11780" width="6.5" bestFit="1" customWidth="1"/>
    <col min="11781" max="11781" width="7.33203125" bestFit="1" customWidth="1"/>
    <col min="11782" max="11782" width="9.33203125" bestFit="1" customWidth="1"/>
    <col min="11783" max="11783" width="24.5" bestFit="1" customWidth="1"/>
    <col min="11784" max="11784" width="55.1640625" bestFit="1" customWidth="1"/>
    <col min="11785" max="11785" width="7.33203125" bestFit="1" customWidth="1"/>
    <col min="11786" max="11786" width="18.1640625" bestFit="1" customWidth="1"/>
    <col min="11787" max="11787" width="11.6640625" bestFit="1" customWidth="1"/>
    <col min="11788" max="11788" width="9.1640625" customWidth="1"/>
    <col min="12033" max="12033" width="17.83203125" bestFit="1" customWidth="1"/>
    <col min="12034" max="12034" width="5" bestFit="1" customWidth="1"/>
    <col min="12035" max="12036" width="6.5" bestFit="1" customWidth="1"/>
    <col min="12037" max="12037" width="7.33203125" bestFit="1" customWidth="1"/>
    <col min="12038" max="12038" width="9.33203125" bestFit="1" customWidth="1"/>
    <col min="12039" max="12039" width="24.5" bestFit="1" customWidth="1"/>
    <col min="12040" max="12040" width="55.1640625" bestFit="1" customWidth="1"/>
    <col min="12041" max="12041" width="7.33203125" bestFit="1" customWidth="1"/>
    <col min="12042" max="12042" width="18.1640625" bestFit="1" customWidth="1"/>
    <col min="12043" max="12043" width="11.6640625" bestFit="1" customWidth="1"/>
    <col min="12044" max="12044" width="9.1640625" customWidth="1"/>
    <col min="12289" max="12289" width="17.83203125" bestFit="1" customWidth="1"/>
    <col min="12290" max="12290" width="5" bestFit="1" customWidth="1"/>
    <col min="12291" max="12292" width="6.5" bestFit="1" customWidth="1"/>
    <col min="12293" max="12293" width="7.33203125" bestFit="1" customWidth="1"/>
    <col min="12294" max="12294" width="9.33203125" bestFit="1" customWidth="1"/>
    <col min="12295" max="12295" width="24.5" bestFit="1" customWidth="1"/>
    <col min="12296" max="12296" width="55.1640625" bestFit="1" customWidth="1"/>
    <col min="12297" max="12297" width="7.33203125" bestFit="1" customWidth="1"/>
    <col min="12298" max="12298" width="18.1640625" bestFit="1" customWidth="1"/>
    <col min="12299" max="12299" width="11.6640625" bestFit="1" customWidth="1"/>
    <col min="12300" max="12300" width="9.1640625" customWidth="1"/>
    <col min="12545" max="12545" width="17.83203125" bestFit="1" customWidth="1"/>
    <col min="12546" max="12546" width="5" bestFit="1" customWidth="1"/>
    <col min="12547" max="12548" width="6.5" bestFit="1" customWidth="1"/>
    <col min="12549" max="12549" width="7.33203125" bestFit="1" customWidth="1"/>
    <col min="12550" max="12550" width="9.33203125" bestFit="1" customWidth="1"/>
    <col min="12551" max="12551" width="24.5" bestFit="1" customWidth="1"/>
    <col min="12552" max="12552" width="55.1640625" bestFit="1" customWidth="1"/>
    <col min="12553" max="12553" width="7.33203125" bestFit="1" customWidth="1"/>
    <col min="12554" max="12554" width="18.1640625" bestFit="1" customWidth="1"/>
    <col min="12555" max="12555" width="11.6640625" bestFit="1" customWidth="1"/>
    <col min="12556" max="12556" width="9.1640625" customWidth="1"/>
    <col min="12801" max="12801" width="17.83203125" bestFit="1" customWidth="1"/>
    <col min="12802" max="12802" width="5" bestFit="1" customWidth="1"/>
    <col min="12803" max="12804" width="6.5" bestFit="1" customWidth="1"/>
    <col min="12805" max="12805" width="7.33203125" bestFit="1" customWidth="1"/>
    <col min="12806" max="12806" width="9.33203125" bestFit="1" customWidth="1"/>
    <col min="12807" max="12807" width="24.5" bestFit="1" customWidth="1"/>
    <col min="12808" max="12808" width="55.1640625" bestFit="1" customWidth="1"/>
    <col min="12809" max="12809" width="7.33203125" bestFit="1" customWidth="1"/>
    <col min="12810" max="12810" width="18.1640625" bestFit="1" customWidth="1"/>
    <col min="12811" max="12811" width="11.6640625" bestFit="1" customWidth="1"/>
    <col min="12812" max="12812" width="9.1640625" customWidth="1"/>
    <col min="13057" max="13057" width="17.83203125" bestFit="1" customWidth="1"/>
    <col min="13058" max="13058" width="5" bestFit="1" customWidth="1"/>
    <col min="13059" max="13060" width="6.5" bestFit="1" customWidth="1"/>
    <col min="13061" max="13061" width="7.33203125" bestFit="1" customWidth="1"/>
    <col min="13062" max="13062" width="9.33203125" bestFit="1" customWidth="1"/>
    <col min="13063" max="13063" width="24.5" bestFit="1" customWidth="1"/>
    <col min="13064" max="13064" width="55.1640625" bestFit="1" customWidth="1"/>
    <col min="13065" max="13065" width="7.33203125" bestFit="1" customWidth="1"/>
    <col min="13066" max="13066" width="18.1640625" bestFit="1" customWidth="1"/>
    <col min="13067" max="13067" width="11.6640625" bestFit="1" customWidth="1"/>
    <col min="13068" max="13068" width="9.1640625" customWidth="1"/>
    <col min="13313" max="13313" width="17.83203125" bestFit="1" customWidth="1"/>
    <col min="13314" max="13314" width="5" bestFit="1" customWidth="1"/>
    <col min="13315" max="13316" width="6.5" bestFit="1" customWidth="1"/>
    <col min="13317" max="13317" width="7.33203125" bestFit="1" customWidth="1"/>
    <col min="13318" max="13318" width="9.33203125" bestFit="1" customWidth="1"/>
    <col min="13319" max="13319" width="24.5" bestFit="1" customWidth="1"/>
    <col min="13320" max="13320" width="55.1640625" bestFit="1" customWidth="1"/>
    <col min="13321" max="13321" width="7.33203125" bestFit="1" customWidth="1"/>
    <col min="13322" max="13322" width="18.1640625" bestFit="1" customWidth="1"/>
    <col min="13323" max="13323" width="11.6640625" bestFit="1" customWidth="1"/>
    <col min="13324" max="13324" width="9.1640625" customWidth="1"/>
    <col min="13569" max="13569" width="17.83203125" bestFit="1" customWidth="1"/>
    <col min="13570" max="13570" width="5" bestFit="1" customWidth="1"/>
    <col min="13571" max="13572" width="6.5" bestFit="1" customWidth="1"/>
    <col min="13573" max="13573" width="7.33203125" bestFit="1" customWidth="1"/>
    <col min="13574" max="13574" width="9.33203125" bestFit="1" customWidth="1"/>
    <col min="13575" max="13575" width="24.5" bestFit="1" customWidth="1"/>
    <col min="13576" max="13576" width="55.1640625" bestFit="1" customWidth="1"/>
    <col min="13577" max="13577" width="7.33203125" bestFit="1" customWidth="1"/>
    <col min="13578" max="13578" width="18.1640625" bestFit="1" customWidth="1"/>
    <col min="13579" max="13579" width="11.6640625" bestFit="1" customWidth="1"/>
    <col min="13580" max="13580" width="9.1640625" customWidth="1"/>
    <col min="13825" max="13825" width="17.83203125" bestFit="1" customWidth="1"/>
    <col min="13826" max="13826" width="5" bestFit="1" customWidth="1"/>
    <col min="13827" max="13828" width="6.5" bestFit="1" customWidth="1"/>
    <col min="13829" max="13829" width="7.33203125" bestFit="1" customWidth="1"/>
    <col min="13830" max="13830" width="9.33203125" bestFit="1" customWidth="1"/>
    <col min="13831" max="13831" width="24.5" bestFit="1" customWidth="1"/>
    <col min="13832" max="13832" width="55.1640625" bestFit="1" customWidth="1"/>
    <col min="13833" max="13833" width="7.33203125" bestFit="1" customWidth="1"/>
    <col min="13834" max="13834" width="18.1640625" bestFit="1" customWidth="1"/>
    <col min="13835" max="13835" width="11.6640625" bestFit="1" customWidth="1"/>
    <col min="13836" max="13836" width="9.1640625" customWidth="1"/>
    <col min="14081" max="14081" width="17.83203125" bestFit="1" customWidth="1"/>
    <col min="14082" max="14082" width="5" bestFit="1" customWidth="1"/>
    <col min="14083" max="14084" width="6.5" bestFit="1" customWidth="1"/>
    <col min="14085" max="14085" width="7.33203125" bestFit="1" customWidth="1"/>
    <col min="14086" max="14086" width="9.33203125" bestFit="1" customWidth="1"/>
    <col min="14087" max="14087" width="24.5" bestFit="1" customWidth="1"/>
    <col min="14088" max="14088" width="55.1640625" bestFit="1" customWidth="1"/>
    <col min="14089" max="14089" width="7.33203125" bestFit="1" customWidth="1"/>
    <col min="14090" max="14090" width="18.1640625" bestFit="1" customWidth="1"/>
    <col min="14091" max="14091" width="11.6640625" bestFit="1" customWidth="1"/>
    <col min="14092" max="14092" width="9.1640625" customWidth="1"/>
    <col min="14337" max="14337" width="17.83203125" bestFit="1" customWidth="1"/>
    <col min="14338" max="14338" width="5" bestFit="1" customWidth="1"/>
    <col min="14339" max="14340" width="6.5" bestFit="1" customWidth="1"/>
    <col min="14341" max="14341" width="7.33203125" bestFit="1" customWidth="1"/>
    <col min="14342" max="14342" width="9.33203125" bestFit="1" customWidth="1"/>
    <col min="14343" max="14343" width="24.5" bestFit="1" customWidth="1"/>
    <col min="14344" max="14344" width="55.1640625" bestFit="1" customWidth="1"/>
    <col min="14345" max="14345" width="7.33203125" bestFit="1" customWidth="1"/>
    <col min="14346" max="14346" width="18.1640625" bestFit="1" customWidth="1"/>
    <col min="14347" max="14347" width="11.6640625" bestFit="1" customWidth="1"/>
    <col min="14348" max="14348" width="9.1640625" customWidth="1"/>
    <col min="14593" max="14593" width="17.83203125" bestFit="1" customWidth="1"/>
    <col min="14594" max="14594" width="5" bestFit="1" customWidth="1"/>
    <col min="14595" max="14596" width="6.5" bestFit="1" customWidth="1"/>
    <col min="14597" max="14597" width="7.33203125" bestFit="1" customWidth="1"/>
    <col min="14598" max="14598" width="9.33203125" bestFit="1" customWidth="1"/>
    <col min="14599" max="14599" width="24.5" bestFit="1" customWidth="1"/>
    <col min="14600" max="14600" width="55.1640625" bestFit="1" customWidth="1"/>
    <col min="14601" max="14601" width="7.33203125" bestFit="1" customWidth="1"/>
    <col min="14602" max="14602" width="18.1640625" bestFit="1" customWidth="1"/>
    <col min="14603" max="14603" width="11.6640625" bestFit="1" customWidth="1"/>
    <col min="14604" max="14604" width="9.1640625" customWidth="1"/>
    <col min="14849" max="14849" width="17.83203125" bestFit="1" customWidth="1"/>
    <col min="14850" max="14850" width="5" bestFit="1" customWidth="1"/>
    <col min="14851" max="14852" width="6.5" bestFit="1" customWidth="1"/>
    <col min="14853" max="14853" width="7.33203125" bestFit="1" customWidth="1"/>
    <col min="14854" max="14854" width="9.33203125" bestFit="1" customWidth="1"/>
    <col min="14855" max="14855" width="24.5" bestFit="1" customWidth="1"/>
    <col min="14856" max="14856" width="55.1640625" bestFit="1" customWidth="1"/>
    <col min="14857" max="14857" width="7.33203125" bestFit="1" customWidth="1"/>
    <col min="14858" max="14858" width="18.1640625" bestFit="1" customWidth="1"/>
    <col min="14859" max="14859" width="11.6640625" bestFit="1" customWidth="1"/>
    <col min="14860" max="14860" width="9.1640625" customWidth="1"/>
    <col min="15105" max="15105" width="17.83203125" bestFit="1" customWidth="1"/>
    <col min="15106" max="15106" width="5" bestFit="1" customWidth="1"/>
    <col min="15107" max="15108" width="6.5" bestFit="1" customWidth="1"/>
    <col min="15109" max="15109" width="7.33203125" bestFit="1" customWidth="1"/>
    <col min="15110" max="15110" width="9.33203125" bestFit="1" customWidth="1"/>
    <col min="15111" max="15111" width="24.5" bestFit="1" customWidth="1"/>
    <col min="15112" max="15112" width="55.1640625" bestFit="1" customWidth="1"/>
    <col min="15113" max="15113" width="7.33203125" bestFit="1" customWidth="1"/>
    <col min="15114" max="15114" width="18.1640625" bestFit="1" customWidth="1"/>
    <col min="15115" max="15115" width="11.6640625" bestFit="1" customWidth="1"/>
    <col min="15116" max="15116" width="9.1640625" customWidth="1"/>
    <col min="15361" max="15361" width="17.83203125" bestFit="1" customWidth="1"/>
    <col min="15362" max="15362" width="5" bestFit="1" customWidth="1"/>
    <col min="15363" max="15364" width="6.5" bestFit="1" customWidth="1"/>
    <col min="15365" max="15365" width="7.33203125" bestFit="1" customWidth="1"/>
    <col min="15366" max="15366" width="9.33203125" bestFit="1" customWidth="1"/>
    <col min="15367" max="15367" width="24.5" bestFit="1" customWidth="1"/>
    <col min="15368" max="15368" width="55.1640625" bestFit="1" customWidth="1"/>
    <col min="15369" max="15369" width="7.33203125" bestFit="1" customWidth="1"/>
    <col min="15370" max="15370" width="18.1640625" bestFit="1" customWidth="1"/>
    <col min="15371" max="15371" width="11.6640625" bestFit="1" customWidth="1"/>
    <col min="15372" max="15372" width="9.1640625" customWidth="1"/>
    <col min="15617" max="15617" width="17.83203125" bestFit="1" customWidth="1"/>
    <col min="15618" max="15618" width="5" bestFit="1" customWidth="1"/>
    <col min="15619" max="15620" width="6.5" bestFit="1" customWidth="1"/>
    <col min="15621" max="15621" width="7.33203125" bestFit="1" customWidth="1"/>
    <col min="15622" max="15622" width="9.33203125" bestFit="1" customWidth="1"/>
    <col min="15623" max="15623" width="24.5" bestFit="1" customWidth="1"/>
    <col min="15624" max="15624" width="55.1640625" bestFit="1" customWidth="1"/>
    <col min="15625" max="15625" width="7.33203125" bestFit="1" customWidth="1"/>
    <col min="15626" max="15626" width="18.1640625" bestFit="1" customWidth="1"/>
    <col min="15627" max="15627" width="11.6640625" bestFit="1" customWidth="1"/>
    <col min="15628" max="15628" width="9.1640625" customWidth="1"/>
    <col min="15873" max="15873" width="17.83203125" bestFit="1" customWidth="1"/>
    <col min="15874" max="15874" width="5" bestFit="1" customWidth="1"/>
    <col min="15875" max="15876" width="6.5" bestFit="1" customWidth="1"/>
    <col min="15877" max="15877" width="7.33203125" bestFit="1" customWidth="1"/>
    <col min="15878" max="15878" width="9.33203125" bestFit="1" customWidth="1"/>
    <col min="15879" max="15879" width="24.5" bestFit="1" customWidth="1"/>
    <col min="15880" max="15880" width="55.1640625" bestFit="1" customWidth="1"/>
    <col min="15881" max="15881" width="7.33203125" bestFit="1" customWidth="1"/>
    <col min="15882" max="15882" width="18.1640625" bestFit="1" customWidth="1"/>
    <col min="15883" max="15883" width="11.6640625" bestFit="1" customWidth="1"/>
    <col min="15884" max="15884" width="9.1640625" customWidth="1"/>
    <col min="16129" max="16129" width="17.83203125" bestFit="1" customWidth="1"/>
    <col min="16130" max="16130" width="5" bestFit="1" customWidth="1"/>
    <col min="16131" max="16132" width="6.5" bestFit="1" customWidth="1"/>
    <col min="16133" max="16133" width="7.33203125" bestFit="1" customWidth="1"/>
    <col min="16134" max="16134" width="9.33203125" bestFit="1" customWidth="1"/>
    <col min="16135" max="16135" width="24.5" bestFit="1" customWidth="1"/>
    <col min="16136" max="16136" width="55.1640625" bestFit="1" customWidth="1"/>
    <col min="16137" max="16137" width="7.33203125" bestFit="1" customWidth="1"/>
    <col min="16138" max="16138" width="18.1640625" bestFit="1" customWidth="1"/>
    <col min="16139" max="16139" width="11.6640625" bestFit="1" customWidth="1"/>
    <col min="16140" max="16140" width="9.1640625" customWidth="1"/>
  </cols>
  <sheetData>
    <row r="1" spans="1:12" s="17" customFormat="1" ht="24">
      <c r="A1" s="14" t="s">
        <v>194</v>
      </c>
      <c r="B1" s="14" t="s">
        <v>196</v>
      </c>
      <c r="C1" s="15" t="s">
        <v>200</v>
      </c>
      <c r="D1" s="14" t="s">
        <v>201</v>
      </c>
      <c r="E1" s="15" t="s">
        <v>202</v>
      </c>
      <c r="F1" s="15" t="s">
        <v>203</v>
      </c>
      <c r="G1" s="14" t="s">
        <v>204</v>
      </c>
      <c r="H1" s="14" t="s">
        <v>205</v>
      </c>
      <c r="I1" s="14" t="s">
        <v>206</v>
      </c>
      <c r="J1" s="16" t="s">
        <v>220</v>
      </c>
      <c r="K1" s="14" t="s">
        <v>221</v>
      </c>
      <c r="L1" s="14" t="s">
        <v>121</v>
      </c>
    </row>
    <row r="2" spans="1:12">
      <c r="A2" t="s">
        <v>122</v>
      </c>
      <c r="B2" s="18">
        <v>2010</v>
      </c>
      <c r="C2">
        <v>1</v>
      </c>
      <c r="D2">
        <v>1</v>
      </c>
      <c r="E2">
        <v>1</v>
      </c>
      <c r="F2">
        <v>1</v>
      </c>
      <c r="G2" s="11" t="s">
        <v>96</v>
      </c>
      <c r="H2" s="11" t="s">
        <v>123</v>
      </c>
      <c r="I2" s="18">
        <v>1</v>
      </c>
      <c r="J2" t="s">
        <v>222</v>
      </c>
      <c r="K2" s="18">
        <v>1</v>
      </c>
      <c r="L2" s="18">
        <v>1</v>
      </c>
    </row>
    <row r="3" spans="1:12">
      <c r="A3" s="11" t="s">
        <v>106</v>
      </c>
      <c r="B3" s="18">
        <v>2011</v>
      </c>
      <c r="C3">
        <v>2</v>
      </c>
      <c r="D3">
        <v>2</v>
      </c>
      <c r="E3">
        <v>2</v>
      </c>
      <c r="F3">
        <v>2</v>
      </c>
      <c r="G3" s="11" t="s">
        <v>97</v>
      </c>
      <c r="H3" s="11" t="s">
        <v>104</v>
      </c>
      <c r="I3" s="18">
        <v>2</v>
      </c>
      <c r="J3" t="s">
        <v>223</v>
      </c>
      <c r="K3" s="18">
        <v>2</v>
      </c>
      <c r="L3" s="18">
        <v>2</v>
      </c>
    </row>
    <row r="4" spans="1:12">
      <c r="A4" s="11" t="s">
        <v>151</v>
      </c>
      <c r="B4" s="18">
        <v>2012</v>
      </c>
      <c r="C4" t="s">
        <v>124</v>
      </c>
      <c r="D4" t="s">
        <v>124</v>
      </c>
      <c r="E4">
        <v>3</v>
      </c>
      <c r="F4">
        <v>3</v>
      </c>
      <c r="G4" s="11" t="s">
        <v>103</v>
      </c>
      <c r="H4" s="11" t="s">
        <v>126</v>
      </c>
      <c r="I4" s="18" t="s">
        <v>124</v>
      </c>
      <c r="J4" t="s">
        <v>125</v>
      </c>
      <c r="K4" s="18">
        <v>3</v>
      </c>
      <c r="L4" s="18">
        <v>3</v>
      </c>
    </row>
    <row r="5" spans="1:12">
      <c r="A5" s="11" t="s">
        <v>108</v>
      </c>
      <c r="B5" s="18">
        <v>2013</v>
      </c>
      <c r="C5"/>
      <c r="D5"/>
      <c r="E5">
        <v>4</v>
      </c>
      <c r="F5">
        <v>4</v>
      </c>
      <c r="G5" s="11" t="s">
        <v>107</v>
      </c>
      <c r="H5" s="11" t="s">
        <v>128</v>
      </c>
      <c r="J5" t="s">
        <v>127</v>
      </c>
      <c r="K5" s="18">
        <v>4</v>
      </c>
      <c r="L5" s="18">
        <v>4</v>
      </c>
    </row>
    <row r="6" spans="1:12">
      <c r="A6" s="11" t="s">
        <v>24</v>
      </c>
      <c r="B6" s="18">
        <v>2014</v>
      </c>
      <c r="C6"/>
      <c r="D6"/>
      <c r="E6">
        <v>5</v>
      </c>
      <c r="F6">
        <v>5</v>
      </c>
      <c r="G6" s="11" t="s">
        <v>141</v>
      </c>
      <c r="H6" s="11" t="s">
        <v>142</v>
      </c>
      <c r="J6" t="s">
        <v>30</v>
      </c>
      <c r="K6" s="18">
        <v>5</v>
      </c>
      <c r="L6" s="18">
        <v>5</v>
      </c>
    </row>
    <row r="7" spans="1:12">
      <c r="A7" s="11" t="s">
        <v>112</v>
      </c>
      <c r="B7" s="18">
        <v>2015</v>
      </c>
      <c r="C7"/>
      <c r="D7"/>
      <c r="E7">
        <v>6</v>
      </c>
      <c r="F7">
        <v>6</v>
      </c>
      <c r="G7" s="11" t="s">
        <v>136</v>
      </c>
      <c r="H7" s="11" t="s">
        <v>104</v>
      </c>
      <c r="J7" t="s">
        <v>129</v>
      </c>
      <c r="K7" s="18">
        <v>6</v>
      </c>
      <c r="L7" s="18">
        <v>6</v>
      </c>
    </row>
    <row r="8" spans="1:12">
      <c r="A8" s="11" t="s">
        <v>135</v>
      </c>
      <c r="B8" s="18" t="s">
        <v>124</v>
      </c>
      <c r="C8"/>
      <c r="D8"/>
      <c r="E8">
        <v>7</v>
      </c>
      <c r="F8">
        <v>7</v>
      </c>
      <c r="G8" s="11" t="s">
        <v>118</v>
      </c>
      <c r="H8" s="11" t="s">
        <v>119</v>
      </c>
      <c r="J8" t="s">
        <v>33</v>
      </c>
      <c r="K8" s="18">
        <v>7</v>
      </c>
      <c r="L8" s="18">
        <v>7</v>
      </c>
    </row>
    <row r="9" spans="1:12">
      <c r="A9" s="11" t="s">
        <v>152</v>
      </c>
      <c r="C9"/>
      <c r="D9"/>
      <c r="E9">
        <v>8</v>
      </c>
      <c r="F9">
        <v>8</v>
      </c>
      <c r="G9" s="19" t="s">
        <v>143</v>
      </c>
      <c r="H9" s="11" t="s">
        <v>144</v>
      </c>
      <c r="J9" t="s">
        <v>32</v>
      </c>
      <c r="K9" s="18">
        <v>8</v>
      </c>
      <c r="L9" s="18">
        <v>8</v>
      </c>
    </row>
    <row r="10" spans="1:12">
      <c r="A10" s="11" t="s">
        <v>130</v>
      </c>
      <c r="C10"/>
      <c r="D10"/>
      <c r="E10">
        <v>9</v>
      </c>
      <c r="F10">
        <v>9</v>
      </c>
      <c r="G10" s="11" t="s">
        <v>145</v>
      </c>
      <c r="H10" s="11" t="s">
        <v>146</v>
      </c>
      <c r="J10" t="s">
        <v>31</v>
      </c>
      <c r="K10" s="18">
        <v>9</v>
      </c>
      <c r="L10" s="18">
        <v>9</v>
      </c>
    </row>
    <row r="11" spans="1:12">
      <c r="A11" s="11" t="s">
        <v>111</v>
      </c>
      <c r="C11"/>
      <c r="D11"/>
      <c r="E11">
        <v>10</v>
      </c>
      <c r="F11">
        <v>10</v>
      </c>
      <c r="G11" s="11" t="s">
        <v>147</v>
      </c>
      <c r="H11" s="11" t="s">
        <v>148</v>
      </c>
      <c r="J11" t="s">
        <v>101</v>
      </c>
      <c r="K11" s="18">
        <v>10</v>
      </c>
      <c r="L11" s="18">
        <v>10</v>
      </c>
    </row>
    <row r="12" spans="1:12">
      <c r="A12" s="11" t="s">
        <v>109</v>
      </c>
      <c r="C12"/>
      <c r="D12"/>
      <c r="E12">
        <v>11</v>
      </c>
      <c r="F12">
        <v>11</v>
      </c>
      <c r="G12" s="19" t="s">
        <v>149</v>
      </c>
      <c r="H12" s="11" t="s">
        <v>150</v>
      </c>
      <c r="J12" t="s">
        <v>224</v>
      </c>
      <c r="K12" s="18">
        <v>11</v>
      </c>
      <c r="L12" s="18">
        <v>11</v>
      </c>
    </row>
    <row r="13" spans="1:12">
      <c r="A13" s="11" t="s">
        <v>110</v>
      </c>
      <c r="C13"/>
      <c r="D13"/>
      <c r="E13">
        <v>12</v>
      </c>
      <c r="F13">
        <v>12</v>
      </c>
      <c r="J13" t="s">
        <v>133</v>
      </c>
      <c r="K13" s="18">
        <v>12</v>
      </c>
      <c r="L13" s="18">
        <v>12</v>
      </c>
    </row>
    <row r="14" spans="1:12">
      <c r="A14" s="11" t="s">
        <v>105</v>
      </c>
      <c r="C14"/>
      <c r="D14"/>
      <c r="E14">
        <v>13</v>
      </c>
      <c r="F14">
        <v>13</v>
      </c>
      <c r="J14" t="s">
        <v>115</v>
      </c>
      <c r="K14" s="18">
        <v>13</v>
      </c>
      <c r="L14" s="18">
        <v>13</v>
      </c>
    </row>
    <row r="15" spans="1:12">
      <c r="A15" s="11" t="s">
        <v>23</v>
      </c>
      <c r="E15">
        <v>14</v>
      </c>
      <c r="F15" s="18">
        <v>14</v>
      </c>
      <c r="J15" t="s">
        <v>131</v>
      </c>
      <c r="K15" s="18">
        <v>14</v>
      </c>
      <c r="L15" s="18">
        <v>14</v>
      </c>
    </row>
    <row r="16" spans="1:12">
      <c r="A16" s="11" t="s">
        <v>124</v>
      </c>
      <c r="E16">
        <v>15</v>
      </c>
      <c r="F16" s="18">
        <v>15</v>
      </c>
      <c r="J16" t="s">
        <v>102</v>
      </c>
      <c r="K16" s="18">
        <v>15</v>
      </c>
      <c r="L16" s="18">
        <v>15</v>
      </c>
    </row>
    <row r="17" spans="1:12">
      <c r="A17" s="11"/>
      <c r="E17">
        <v>16</v>
      </c>
      <c r="F17" s="18">
        <v>16</v>
      </c>
      <c r="J17" t="s">
        <v>116</v>
      </c>
      <c r="K17" s="18">
        <v>16</v>
      </c>
      <c r="L17" s="18">
        <v>16</v>
      </c>
    </row>
    <row r="18" spans="1:12">
      <c r="E18">
        <v>17</v>
      </c>
      <c r="F18" s="18">
        <v>17</v>
      </c>
      <c r="J18" t="s">
        <v>140</v>
      </c>
      <c r="K18" s="18">
        <v>17</v>
      </c>
      <c r="L18" s="18">
        <v>17</v>
      </c>
    </row>
    <row r="19" spans="1:12">
      <c r="A19" s="11"/>
      <c r="E19">
        <v>18</v>
      </c>
      <c r="F19" s="18">
        <v>18</v>
      </c>
      <c r="J19" t="s">
        <v>99</v>
      </c>
      <c r="K19" s="18">
        <v>18</v>
      </c>
      <c r="L19" s="18">
        <v>18</v>
      </c>
    </row>
    <row r="20" spans="1:12">
      <c r="E20">
        <v>19</v>
      </c>
      <c r="F20" s="18">
        <v>19</v>
      </c>
      <c r="J20" t="s">
        <v>98</v>
      </c>
      <c r="K20" s="18">
        <v>19</v>
      </c>
      <c r="L20" s="18">
        <v>19</v>
      </c>
    </row>
    <row r="21" spans="1:12">
      <c r="E21">
        <v>20</v>
      </c>
      <c r="F21" s="18">
        <v>20</v>
      </c>
      <c r="J21" t="s">
        <v>132</v>
      </c>
      <c r="K21" s="18">
        <v>20</v>
      </c>
      <c r="L21" s="18">
        <v>20</v>
      </c>
    </row>
    <row r="22" spans="1:12">
      <c r="E22">
        <v>21</v>
      </c>
      <c r="F22" s="18">
        <v>21</v>
      </c>
      <c r="J22" t="s">
        <v>100</v>
      </c>
      <c r="K22" s="18">
        <v>21</v>
      </c>
      <c r="L22" s="18">
        <v>21</v>
      </c>
    </row>
    <row r="23" spans="1:12">
      <c r="E23">
        <v>22</v>
      </c>
      <c r="F23" s="18">
        <v>22</v>
      </c>
      <c r="J23" t="s">
        <v>26</v>
      </c>
      <c r="K23" s="18">
        <v>22</v>
      </c>
      <c r="L23" s="18">
        <v>22</v>
      </c>
    </row>
    <row r="24" spans="1:12">
      <c r="E24">
        <v>23</v>
      </c>
      <c r="F24" s="18">
        <v>23</v>
      </c>
      <c r="J24" t="s">
        <v>124</v>
      </c>
      <c r="K24" s="18">
        <v>23</v>
      </c>
      <c r="L24" s="18">
        <v>23</v>
      </c>
    </row>
    <row r="25" spans="1:12">
      <c r="E25">
        <v>24</v>
      </c>
      <c r="F25" s="18">
        <v>24</v>
      </c>
      <c r="K25" s="18">
        <v>24</v>
      </c>
      <c r="L25" s="18">
        <v>24</v>
      </c>
    </row>
    <row r="26" spans="1:12">
      <c r="E26">
        <v>25</v>
      </c>
      <c r="F26" s="18">
        <v>25</v>
      </c>
      <c r="K26" s="18">
        <v>25</v>
      </c>
      <c r="L26" s="18">
        <v>25</v>
      </c>
    </row>
    <row r="27" spans="1:12">
      <c r="E27">
        <v>26</v>
      </c>
      <c r="F27" s="18">
        <v>26</v>
      </c>
      <c r="K27" s="18">
        <v>26</v>
      </c>
      <c r="L27" s="18">
        <v>26</v>
      </c>
    </row>
    <row r="28" spans="1:12">
      <c r="E28">
        <v>27</v>
      </c>
      <c r="F28" s="18">
        <v>27</v>
      </c>
      <c r="K28" s="18">
        <v>27</v>
      </c>
      <c r="L28" s="18">
        <v>27</v>
      </c>
    </row>
    <row r="29" spans="1:12">
      <c r="E29">
        <v>28</v>
      </c>
      <c r="F29" s="18">
        <v>28</v>
      </c>
      <c r="K29" s="18">
        <v>28</v>
      </c>
      <c r="L29" s="18">
        <v>28</v>
      </c>
    </row>
    <row r="30" spans="1:12">
      <c r="E30">
        <v>29</v>
      </c>
      <c r="F30" s="18">
        <v>29</v>
      </c>
      <c r="K30" s="18">
        <v>29</v>
      </c>
      <c r="L30" s="18">
        <v>29</v>
      </c>
    </row>
    <row r="31" spans="1:12">
      <c r="E31">
        <v>30</v>
      </c>
      <c r="F31" s="18">
        <v>30</v>
      </c>
      <c r="K31" s="18">
        <v>30</v>
      </c>
      <c r="L31" s="18">
        <v>30</v>
      </c>
    </row>
    <row r="32" spans="1:12">
      <c r="E32">
        <v>31</v>
      </c>
      <c r="F32" s="18">
        <v>31</v>
      </c>
      <c r="K32" s="18">
        <v>31</v>
      </c>
      <c r="L32" s="18" t="s">
        <v>124</v>
      </c>
    </row>
    <row r="33" spans="5:12">
      <c r="E33">
        <v>32</v>
      </c>
      <c r="F33" s="18">
        <v>32</v>
      </c>
      <c r="K33" s="18">
        <v>32</v>
      </c>
      <c r="L33" s="18" t="s">
        <v>134</v>
      </c>
    </row>
    <row r="34" spans="5:12">
      <c r="E34">
        <v>33</v>
      </c>
      <c r="F34" s="18">
        <v>33</v>
      </c>
      <c r="K34" s="18">
        <v>33</v>
      </c>
    </row>
    <row r="35" spans="5:12">
      <c r="E35">
        <v>34</v>
      </c>
      <c r="F35" s="18">
        <v>34</v>
      </c>
      <c r="K35" s="18">
        <v>34</v>
      </c>
    </row>
    <row r="36" spans="5:12">
      <c r="E36">
        <v>35</v>
      </c>
      <c r="F36" s="18">
        <v>35</v>
      </c>
      <c r="K36" s="18">
        <v>35</v>
      </c>
    </row>
    <row r="37" spans="5:12">
      <c r="E37">
        <v>36</v>
      </c>
      <c r="F37" s="18">
        <v>36</v>
      </c>
      <c r="K37" s="18">
        <v>36</v>
      </c>
    </row>
    <row r="38" spans="5:12">
      <c r="E38">
        <v>37</v>
      </c>
      <c r="F38" s="18">
        <v>37</v>
      </c>
      <c r="K38" s="18">
        <v>37</v>
      </c>
    </row>
    <row r="39" spans="5:12">
      <c r="E39">
        <v>38</v>
      </c>
      <c r="F39" s="18">
        <v>38</v>
      </c>
      <c r="K39" s="18">
        <v>38</v>
      </c>
    </row>
    <row r="40" spans="5:12">
      <c r="E40">
        <v>39</v>
      </c>
      <c r="F40" s="18">
        <v>39</v>
      </c>
      <c r="K40" s="18">
        <v>39</v>
      </c>
    </row>
    <row r="41" spans="5:12">
      <c r="E41">
        <v>40</v>
      </c>
      <c r="F41" s="18">
        <v>40</v>
      </c>
      <c r="K41" s="18">
        <v>40</v>
      </c>
    </row>
    <row r="42" spans="5:12">
      <c r="K42" s="18">
        <v>41</v>
      </c>
    </row>
    <row r="43" spans="5:12">
      <c r="K43" s="18">
        <v>42</v>
      </c>
    </row>
    <row r="44" spans="5:12">
      <c r="K44" s="18">
        <v>43</v>
      </c>
    </row>
    <row r="45" spans="5:12">
      <c r="K45" s="18">
        <v>44</v>
      </c>
    </row>
    <row r="46" spans="5:12">
      <c r="K46" s="18">
        <v>45</v>
      </c>
    </row>
    <row r="47" spans="5:12">
      <c r="K47" s="18">
        <v>46</v>
      </c>
    </row>
    <row r="48" spans="5:12">
      <c r="K48" s="18">
        <v>47</v>
      </c>
    </row>
    <row r="49" spans="11:11">
      <c r="K49" s="18">
        <v>48</v>
      </c>
    </row>
    <row r="50" spans="11:11">
      <c r="K50" s="18">
        <v>49</v>
      </c>
    </row>
    <row r="51" spans="11:11">
      <c r="K51" s="18">
        <v>50</v>
      </c>
    </row>
    <row r="52" spans="11:11">
      <c r="K52" s="18" t="s">
        <v>124</v>
      </c>
    </row>
    <row r="53" spans="11:11">
      <c r="K53" s="18">
        <v>0</v>
      </c>
    </row>
    <row r="54" spans="11:11">
      <c r="K54" s="18">
        <v>51</v>
      </c>
    </row>
    <row r="55" spans="11:11">
      <c r="K55" s="18">
        <v>52</v>
      </c>
    </row>
    <row r="56" spans="11:11">
      <c r="K56" s="18">
        <v>53</v>
      </c>
    </row>
    <row r="57" spans="11:11">
      <c r="K57" s="18">
        <v>54</v>
      </c>
    </row>
    <row r="58" spans="11:11">
      <c r="K58" s="18">
        <v>55</v>
      </c>
    </row>
    <row r="59" spans="11:11">
      <c r="K59" s="18">
        <v>56</v>
      </c>
    </row>
    <row r="60" spans="11:11">
      <c r="K60" s="18">
        <v>57</v>
      </c>
    </row>
    <row r="61" spans="11:11">
      <c r="K61" s="18">
        <v>58</v>
      </c>
    </row>
    <row r="62" spans="11:11">
      <c r="K62" s="18">
        <v>59</v>
      </c>
    </row>
    <row r="63" spans="11:11">
      <c r="K63" s="18">
        <v>60</v>
      </c>
    </row>
    <row r="64" spans="11:11">
      <c r="K64" s="18">
        <v>130</v>
      </c>
    </row>
    <row r="65" spans="11:11">
      <c r="K65" s="18">
        <v>64</v>
      </c>
    </row>
  </sheetData>
  <sortState ref="J2:J23">
    <sortCondition ref="J2:J23"/>
  </sortState>
  <phoneticPr fontId="17" type="noConversion"/>
  <dataValidations count="2">
    <dataValidation type="list" allowBlank="1" showInputMessage="1" showErrorMessage="1" sqref="H6 H8">
      <formula1>sitioextenso</formula1>
    </dataValidation>
    <dataValidation type="list" allowBlank="1" showInputMessage="1" showErrorMessage="1" sqref="G8">
      <formula1>sitio</formula1>
    </dataValidation>
  </dataValidations>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3:R77"/>
  <sheetViews>
    <sheetView workbookViewId="0">
      <selection activeCell="F15" sqref="F15"/>
    </sheetView>
  </sheetViews>
  <sheetFormatPr baseColWidth="10" defaultRowHeight="14"/>
  <cols>
    <col min="1" max="1" width="23.6640625" bestFit="1" customWidth="1"/>
    <col min="2" max="2" width="16.1640625" bestFit="1" customWidth="1"/>
    <col min="3" max="3" width="14.83203125" customWidth="1"/>
    <col min="4" max="4" width="14.83203125" bestFit="1" customWidth="1"/>
    <col min="5" max="5" width="16.6640625" bestFit="1" customWidth="1"/>
    <col min="6" max="14" width="16.6640625" customWidth="1"/>
    <col min="15" max="17" width="16.6640625" bestFit="1" customWidth="1"/>
    <col min="18" max="18" width="12.5" customWidth="1"/>
    <col min="19" max="19" width="12.5" bestFit="1" customWidth="1"/>
    <col min="20" max="21" width="18.33203125" customWidth="1"/>
    <col min="22" max="22" width="12.5" customWidth="1"/>
    <col min="23" max="23" width="12.5" bestFit="1" customWidth="1"/>
  </cols>
  <sheetData>
    <row r="3" spans="1:18">
      <c r="A3" s="13" t="s">
        <v>117</v>
      </c>
      <c r="E3" s="13" t="s">
        <v>220</v>
      </c>
    </row>
    <row r="4" spans="1:18">
      <c r="A4" s="13" t="s">
        <v>206</v>
      </c>
      <c r="B4" s="13" t="s">
        <v>204</v>
      </c>
      <c r="C4" s="13" t="s">
        <v>194</v>
      </c>
      <c r="D4" s="13" t="s">
        <v>203</v>
      </c>
      <c r="E4" t="s">
        <v>222</v>
      </c>
      <c r="F4" t="s">
        <v>223</v>
      </c>
      <c r="G4" t="s">
        <v>101</v>
      </c>
      <c r="H4" t="s">
        <v>139</v>
      </c>
      <c r="I4" t="s">
        <v>116</v>
      </c>
      <c r="J4" t="s">
        <v>120</v>
      </c>
      <c r="K4" t="s">
        <v>98</v>
      </c>
      <c r="L4" t="s">
        <v>100</v>
      </c>
      <c r="M4" t="s">
        <v>140</v>
      </c>
      <c r="N4" t="s">
        <v>124</v>
      </c>
      <c r="O4" t="s">
        <v>26</v>
      </c>
      <c r="P4" t="s">
        <v>32</v>
      </c>
      <c r="Q4" t="s">
        <v>33</v>
      </c>
      <c r="R4" t="s">
        <v>113</v>
      </c>
    </row>
    <row r="5" spans="1:18">
      <c r="A5">
        <v>1</v>
      </c>
      <c r="B5" t="s">
        <v>107</v>
      </c>
      <c r="C5" t="s">
        <v>106</v>
      </c>
      <c r="D5">
        <v>8</v>
      </c>
      <c r="E5" s="12"/>
      <c r="F5" s="12"/>
      <c r="G5" s="12">
        <v>2</v>
      </c>
      <c r="H5" s="12"/>
      <c r="I5" s="12"/>
      <c r="J5" s="12"/>
      <c r="K5" s="12">
        <v>1</v>
      </c>
      <c r="L5" s="12">
        <v>1</v>
      </c>
      <c r="M5" s="12">
        <v>9</v>
      </c>
      <c r="N5" s="12"/>
      <c r="O5" s="12"/>
      <c r="P5" s="12"/>
      <c r="Q5" s="12">
        <v>1</v>
      </c>
      <c r="R5" s="12">
        <v>14</v>
      </c>
    </row>
    <row r="6" spans="1:18">
      <c r="D6">
        <v>17</v>
      </c>
      <c r="E6" s="12"/>
      <c r="F6" s="12"/>
      <c r="G6" s="12"/>
      <c r="H6" s="12"/>
      <c r="I6" s="12"/>
      <c r="J6" s="12"/>
      <c r="K6" s="12"/>
      <c r="L6" s="12"/>
      <c r="M6" s="12">
        <v>5</v>
      </c>
      <c r="N6" s="12"/>
      <c r="O6" s="12"/>
      <c r="P6" s="12"/>
      <c r="Q6" s="12"/>
      <c r="R6" s="12">
        <v>5</v>
      </c>
    </row>
    <row r="7" spans="1:18">
      <c r="D7">
        <v>18</v>
      </c>
      <c r="E7" s="12"/>
      <c r="F7" s="12"/>
      <c r="G7" s="12">
        <v>1</v>
      </c>
      <c r="H7" s="12">
        <v>50</v>
      </c>
      <c r="I7" s="12"/>
      <c r="J7" s="12"/>
      <c r="K7" s="12"/>
      <c r="L7" s="12"/>
      <c r="M7" s="12">
        <v>6</v>
      </c>
      <c r="N7" s="12"/>
      <c r="O7" s="12"/>
      <c r="P7" s="12"/>
      <c r="Q7" s="12"/>
      <c r="R7" s="12">
        <v>57</v>
      </c>
    </row>
    <row r="8" spans="1:18">
      <c r="C8" t="s">
        <v>111</v>
      </c>
      <c r="D8">
        <v>11</v>
      </c>
      <c r="E8" s="12"/>
      <c r="F8" s="12">
        <v>3</v>
      </c>
      <c r="G8" s="12">
        <v>3</v>
      </c>
      <c r="H8" s="12"/>
      <c r="I8" s="12">
        <v>2</v>
      </c>
      <c r="J8" s="12"/>
      <c r="K8" s="12"/>
      <c r="L8" s="12">
        <v>1</v>
      </c>
      <c r="M8" s="12">
        <v>4</v>
      </c>
      <c r="N8" s="12"/>
      <c r="O8" s="12">
        <v>6</v>
      </c>
      <c r="P8" s="12"/>
      <c r="Q8" s="12"/>
      <c r="R8" s="12">
        <v>19</v>
      </c>
    </row>
    <row r="9" spans="1:18">
      <c r="D9">
        <v>14</v>
      </c>
      <c r="E9" s="12"/>
      <c r="F9" s="12">
        <v>2</v>
      </c>
      <c r="G9" s="12">
        <v>1</v>
      </c>
      <c r="H9" s="12">
        <v>50</v>
      </c>
      <c r="I9" s="12">
        <v>6</v>
      </c>
      <c r="J9" s="12">
        <v>6</v>
      </c>
      <c r="K9" s="12">
        <v>2</v>
      </c>
      <c r="L9" s="12">
        <v>5</v>
      </c>
      <c r="M9" s="12">
        <v>9</v>
      </c>
      <c r="N9" s="12"/>
      <c r="O9" s="12">
        <v>1</v>
      </c>
      <c r="P9" s="12"/>
      <c r="Q9" s="12"/>
      <c r="R9" s="12">
        <v>82</v>
      </c>
    </row>
    <row r="10" spans="1:18">
      <c r="C10" t="s">
        <v>151</v>
      </c>
      <c r="E10" s="12"/>
      <c r="F10" s="12"/>
      <c r="G10" s="12"/>
      <c r="H10" s="12"/>
      <c r="I10" s="12"/>
      <c r="J10" s="12">
        <v>1</v>
      </c>
      <c r="K10" s="12">
        <v>1</v>
      </c>
      <c r="L10" s="12"/>
      <c r="M10" s="12">
        <v>3</v>
      </c>
      <c r="N10" s="12">
        <v>0</v>
      </c>
      <c r="O10" s="12">
        <v>2</v>
      </c>
      <c r="P10" s="12"/>
      <c r="Q10" s="12"/>
      <c r="R10" s="12">
        <v>7</v>
      </c>
    </row>
    <row r="11" spans="1:18">
      <c r="C11" t="s">
        <v>24</v>
      </c>
      <c r="D11">
        <v>10</v>
      </c>
      <c r="E11" s="12"/>
      <c r="F11" s="12"/>
      <c r="G11" s="12"/>
      <c r="H11" s="12"/>
      <c r="I11" s="12"/>
      <c r="J11" s="12"/>
      <c r="K11" s="12"/>
      <c r="L11" s="12"/>
      <c r="M11" s="12">
        <v>10</v>
      </c>
      <c r="N11" s="12"/>
      <c r="O11" s="12"/>
      <c r="P11" s="12"/>
      <c r="Q11" s="12"/>
      <c r="R11" s="12">
        <v>10</v>
      </c>
    </row>
    <row r="12" spans="1:18">
      <c r="D12">
        <v>20</v>
      </c>
      <c r="E12" s="12"/>
      <c r="F12" s="12"/>
      <c r="G12" s="12"/>
      <c r="H12" s="12"/>
      <c r="I12" s="12">
        <v>50</v>
      </c>
      <c r="J12" s="12"/>
      <c r="K12" s="12"/>
      <c r="L12" s="12"/>
      <c r="M12" s="12">
        <v>13</v>
      </c>
      <c r="N12" s="12"/>
      <c r="O12" s="12">
        <v>1</v>
      </c>
      <c r="P12" s="12"/>
      <c r="Q12" s="12"/>
      <c r="R12" s="12">
        <v>64</v>
      </c>
    </row>
    <row r="13" spans="1:18">
      <c r="B13" t="s">
        <v>136</v>
      </c>
      <c r="C13" t="s">
        <v>106</v>
      </c>
      <c r="D13">
        <v>12</v>
      </c>
      <c r="E13" s="12"/>
      <c r="F13" s="12"/>
      <c r="G13" s="12"/>
      <c r="H13" s="12"/>
      <c r="I13" s="12"/>
      <c r="J13" s="12"/>
      <c r="K13" s="12"/>
      <c r="L13" s="12"/>
      <c r="M13" s="12"/>
      <c r="N13" s="12">
        <v>0</v>
      </c>
      <c r="O13" s="12"/>
      <c r="P13" s="12"/>
      <c r="Q13" s="12"/>
      <c r="R13" s="12">
        <v>0</v>
      </c>
    </row>
    <row r="14" spans="1:18">
      <c r="C14" t="s">
        <v>110</v>
      </c>
      <c r="D14">
        <v>1</v>
      </c>
      <c r="E14" s="12"/>
      <c r="F14" s="12"/>
      <c r="G14" s="12"/>
      <c r="H14" s="12"/>
      <c r="I14" s="12"/>
      <c r="J14" s="12"/>
      <c r="K14" s="12"/>
      <c r="L14" s="12"/>
      <c r="M14" s="12">
        <v>1</v>
      </c>
      <c r="N14" s="12"/>
      <c r="O14" s="12">
        <v>2</v>
      </c>
      <c r="P14" s="12"/>
      <c r="Q14" s="12"/>
      <c r="R14" s="12">
        <v>3</v>
      </c>
    </row>
    <row r="15" spans="1:18">
      <c r="D15">
        <v>2</v>
      </c>
      <c r="E15" s="12"/>
      <c r="F15" s="12">
        <v>4</v>
      </c>
      <c r="G15" s="12"/>
      <c r="H15" s="12"/>
      <c r="I15" s="12"/>
      <c r="J15" s="12"/>
      <c r="K15" s="12">
        <v>1</v>
      </c>
      <c r="L15" s="12">
        <v>2</v>
      </c>
      <c r="M15" s="12">
        <v>6</v>
      </c>
      <c r="N15" s="12"/>
      <c r="O15" s="12">
        <v>5</v>
      </c>
      <c r="P15" s="12"/>
      <c r="Q15" s="12"/>
      <c r="R15" s="12">
        <v>18</v>
      </c>
    </row>
    <row r="16" spans="1:18">
      <c r="C16" t="s">
        <v>23</v>
      </c>
      <c r="D16">
        <v>10</v>
      </c>
      <c r="E16" s="12"/>
      <c r="F16" s="12">
        <v>2</v>
      </c>
      <c r="G16" s="12"/>
      <c r="H16" s="12"/>
      <c r="I16" s="12"/>
      <c r="J16" s="12"/>
      <c r="K16" s="12"/>
      <c r="L16" s="12">
        <v>2</v>
      </c>
      <c r="M16" s="12"/>
      <c r="N16" s="12"/>
      <c r="O16" s="12">
        <v>1</v>
      </c>
      <c r="P16" s="12"/>
      <c r="Q16" s="12"/>
      <c r="R16" s="12">
        <v>5</v>
      </c>
    </row>
    <row r="17" spans="2:18">
      <c r="D17">
        <v>3</v>
      </c>
      <c r="E17" s="12"/>
      <c r="F17" s="12">
        <v>1</v>
      </c>
      <c r="G17" s="12">
        <v>2</v>
      </c>
      <c r="H17" s="12"/>
      <c r="I17" s="12"/>
      <c r="J17" s="12"/>
      <c r="K17" s="12">
        <v>2</v>
      </c>
      <c r="L17" s="12">
        <v>2</v>
      </c>
      <c r="M17" s="12">
        <v>5</v>
      </c>
      <c r="N17" s="12"/>
      <c r="O17" s="12"/>
      <c r="P17" s="12"/>
      <c r="Q17" s="12"/>
      <c r="R17" s="12">
        <v>12</v>
      </c>
    </row>
    <row r="18" spans="2:18">
      <c r="D18">
        <v>4</v>
      </c>
      <c r="E18" s="12"/>
      <c r="F18" s="12"/>
      <c r="G18" s="12">
        <v>2</v>
      </c>
      <c r="H18" s="12"/>
      <c r="I18" s="12"/>
      <c r="J18" s="12"/>
      <c r="K18" s="12">
        <v>1</v>
      </c>
      <c r="L18" s="12"/>
      <c r="M18" s="12"/>
      <c r="N18" s="12"/>
      <c r="O18" s="12"/>
      <c r="P18" s="12"/>
      <c r="Q18" s="12"/>
      <c r="R18" s="12">
        <v>3</v>
      </c>
    </row>
    <row r="19" spans="2:18">
      <c r="C19" t="s">
        <v>152</v>
      </c>
      <c r="D19">
        <v>13</v>
      </c>
      <c r="E19" s="12"/>
      <c r="F19" s="12"/>
      <c r="G19" s="12"/>
      <c r="H19" s="12">
        <v>6</v>
      </c>
      <c r="I19" s="12"/>
      <c r="J19" s="12"/>
      <c r="K19" s="12"/>
      <c r="L19" s="12"/>
      <c r="M19" s="12"/>
      <c r="N19" s="12"/>
      <c r="O19" s="12"/>
      <c r="P19" s="12"/>
      <c r="Q19" s="12"/>
      <c r="R19" s="12">
        <v>6</v>
      </c>
    </row>
    <row r="20" spans="2:18">
      <c r="D20">
        <v>5</v>
      </c>
      <c r="E20" s="12"/>
      <c r="F20" s="12">
        <v>1</v>
      </c>
      <c r="G20" s="12"/>
      <c r="H20" s="12"/>
      <c r="I20" s="12">
        <v>6</v>
      </c>
      <c r="J20" s="12"/>
      <c r="K20" s="12"/>
      <c r="L20" s="12"/>
      <c r="M20" s="12">
        <v>2</v>
      </c>
      <c r="N20" s="12"/>
      <c r="O20" s="12">
        <v>1</v>
      </c>
      <c r="P20" s="12"/>
      <c r="Q20" s="12"/>
      <c r="R20" s="12">
        <v>10</v>
      </c>
    </row>
    <row r="21" spans="2:18">
      <c r="D21">
        <v>6</v>
      </c>
      <c r="E21" s="12"/>
      <c r="F21" s="12">
        <v>7</v>
      </c>
      <c r="G21" s="12">
        <v>1</v>
      </c>
      <c r="H21" s="12"/>
      <c r="I21" s="12">
        <v>3</v>
      </c>
      <c r="J21" s="12">
        <v>2</v>
      </c>
      <c r="K21" s="12">
        <v>1</v>
      </c>
      <c r="L21" s="12">
        <v>2</v>
      </c>
      <c r="M21" s="12">
        <v>6</v>
      </c>
      <c r="N21" s="12"/>
      <c r="O21" s="12">
        <v>4</v>
      </c>
      <c r="P21" s="12"/>
      <c r="Q21" s="12"/>
      <c r="R21" s="12">
        <v>26</v>
      </c>
    </row>
    <row r="22" spans="2:18">
      <c r="B22" t="s">
        <v>118</v>
      </c>
      <c r="C22" t="s">
        <v>106</v>
      </c>
      <c r="D22">
        <v>11</v>
      </c>
      <c r="E22" s="12"/>
      <c r="F22" s="12"/>
      <c r="G22" s="12"/>
      <c r="H22" s="12"/>
      <c r="I22" s="12"/>
      <c r="J22" s="12">
        <v>2</v>
      </c>
      <c r="K22" s="12"/>
      <c r="L22" s="12"/>
      <c r="M22" s="12"/>
      <c r="N22" s="12"/>
      <c r="O22" s="12">
        <v>1</v>
      </c>
      <c r="P22" s="12"/>
      <c r="Q22" s="12"/>
      <c r="R22" s="12">
        <v>3</v>
      </c>
    </row>
    <row r="23" spans="2:18">
      <c r="C23" t="s">
        <v>111</v>
      </c>
      <c r="D23">
        <v>15</v>
      </c>
      <c r="E23" s="12"/>
      <c r="F23" s="12"/>
      <c r="G23" s="12"/>
      <c r="H23" s="12">
        <v>1</v>
      </c>
      <c r="I23" s="12"/>
      <c r="J23" s="12"/>
      <c r="K23" s="12"/>
      <c r="L23" s="12"/>
      <c r="M23" s="12">
        <v>1</v>
      </c>
      <c r="N23" s="12"/>
      <c r="O23" s="12">
        <v>1</v>
      </c>
      <c r="P23" s="12"/>
      <c r="Q23" s="12"/>
      <c r="R23" s="12">
        <v>3</v>
      </c>
    </row>
    <row r="24" spans="2:18">
      <c r="D24">
        <v>16</v>
      </c>
      <c r="E24" s="12"/>
      <c r="F24" s="12"/>
      <c r="G24" s="12"/>
      <c r="H24" s="12"/>
      <c r="I24" s="12"/>
      <c r="J24" s="12">
        <v>5</v>
      </c>
      <c r="K24" s="12">
        <v>3</v>
      </c>
      <c r="L24" s="12"/>
      <c r="M24" s="12">
        <v>4</v>
      </c>
      <c r="N24" s="12"/>
      <c r="O24" s="12"/>
      <c r="P24" s="12"/>
      <c r="Q24" s="12"/>
      <c r="R24" s="12">
        <v>12</v>
      </c>
    </row>
    <row r="25" spans="2:18">
      <c r="C25" t="s">
        <v>110</v>
      </c>
      <c r="D25">
        <v>7</v>
      </c>
      <c r="E25" s="12">
        <v>3</v>
      </c>
      <c r="F25" s="12"/>
      <c r="G25" s="12"/>
      <c r="H25" s="12"/>
      <c r="I25" s="12"/>
      <c r="J25" s="12">
        <v>1</v>
      </c>
      <c r="K25" s="12"/>
      <c r="L25" s="12"/>
      <c r="M25" s="12"/>
      <c r="N25" s="12"/>
      <c r="O25" s="12"/>
      <c r="P25" s="12">
        <v>1</v>
      </c>
      <c r="Q25" s="12"/>
      <c r="R25" s="12">
        <v>5</v>
      </c>
    </row>
    <row r="26" spans="2:18">
      <c r="D26">
        <v>8</v>
      </c>
      <c r="E26" s="12"/>
      <c r="F26" s="12"/>
      <c r="G26" s="12"/>
      <c r="H26" s="12"/>
      <c r="I26" s="12"/>
      <c r="J26" s="12"/>
      <c r="K26" s="12"/>
      <c r="L26" s="12"/>
      <c r="M26" s="12"/>
      <c r="N26" s="12"/>
      <c r="O26" s="12"/>
      <c r="P26" s="12">
        <v>1</v>
      </c>
      <c r="Q26" s="12"/>
      <c r="R26" s="12">
        <v>1</v>
      </c>
    </row>
    <row r="27" spans="2:18">
      <c r="C27" t="s">
        <v>151</v>
      </c>
      <c r="E27" s="12"/>
      <c r="F27" s="12"/>
      <c r="G27" s="12">
        <v>3</v>
      </c>
      <c r="H27" s="12"/>
      <c r="I27" s="12"/>
      <c r="J27" s="12"/>
      <c r="K27" s="12"/>
      <c r="L27" s="12"/>
      <c r="M27" s="12">
        <v>1</v>
      </c>
      <c r="N27" s="12"/>
      <c r="O27" s="12">
        <v>1</v>
      </c>
      <c r="P27" s="12"/>
      <c r="Q27" s="12"/>
      <c r="R27" s="12">
        <v>5</v>
      </c>
    </row>
    <row r="28" spans="2:18">
      <c r="C28" t="s">
        <v>24</v>
      </c>
      <c r="D28">
        <v>17</v>
      </c>
      <c r="E28" s="12"/>
      <c r="F28" s="12"/>
      <c r="G28" s="12"/>
      <c r="H28" s="12"/>
      <c r="I28" s="12"/>
      <c r="J28" s="12"/>
      <c r="K28" s="12"/>
      <c r="L28" s="12"/>
      <c r="M28" s="12">
        <v>1</v>
      </c>
      <c r="N28" s="12"/>
      <c r="O28" s="12"/>
      <c r="P28" s="12"/>
      <c r="Q28" s="12"/>
      <c r="R28" s="12">
        <v>1</v>
      </c>
    </row>
    <row r="29" spans="2:18">
      <c r="D29">
        <v>18</v>
      </c>
      <c r="E29" s="12"/>
      <c r="F29" s="12"/>
      <c r="G29" s="12"/>
      <c r="H29" s="12"/>
      <c r="I29" s="12"/>
      <c r="J29" s="12"/>
      <c r="K29" s="12"/>
      <c r="L29" s="12"/>
      <c r="M29" s="12">
        <v>1</v>
      </c>
      <c r="N29" s="12"/>
      <c r="O29" s="12"/>
      <c r="P29" s="12"/>
      <c r="Q29" s="12"/>
      <c r="R29" s="12">
        <v>1</v>
      </c>
    </row>
    <row r="30" spans="2:18">
      <c r="C30" t="s">
        <v>23</v>
      </c>
      <c r="D30">
        <v>9</v>
      </c>
      <c r="E30" s="12"/>
      <c r="F30" s="12">
        <v>1</v>
      </c>
      <c r="G30" s="12"/>
      <c r="H30" s="12"/>
      <c r="I30" s="12"/>
      <c r="J30" s="12"/>
      <c r="K30" s="12">
        <v>1</v>
      </c>
      <c r="L30" s="12"/>
      <c r="M30" s="12"/>
      <c r="N30" s="12"/>
      <c r="O30" s="12"/>
      <c r="P30" s="12"/>
      <c r="Q30" s="12"/>
      <c r="R30" s="12">
        <v>2</v>
      </c>
    </row>
    <row r="31" spans="2:18">
      <c r="C31" t="s">
        <v>152</v>
      </c>
      <c r="D31">
        <v>14</v>
      </c>
      <c r="E31" s="12"/>
      <c r="F31" s="12">
        <v>1</v>
      </c>
      <c r="G31" s="12"/>
      <c r="H31" s="12">
        <v>2</v>
      </c>
      <c r="I31" s="12"/>
      <c r="J31" s="12"/>
      <c r="K31" s="12"/>
      <c r="L31" s="12"/>
      <c r="M31" s="12"/>
      <c r="N31" s="12"/>
      <c r="O31" s="12"/>
      <c r="P31" s="12"/>
      <c r="Q31" s="12"/>
      <c r="R31" s="12">
        <v>3</v>
      </c>
    </row>
    <row r="32" spans="2:18">
      <c r="B32" t="s">
        <v>141</v>
      </c>
      <c r="C32" t="s">
        <v>106</v>
      </c>
      <c r="D32">
        <v>7</v>
      </c>
      <c r="E32" s="12"/>
      <c r="F32" s="12"/>
      <c r="G32" s="12">
        <v>6</v>
      </c>
      <c r="H32" s="12"/>
      <c r="I32" s="12"/>
      <c r="J32" s="12"/>
      <c r="K32" s="12">
        <v>1</v>
      </c>
      <c r="L32" s="12">
        <v>2</v>
      </c>
      <c r="M32" s="12"/>
      <c r="N32" s="12"/>
      <c r="O32" s="12"/>
      <c r="P32" s="12">
        <v>1</v>
      </c>
      <c r="Q32" s="12"/>
      <c r="R32" s="12">
        <v>10</v>
      </c>
    </row>
    <row r="33" spans="1:18">
      <c r="C33" t="s">
        <v>111</v>
      </c>
      <c r="D33">
        <v>1</v>
      </c>
      <c r="E33" s="12">
        <v>1</v>
      </c>
      <c r="F33" s="12">
        <v>1</v>
      </c>
      <c r="G33" s="12">
        <v>5</v>
      </c>
      <c r="H33" s="12"/>
      <c r="I33" s="12"/>
      <c r="J33" s="12"/>
      <c r="K33" s="12">
        <v>34</v>
      </c>
      <c r="L33" s="12"/>
      <c r="M33" s="12"/>
      <c r="N33" s="12"/>
      <c r="O33" s="12">
        <v>2</v>
      </c>
      <c r="P33" s="12"/>
      <c r="Q33" s="12"/>
      <c r="R33" s="12">
        <v>43</v>
      </c>
    </row>
    <row r="34" spans="1:18">
      <c r="D34">
        <v>13</v>
      </c>
      <c r="E34" s="12"/>
      <c r="F34" s="12"/>
      <c r="G34" s="12"/>
      <c r="H34" s="12"/>
      <c r="I34" s="12"/>
      <c r="J34" s="12"/>
      <c r="K34" s="12"/>
      <c r="L34" s="12"/>
      <c r="M34" s="12">
        <v>1</v>
      </c>
      <c r="N34" s="12"/>
      <c r="O34" s="12"/>
      <c r="P34" s="12"/>
      <c r="Q34" s="12"/>
      <c r="R34" s="12">
        <v>1</v>
      </c>
    </row>
    <row r="35" spans="1:18">
      <c r="C35" t="s">
        <v>110</v>
      </c>
      <c r="D35">
        <v>3</v>
      </c>
      <c r="E35" s="12"/>
      <c r="F35" s="12"/>
      <c r="G35" s="12">
        <v>2</v>
      </c>
      <c r="H35" s="12"/>
      <c r="I35" s="12"/>
      <c r="J35" s="12"/>
      <c r="K35" s="12"/>
      <c r="L35" s="12"/>
      <c r="M35" s="12"/>
      <c r="N35" s="12"/>
      <c r="O35" s="12"/>
      <c r="P35" s="12"/>
      <c r="Q35" s="12"/>
      <c r="R35" s="12">
        <v>2</v>
      </c>
    </row>
    <row r="36" spans="1:18">
      <c r="D36">
        <v>4</v>
      </c>
      <c r="E36" s="12"/>
      <c r="F36" s="12"/>
      <c r="G36" s="12">
        <v>1</v>
      </c>
      <c r="H36" s="12"/>
      <c r="I36" s="12"/>
      <c r="J36" s="12">
        <v>3</v>
      </c>
      <c r="K36" s="12"/>
      <c r="L36" s="12"/>
      <c r="M36" s="12"/>
      <c r="N36" s="12"/>
      <c r="O36" s="12">
        <v>1</v>
      </c>
      <c r="P36" s="12"/>
      <c r="Q36" s="12"/>
      <c r="R36" s="12">
        <v>5</v>
      </c>
    </row>
    <row r="37" spans="1:18">
      <c r="C37" t="s">
        <v>151</v>
      </c>
      <c r="E37" s="12"/>
      <c r="F37" s="12">
        <v>2</v>
      </c>
      <c r="G37" s="12">
        <v>6</v>
      </c>
      <c r="H37" s="12">
        <v>68</v>
      </c>
      <c r="I37" s="12"/>
      <c r="J37" s="12">
        <v>4</v>
      </c>
      <c r="K37" s="12"/>
      <c r="L37" s="12"/>
      <c r="M37" s="12">
        <v>14</v>
      </c>
      <c r="N37" s="12"/>
      <c r="O37" s="12">
        <v>4</v>
      </c>
      <c r="P37" s="12"/>
      <c r="Q37" s="12"/>
      <c r="R37" s="12">
        <v>98</v>
      </c>
    </row>
    <row r="38" spans="1:18">
      <c r="C38" t="s">
        <v>24</v>
      </c>
      <c r="D38">
        <v>9</v>
      </c>
      <c r="E38" s="12"/>
      <c r="F38" s="12"/>
      <c r="G38" s="12"/>
      <c r="H38" s="12"/>
      <c r="I38" s="12"/>
      <c r="J38" s="12"/>
      <c r="K38" s="12"/>
      <c r="L38" s="12">
        <v>1</v>
      </c>
      <c r="M38" s="12"/>
      <c r="N38" s="12"/>
      <c r="O38" s="12"/>
      <c r="P38" s="12"/>
      <c r="Q38" s="12"/>
      <c r="R38" s="12">
        <v>1</v>
      </c>
    </row>
    <row r="39" spans="1:18">
      <c r="D39">
        <v>19</v>
      </c>
      <c r="E39" s="12"/>
      <c r="F39" s="12"/>
      <c r="G39" s="12">
        <v>2</v>
      </c>
      <c r="H39" s="12"/>
      <c r="I39" s="12">
        <v>2</v>
      </c>
      <c r="J39" s="12"/>
      <c r="K39" s="12"/>
      <c r="L39" s="12"/>
      <c r="M39" s="12">
        <v>4</v>
      </c>
      <c r="N39" s="12"/>
      <c r="O39" s="12"/>
      <c r="P39" s="12"/>
      <c r="Q39" s="12"/>
      <c r="R39" s="12">
        <v>8</v>
      </c>
    </row>
    <row r="40" spans="1:18">
      <c r="C40" t="s">
        <v>23</v>
      </c>
      <c r="D40">
        <v>5</v>
      </c>
      <c r="E40" s="12"/>
      <c r="F40" s="12"/>
      <c r="G40" s="12">
        <v>2</v>
      </c>
      <c r="H40" s="12"/>
      <c r="I40" s="12"/>
      <c r="J40" s="12"/>
      <c r="K40" s="12"/>
      <c r="L40" s="12"/>
      <c r="M40" s="12"/>
      <c r="N40" s="12"/>
      <c r="O40" s="12"/>
      <c r="P40" s="12"/>
      <c r="Q40" s="12"/>
      <c r="R40" s="12">
        <v>2</v>
      </c>
    </row>
    <row r="41" spans="1:18">
      <c r="D41">
        <v>6</v>
      </c>
      <c r="E41" s="12"/>
      <c r="F41" s="12"/>
      <c r="G41" s="12">
        <v>2</v>
      </c>
      <c r="H41" s="12"/>
      <c r="I41" s="12"/>
      <c r="J41" s="12"/>
      <c r="K41" s="12"/>
      <c r="L41" s="12"/>
      <c r="M41" s="12"/>
      <c r="N41" s="12"/>
      <c r="O41" s="12"/>
      <c r="P41" s="12"/>
      <c r="Q41" s="12"/>
      <c r="R41" s="12">
        <v>2</v>
      </c>
    </row>
    <row r="42" spans="1:18">
      <c r="C42" t="s">
        <v>152</v>
      </c>
      <c r="D42">
        <v>21</v>
      </c>
      <c r="E42" s="12"/>
      <c r="F42" s="12"/>
      <c r="G42" s="12">
        <v>7</v>
      </c>
      <c r="H42" s="12"/>
      <c r="I42" s="12">
        <v>1</v>
      </c>
      <c r="J42" s="12"/>
      <c r="K42" s="12"/>
      <c r="L42" s="12"/>
      <c r="M42" s="12">
        <v>2</v>
      </c>
      <c r="N42" s="12"/>
      <c r="O42" s="12"/>
      <c r="P42" s="12"/>
      <c r="Q42" s="12"/>
      <c r="R42" s="12">
        <v>10</v>
      </c>
    </row>
    <row r="43" spans="1:18">
      <c r="D43">
        <v>22</v>
      </c>
      <c r="E43" s="12"/>
      <c r="F43" s="12"/>
      <c r="G43" s="12"/>
      <c r="H43" s="12"/>
      <c r="I43" s="12">
        <v>8</v>
      </c>
      <c r="J43" s="12"/>
      <c r="K43" s="12"/>
      <c r="L43" s="12"/>
      <c r="M43" s="12"/>
      <c r="N43" s="12"/>
      <c r="O43" s="12"/>
      <c r="P43" s="12"/>
      <c r="Q43" s="12"/>
      <c r="R43" s="12">
        <v>8</v>
      </c>
    </row>
    <row r="44" spans="1:18">
      <c r="A44">
        <v>2</v>
      </c>
      <c r="B44" t="s">
        <v>145</v>
      </c>
      <c r="C44" t="s">
        <v>106</v>
      </c>
      <c r="D44">
        <v>11</v>
      </c>
      <c r="E44" s="12"/>
      <c r="F44" s="12"/>
      <c r="G44" s="12"/>
      <c r="H44" s="12"/>
      <c r="I44" s="12"/>
      <c r="J44" s="12"/>
      <c r="K44" s="12"/>
      <c r="L44" s="12"/>
      <c r="M44" s="12">
        <v>1</v>
      </c>
      <c r="N44" s="12"/>
      <c r="O44" s="12"/>
      <c r="P44" s="12"/>
      <c r="Q44" s="12"/>
      <c r="R44" s="12">
        <v>1</v>
      </c>
    </row>
    <row r="45" spans="1:18">
      <c r="C45" t="s">
        <v>111</v>
      </c>
      <c r="D45">
        <v>10</v>
      </c>
      <c r="E45" s="12"/>
      <c r="F45" s="12"/>
      <c r="G45" s="12"/>
      <c r="H45" s="12"/>
      <c r="I45" s="12"/>
      <c r="J45" s="12"/>
      <c r="K45" s="12"/>
      <c r="L45" s="12"/>
      <c r="M45" s="12">
        <v>2</v>
      </c>
      <c r="N45" s="12"/>
      <c r="O45" s="12">
        <v>1</v>
      </c>
      <c r="P45" s="12"/>
      <c r="Q45" s="12"/>
      <c r="R45" s="12">
        <v>3</v>
      </c>
    </row>
    <row r="46" spans="1:18">
      <c r="C46" t="s">
        <v>110</v>
      </c>
      <c r="D46">
        <v>8</v>
      </c>
      <c r="E46" s="12"/>
      <c r="F46" s="12">
        <v>1</v>
      </c>
      <c r="G46" s="12"/>
      <c r="H46" s="12"/>
      <c r="I46" s="12"/>
      <c r="J46" s="12"/>
      <c r="K46" s="12"/>
      <c r="L46" s="12"/>
      <c r="M46" s="12">
        <v>5</v>
      </c>
      <c r="N46" s="12"/>
      <c r="O46" s="12"/>
      <c r="P46" s="12"/>
      <c r="Q46" s="12"/>
      <c r="R46" s="12">
        <v>6</v>
      </c>
    </row>
    <row r="47" spans="1:18">
      <c r="D47">
        <v>3</v>
      </c>
      <c r="E47" s="12"/>
      <c r="F47" s="12"/>
      <c r="G47" s="12"/>
      <c r="H47" s="12"/>
      <c r="I47" s="12"/>
      <c r="J47" s="12"/>
      <c r="K47" s="12"/>
      <c r="L47" s="12">
        <v>1</v>
      </c>
      <c r="M47" s="12"/>
      <c r="N47" s="12"/>
      <c r="O47" s="12">
        <v>1</v>
      </c>
      <c r="P47" s="12"/>
      <c r="Q47" s="12"/>
      <c r="R47" s="12">
        <v>2</v>
      </c>
    </row>
    <row r="48" spans="1:18">
      <c r="D48">
        <v>4</v>
      </c>
      <c r="E48" s="12"/>
      <c r="F48" s="12"/>
      <c r="G48" s="12"/>
      <c r="H48" s="12"/>
      <c r="I48" s="12"/>
      <c r="J48" s="12"/>
      <c r="K48" s="12"/>
      <c r="L48" s="12"/>
      <c r="M48" s="12"/>
      <c r="N48" s="12"/>
      <c r="O48" s="12"/>
      <c r="P48" s="12"/>
      <c r="Q48" s="12"/>
      <c r="R48" s="12"/>
    </row>
    <row r="49" spans="2:18">
      <c r="C49" t="s">
        <v>151</v>
      </c>
      <c r="E49" s="12"/>
      <c r="F49" s="12"/>
      <c r="G49" s="12"/>
      <c r="H49" s="12">
        <v>1</v>
      </c>
      <c r="I49" s="12"/>
      <c r="J49" s="12"/>
      <c r="K49" s="12"/>
      <c r="L49" s="12"/>
      <c r="M49" s="12"/>
      <c r="N49" s="12"/>
      <c r="O49" s="12">
        <v>2</v>
      </c>
      <c r="P49" s="12"/>
      <c r="Q49" s="12"/>
      <c r="R49" s="12">
        <v>3</v>
      </c>
    </row>
    <row r="50" spans="2:18">
      <c r="C50" t="s">
        <v>24</v>
      </c>
      <c r="D50">
        <v>12</v>
      </c>
      <c r="E50" s="12"/>
      <c r="F50" s="12"/>
      <c r="G50" s="12"/>
      <c r="H50" s="12"/>
      <c r="I50" s="12"/>
      <c r="J50" s="12"/>
      <c r="K50" s="12"/>
      <c r="L50" s="12"/>
      <c r="M50" s="12"/>
      <c r="N50" s="12"/>
      <c r="O50" s="12"/>
      <c r="P50" s="12"/>
      <c r="Q50" s="12"/>
      <c r="R50" s="12"/>
    </row>
    <row r="51" spans="2:18">
      <c r="C51" t="s">
        <v>23</v>
      </c>
      <c r="D51">
        <v>9</v>
      </c>
      <c r="E51" s="12"/>
      <c r="F51" s="12"/>
      <c r="G51" s="12"/>
      <c r="H51" s="12"/>
      <c r="I51" s="12"/>
      <c r="J51" s="12"/>
      <c r="K51" s="12"/>
      <c r="L51" s="12"/>
      <c r="M51" s="12">
        <v>3</v>
      </c>
      <c r="N51" s="12"/>
      <c r="O51" s="12">
        <v>1</v>
      </c>
      <c r="P51" s="12"/>
      <c r="Q51" s="12"/>
      <c r="R51" s="12">
        <v>4</v>
      </c>
    </row>
    <row r="52" spans="2:18">
      <c r="D52">
        <v>5</v>
      </c>
      <c r="E52" s="12"/>
      <c r="F52" s="12"/>
      <c r="G52" s="12"/>
      <c r="H52" s="12"/>
      <c r="I52" s="12"/>
      <c r="J52" s="12"/>
      <c r="K52" s="12"/>
      <c r="L52" s="12"/>
      <c r="M52" s="12"/>
      <c r="N52" s="12"/>
      <c r="O52" s="12"/>
      <c r="P52" s="12"/>
      <c r="Q52" s="12"/>
      <c r="R52" s="12"/>
    </row>
    <row r="53" spans="2:18">
      <c r="D53">
        <v>6</v>
      </c>
      <c r="E53" s="12"/>
      <c r="F53" s="12"/>
      <c r="G53" s="12"/>
      <c r="H53" s="12">
        <v>3</v>
      </c>
      <c r="I53" s="12"/>
      <c r="J53" s="12"/>
      <c r="K53" s="12"/>
      <c r="L53" s="12"/>
      <c r="M53" s="12"/>
      <c r="N53" s="12"/>
      <c r="O53" s="12"/>
      <c r="P53" s="12"/>
      <c r="Q53" s="12"/>
      <c r="R53" s="12">
        <v>3</v>
      </c>
    </row>
    <row r="54" spans="2:18">
      <c r="C54" t="s">
        <v>152</v>
      </c>
      <c r="D54">
        <v>1</v>
      </c>
      <c r="E54" s="12"/>
      <c r="F54" s="12"/>
      <c r="G54" s="12"/>
      <c r="H54" s="12">
        <v>20</v>
      </c>
      <c r="I54" s="12"/>
      <c r="J54" s="12"/>
      <c r="K54" s="12"/>
      <c r="L54" s="12"/>
      <c r="M54" s="12"/>
      <c r="N54" s="12"/>
      <c r="O54" s="12"/>
      <c r="P54" s="12"/>
      <c r="Q54" s="12"/>
      <c r="R54" s="12">
        <v>20</v>
      </c>
    </row>
    <row r="55" spans="2:18">
      <c r="D55">
        <v>2</v>
      </c>
      <c r="E55" s="12"/>
      <c r="F55" s="12"/>
      <c r="G55" s="12"/>
      <c r="H55" s="12"/>
      <c r="I55" s="12"/>
      <c r="J55" s="12"/>
      <c r="K55" s="12"/>
      <c r="L55" s="12"/>
      <c r="M55" s="12"/>
      <c r="N55" s="12"/>
      <c r="O55" s="12">
        <v>2</v>
      </c>
      <c r="P55" s="12"/>
      <c r="Q55" s="12"/>
      <c r="R55" s="12">
        <v>2</v>
      </c>
    </row>
    <row r="56" spans="2:18">
      <c r="D56">
        <v>7</v>
      </c>
      <c r="E56" s="12"/>
      <c r="F56" s="12"/>
      <c r="G56" s="12"/>
      <c r="H56" s="12"/>
      <c r="I56" s="12">
        <v>9</v>
      </c>
      <c r="J56" s="12"/>
      <c r="K56" s="12"/>
      <c r="L56" s="12"/>
      <c r="M56" s="12"/>
      <c r="N56" s="12"/>
      <c r="O56" s="12"/>
      <c r="P56" s="12"/>
      <c r="Q56" s="12"/>
      <c r="R56" s="12">
        <v>9</v>
      </c>
    </row>
    <row r="57" spans="2:18">
      <c r="B57" t="s">
        <v>147</v>
      </c>
      <c r="C57" t="s">
        <v>106</v>
      </c>
      <c r="D57">
        <v>1</v>
      </c>
      <c r="E57" s="12"/>
      <c r="F57" s="12">
        <v>1</v>
      </c>
      <c r="G57" s="12"/>
      <c r="H57" s="12"/>
      <c r="I57" s="12"/>
      <c r="J57" s="12"/>
      <c r="K57" s="12"/>
      <c r="L57" s="12"/>
      <c r="M57" s="12"/>
      <c r="N57" s="12"/>
      <c r="O57" s="12"/>
      <c r="P57" s="12"/>
      <c r="Q57" s="12"/>
      <c r="R57" s="12">
        <v>1</v>
      </c>
    </row>
    <row r="58" spans="2:18">
      <c r="D58">
        <v>2</v>
      </c>
      <c r="E58" s="12">
        <v>2</v>
      </c>
      <c r="F58" s="12"/>
      <c r="G58" s="12"/>
      <c r="H58" s="12"/>
      <c r="I58" s="12"/>
      <c r="J58" s="12"/>
      <c r="K58" s="12"/>
      <c r="L58" s="12"/>
      <c r="M58" s="12"/>
      <c r="N58" s="12"/>
      <c r="O58" s="12">
        <v>1</v>
      </c>
      <c r="P58" s="12"/>
      <c r="Q58" s="12"/>
      <c r="R58" s="12">
        <v>3</v>
      </c>
    </row>
    <row r="59" spans="2:18">
      <c r="D59">
        <v>14</v>
      </c>
      <c r="E59" s="12"/>
      <c r="F59" s="12"/>
      <c r="G59" s="12"/>
      <c r="H59" s="12"/>
      <c r="I59" s="12"/>
      <c r="J59" s="12"/>
      <c r="K59" s="12"/>
      <c r="L59" s="12"/>
      <c r="M59" s="12">
        <v>4</v>
      </c>
      <c r="N59" s="12"/>
      <c r="O59" s="12"/>
      <c r="P59" s="12"/>
      <c r="Q59" s="12"/>
      <c r="R59" s="12">
        <v>4</v>
      </c>
    </row>
    <row r="60" spans="2:18">
      <c r="C60" t="s">
        <v>111</v>
      </c>
      <c r="D60">
        <v>8</v>
      </c>
      <c r="E60" s="12"/>
      <c r="F60" s="12"/>
      <c r="G60" s="12">
        <v>1</v>
      </c>
      <c r="H60" s="12"/>
      <c r="I60" s="12"/>
      <c r="J60" s="12"/>
      <c r="K60" s="12"/>
      <c r="L60" s="12"/>
      <c r="M60" s="12"/>
      <c r="N60" s="12"/>
      <c r="O60" s="12"/>
      <c r="P60" s="12"/>
      <c r="Q60" s="12"/>
      <c r="R60" s="12">
        <v>1</v>
      </c>
    </row>
    <row r="61" spans="2:18">
      <c r="D61">
        <v>19</v>
      </c>
      <c r="E61" s="12"/>
      <c r="F61" s="12"/>
      <c r="G61" s="12"/>
      <c r="H61" s="12">
        <v>1</v>
      </c>
      <c r="I61" s="12"/>
      <c r="J61" s="12">
        <v>3</v>
      </c>
      <c r="K61" s="12">
        <v>1</v>
      </c>
      <c r="L61" s="12"/>
      <c r="M61" s="12">
        <v>2</v>
      </c>
      <c r="N61" s="12"/>
      <c r="O61" s="12">
        <v>1</v>
      </c>
      <c r="P61" s="12"/>
      <c r="Q61" s="12"/>
      <c r="R61" s="12">
        <v>8</v>
      </c>
    </row>
    <row r="62" spans="2:18">
      <c r="C62" t="s">
        <v>110</v>
      </c>
      <c r="D62">
        <v>10</v>
      </c>
      <c r="E62" s="12"/>
      <c r="F62" s="12"/>
      <c r="G62" s="12"/>
      <c r="H62" s="12"/>
      <c r="I62" s="12"/>
      <c r="J62" s="12"/>
      <c r="K62" s="12"/>
      <c r="L62" s="12"/>
      <c r="M62" s="12"/>
      <c r="N62" s="12">
        <v>0</v>
      </c>
      <c r="O62" s="12"/>
      <c r="P62" s="12"/>
      <c r="Q62" s="12"/>
      <c r="R62" s="12">
        <v>0</v>
      </c>
    </row>
    <row r="63" spans="2:18">
      <c r="C63" t="s">
        <v>151</v>
      </c>
      <c r="E63" s="12"/>
      <c r="F63" s="12"/>
      <c r="G63" s="12"/>
      <c r="H63" s="12">
        <v>1</v>
      </c>
      <c r="I63" s="12"/>
      <c r="J63" s="12"/>
      <c r="K63" s="12"/>
      <c r="L63" s="12"/>
      <c r="M63" s="12">
        <v>1</v>
      </c>
      <c r="N63" s="12"/>
      <c r="O63" s="12">
        <v>4</v>
      </c>
      <c r="P63" s="12"/>
      <c r="Q63" s="12"/>
      <c r="R63" s="12">
        <v>6</v>
      </c>
    </row>
    <row r="64" spans="2:18">
      <c r="C64" t="s">
        <v>24</v>
      </c>
      <c r="D64">
        <v>18</v>
      </c>
      <c r="E64" s="12"/>
      <c r="F64" s="12"/>
      <c r="G64" s="12">
        <v>3</v>
      </c>
      <c r="H64" s="12"/>
      <c r="I64" s="12"/>
      <c r="J64" s="12"/>
      <c r="K64" s="12"/>
      <c r="L64" s="12"/>
      <c r="M64" s="12"/>
      <c r="N64" s="12"/>
      <c r="O64" s="12"/>
      <c r="P64" s="12"/>
      <c r="Q64" s="12"/>
      <c r="R64" s="12">
        <v>3</v>
      </c>
    </row>
    <row r="65" spans="1:18">
      <c r="D65">
        <v>3</v>
      </c>
      <c r="E65" s="12"/>
      <c r="F65" s="12"/>
      <c r="G65" s="12">
        <v>1</v>
      </c>
      <c r="H65" s="12"/>
      <c r="I65" s="12"/>
      <c r="J65" s="12"/>
      <c r="K65" s="12"/>
      <c r="L65" s="12"/>
      <c r="M65" s="12"/>
      <c r="N65" s="12"/>
      <c r="O65" s="12"/>
      <c r="P65" s="12"/>
      <c r="Q65" s="12"/>
      <c r="R65" s="12">
        <v>1</v>
      </c>
    </row>
    <row r="66" spans="1:18">
      <c r="D66">
        <v>4</v>
      </c>
      <c r="E66" s="12"/>
      <c r="F66" s="12"/>
      <c r="G66" s="12"/>
      <c r="H66" s="12"/>
      <c r="I66" s="12"/>
      <c r="J66" s="12"/>
      <c r="K66" s="12"/>
      <c r="L66" s="12"/>
      <c r="M66" s="12"/>
      <c r="N66" s="12"/>
      <c r="O66" s="12"/>
      <c r="P66" s="12"/>
      <c r="Q66" s="12"/>
      <c r="R66" s="12"/>
    </row>
    <row r="67" spans="1:18">
      <c r="C67" t="s">
        <v>23</v>
      </c>
      <c r="D67">
        <v>12</v>
      </c>
      <c r="E67" s="12"/>
      <c r="F67" s="12"/>
      <c r="G67" s="12"/>
      <c r="H67" s="12"/>
      <c r="I67" s="12"/>
      <c r="J67" s="12"/>
      <c r="K67" s="12"/>
      <c r="L67" s="12"/>
      <c r="M67" s="12"/>
      <c r="N67" s="12">
        <v>0</v>
      </c>
      <c r="O67" s="12"/>
      <c r="P67" s="12"/>
      <c r="Q67" s="12"/>
      <c r="R67" s="12">
        <v>0</v>
      </c>
    </row>
    <row r="68" spans="1:18">
      <c r="C68" t="s">
        <v>152</v>
      </c>
      <c r="D68">
        <v>22</v>
      </c>
      <c r="E68" s="12"/>
      <c r="F68" s="12"/>
      <c r="G68" s="12"/>
      <c r="H68" s="12">
        <v>5</v>
      </c>
      <c r="I68" s="12"/>
      <c r="J68" s="12"/>
      <c r="K68" s="12"/>
      <c r="L68" s="12"/>
      <c r="M68" s="12"/>
      <c r="N68" s="12"/>
      <c r="O68" s="12"/>
      <c r="P68" s="12"/>
      <c r="Q68" s="12"/>
      <c r="R68" s="12">
        <v>5</v>
      </c>
    </row>
    <row r="69" spans="1:18">
      <c r="B69" t="s">
        <v>149</v>
      </c>
      <c r="C69" t="s">
        <v>106</v>
      </c>
      <c r="D69">
        <v>13</v>
      </c>
      <c r="E69" s="12"/>
      <c r="F69" s="12"/>
      <c r="G69" s="12">
        <v>1</v>
      </c>
      <c r="H69" s="12"/>
      <c r="I69" s="12"/>
      <c r="J69" s="12"/>
      <c r="K69" s="12"/>
      <c r="L69" s="12"/>
      <c r="M69" s="12">
        <v>1</v>
      </c>
      <c r="N69" s="12"/>
      <c r="O69" s="12"/>
      <c r="P69" s="12"/>
      <c r="Q69" s="12"/>
      <c r="R69" s="12">
        <v>2</v>
      </c>
    </row>
    <row r="70" spans="1:18">
      <c r="C70" t="s">
        <v>111</v>
      </c>
      <c r="D70">
        <v>7</v>
      </c>
      <c r="E70" s="12"/>
      <c r="F70" s="12">
        <v>1</v>
      </c>
      <c r="G70" s="12"/>
      <c r="H70" s="12"/>
      <c r="I70" s="12">
        <v>1</v>
      </c>
      <c r="J70" s="12"/>
      <c r="K70" s="12"/>
      <c r="L70" s="12"/>
      <c r="M70" s="12"/>
      <c r="N70" s="12"/>
      <c r="O70" s="12">
        <v>1</v>
      </c>
      <c r="P70" s="12"/>
      <c r="Q70" s="12"/>
      <c r="R70" s="12">
        <v>3</v>
      </c>
    </row>
    <row r="71" spans="1:18">
      <c r="D71">
        <v>20</v>
      </c>
      <c r="E71" s="12"/>
      <c r="F71" s="12"/>
      <c r="G71" s="12"/>
      <c r="H71" s="12"/>
      <c r="I71" s="12"/>
      <c r="J71" s="12"/>
      <c r="K71" s="12">
        <v>13</v>
      </c>
      <c r="L71" s="12"/>
      <c r="M71" s="12"/>
      <c r="N71" s="12"/>
      <c r="O71" s="12"/>
      <c r="P71" s="12"/>
      <c r="Q71" s="12"/>
      <c r="R71" s="12">
        <v>13</v>
      </c>
    </row>
    <row r="72" spans="1:18">
      <c r="C72" t="s">
        <v>110</v>
      </c>
      <c r="D72">
        <v>9</v>
      </c>
      <c r="E72" s="12"/>
      <c r="F72" s="12">
        <v>1</v>
      </c>
      <c r="G72" s="12"/>
      <c r="H72" s="12"/>
      <c r="I72" s="12"/>
      <c r="J72" s="12"/>
      <c r="K72" s="12"/>
      <c r="L72" s="12"/>
      <c r="M72" s="12"/>
      <c r="N72" s="12"/>
      <c r="O72" s="12">
        <v>1</v>
      </c>
      <c r="P72" s="12"/>
      <c r="Q72" s="12"/>
      <c r="R72" s="12">
        <v>2</v>
      </c>
    </row>
    <row r="73" spans="1:18">
      <c r="C73" t="s">
        <v>151</v>
      </c>
      <c r="E73" s="12"/>
      <c r="F73" s="12">
        <v>1</v>
      </c>
      <c r="G73" s="12"/>
      <c r="H73" s="12"/>
      <c r="I73" s="12"/>
      <c r="J73" s="12">
        <v>1</v>
      </c>
      <c r="K73" s="12"/>
      <c r="L73" s="12"/>
      <c r="M73" s="12">
        <v>6</v>
      </c>
      <c r="N73" s="12"/>
      <c r="O73" s="12">
        <v>5</v>
      </c>
      <c r="P73" s="12"/>
      <c r="Q73" s="12"/>
      <c r="R73" s="12">
        <v>13</v>
      </c>
    </row>
    <row r="74" spans="1:18">
      <c r="C74" t="s">
        <v>24</v>
      </c>
      <c r="D74">
        <v>17</v>
      </c>
      <c r="E74" s="12"/>
      <c r="F74" s="12"/>
      <c r="G74" s="12">
        <v>2</v>
      </c>
      <c r="H74" s="12"/>
      <c r="I74" s="12"/>
      <c r="J74" s="12"/>
      <c r="K74" s="12"/>
      <c r="L74" s="12"/>
      <c r="M74" s="12">
        <v>3</v>
      </c>
      <c r="N74" s="12"/>
      <c r="O74" s="12"/>
      <c r="P74" s="12"/>
      <c r="Q74" s="12"/>
      <c r="R74" s="12">
        <v>5</v>
      </c>
    </row>
    <row r="75" spans="1:18">
      <c r="C75" t="s">
        <v>23</v>
      </c>
      <c r="D75">
        <v>11</v>
      </c>
      <c r="E75" s="12"/>
      <c r="F75" s="12">
        <v>1</v>
      </c>
      <c r="G75" s="12"/>
      <c r="H75" s="12"/>
      <c r="I75" s="12"/>
      <c r="J75" s="12">
        <v>3</v>
      </c>
      <c r="K75" s="12">
        <v>8</v>
      </c>
      <c r="L75" s="12"/>
      <c r="M75" s="12"/>
      <c r="N75" s="12"/>
      <c r="O75" s="12"/>
      <c r="P75" s="12"/>
      <c r="Q75" s="12"/>
      <c r="R75" s="12">
        <v>12</v>
      </c>
    </row>
    <row r="76" spans="1:18">
      <c r="C76" t="s">
        <v>152</v>
      </c>
      <c r="D76">
        <v>21</v>
      </c>
      <c r="E76" s="12"/>
      <c r="F76" s="12"/>
      <c r="G76" s="12"/>
      <c r="H76" s="12"/>
      <c r="I76" s="12"/>
      <c r="J76" s="12"/>
      <c r="K76" s="12"/>
      <c r="L76" s="12"/>
      <c r="M76" s="12">
        <v>5</v>
      </c>
      <c r="N76" s="12"/>
      <c r="O76" s="12"/>
      <c r="P76" s="12"/>
      <c r="Q76" s="12"/>
      <c r="R76" s="12">
        <v>5</v>
      </c>
    </row>
    <row r="77" spans="1:18">
      <c r="A77" t="s">
        <v>113</v>
      </c>
      <c r="E77" s="12">
        <v>6</v>
      </c>
      <c r="F77" s="12">
        <v>31</v>
      </c>
      <c r="G77" s="12">
        <v>56</v>
      </c>
      <c r="H77" s="12">
        <v>208</v>
      </c>
      <c r="I77" s="12">
        <v>88</v>
      </c>
      <c r="J77" s="12">
        <v>31</v>
      </c>
      <c r="K77" s="12">
        <v>70</v>
      </c>
      <c r="L77" s="12">
        <v>19</v>
      </c>
      <c r="M77" s="12">
        <v>141</v>
      </c>
      <c r="N77" s="12">
        <v>0</v>
      </c>
      <c r="O77" s="12">
        <v>53</v>
      </c>
      <c r="P77" s="12">
        <v>3</v>
      </c>
      <c r="Q77" s="12">
        <v>1</v>
      </c>
      <c r="R77" s="12">
        <v>707</v>
      </c>
    </row>
  </sheetData>
  <phoneticPr fontId="17"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instrucciones</vt:lpstr>
      <vt:lpstr>Abundancias</vt:lpstr>
      <vt:lpstr>Validaciones</vt:lpstr>
      <vt:lpstr>Tabla dinamica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paco</dc:creator>
  <cp:lastModifiedBy>Charles Boch</cp:lastModifiedBy>
  <dcterms:created xsi:type="dcterms:W3CDTF">2008-07-17T00:54:54Z</dcterms:created>
  <dcterms:modified xsi:type="dcterms:W3CDTF">2014-11-25T23:56:09Z</dcterms:modified>
</cp:coreProperties>
</file>